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van\Desktop\Universidad\2024-I\Servomecanismos\Servomechanisms_projects\Trayectoria\"/>
    </mc:Choice>
  </mc:AlternateContent>
  <xr:revisionPtr revIDLastSave="0" documentId="13_ncr:1_{7D57F6F6-F24D-4255-9643-0E71FBFF1CB7}" xr6:coauthVersionLast="47" xr6:coauthVersionMax="47" xr10:uidLastSave="{00000000-0000-0000-0000-000000000000}"/>
  <bookViews>
    <workbookView xWindow="-110" yWindow="-110" windowWidth="19420" windowHeight="10300" xr2:uid="{B34E106D-3479-45AA-9C3D-D53737CD7836}"/>
  </bookViews>
  <sheets>
    <sheet name="Datos excel" sheetId="1" r:id="rId1"/>
    <sheet name="Graficas excel" sheetId="3" r:id="rId2"/>
    <sheet name="Datos matlab" sheetId="2" r:id="rId3"/>
    <sheet name="Graficas matla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7" i="1" l="1"/>
  <c r="S27" i="1"/>
  <c r="R28" i="1"/>
  <c r="S28" i="1"/>
  <c r="R29" i="1"/>
  <c r="S29" i="1"/>
  <c r="R30" i="1"/>
  <c r="S30" i="1"/>
  <c r="R31" i="1"/>
  <c r="S31" i="1"/>
  <c r="R32" i="1"/>
  <c r="S32" i="1"/>
  <c r="R33" i="1"/>
  <c r="S33" i="1"/>
  <c r="R34" i="1"/>
  <c r="S34" i="1"/>
  <c r="R35" i="1"/>
  <c r="S35" i="1"/>
  <c r="R36" i="1"/>
  <c r="S36" i="1"/>
  <c r="R37" i="1"/>
  <c r="S37" i="1"/>
  <c r="R38" i="1"/>
  <c r="S38" i="1"/>
  <c r="R39" i="1"/>
  <c r="S39" i="1"/>
  <c r="R40" i="1"/>
  <c r="S40" i="1"/>
  <c r="R41" i="1"/>
  <c r="S41" i="1"/>
  <c r="R42" i="1"/>
  <c r="S42" i="1"/>
  <c r="R43" i="1"/>
  <c r="S43" i="1"/>
  <c r="B1" i="1" l="1"/>
  <c r="B338" i="1" s="1"/>
  <c r="C338" i="1" s="1"/>
  <c r="O3" i="3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D604" i="1"/>
  <c r="E603" i="2"/>
  <c r="A603" i="2"/>
  <c r="F78" i="2" l="1"/>
  <c r="F315" i="2"/>
  <c r="F196" i="2"/>
  <c r="F451" i="2"/>
  <c r="B514" i="1"/>
  <c r="C514" i="1" s="1"/>
  <c r="F590" i="2"/>
  <c r="B576" i="2"/>
  <c r="B72" i="1"/>
  <c r="D72" i="1" s="1"/>
  <c r="B183" i="1"/>
  <c r="C183" i="1" s="1"/>
  <c r="B188" i="1"/>
  <c r="D188" i="1" s="1"/>
  <c r="B81" i="2"/>
  <c r="F333" i="2"/>
  <c r="B90" i="1"/>
  <c r="D90" i="1" s="1"/>
  <c r="B344" i="1"/>
  <c r="D344" i="1" s="1"/>
  <c r="B206" i="2"/>
  <c r="F596" i="2"/>
  <c r="B101" i="1"/>
  <c r="B345" i="1"/>
  <c r="D345" i="1" s="1"/>
  <c r="F93" i="2"/>
  <c r="F337" i="2"/>
  <c r="B102" i="1"/>
  <c r="D102" i="1" s="1"/>
  <c r="B215" i="1"/>
  <c r="C215" i="1" s="1"/>
  <c r="B540" i="1"/>
  <c r="D540" i="1" s="1"/>
  <c r="F216" i="2"/>
  <c r="B465" i="2"/>
  <c r="B103" i="1"/>
  <c r="D103" i="1" s="1"/>
  <c r="B358" i="1"/>
  <c r="D358" i="1" s="1"/>
  <c r="B102" i="2"/>
  <c r="F341" i="2"/>
  <c r="F599" i="2"/>
  <c r="B108" i="1"/>
  <c r="C108" i="1" s="1"/>
  <c r="B433" i="1"/>
  <c r="F135" i="2"/>
  <c r="F379" i="2"/>
  <c r="B254" i="1"/>
  <c r="D254" i="1" s="1"/>
  <c r="B28" i="2"/>
  <c r="B388" i="2"/>
  <c r="B125" i="1"/>
  <c r="C125" i="1" s="1"/>
  <c r="F29" i="2"/>
  <c r="F388" i="2"/>
  <c r="B274" i="1"/>
  <c r="C274" i="1" s="1"/>
  <c r="B147" i="2"/>
  <c r="F530" i="2"/>
  <c r="B133" i="1"/>
  <c r="D133" i="1" s="1"/>
  <c r="B33" i="2"/>
  <c r="F273" i="2"/>
  <c r="B69" i="1"/>
  <c r="D69" i="1" s="1"/>
  <c r="B134" i="1"/>
  <c r="C134" i="1" s="1"/>
  <c r="B277" i="1"/>
  <c r="D277" i="1" s="1"/>
  <c r="B462" i="1"/>
  <c r="C462" i="1" s="1"/>
  <c r="F41" i="2"/>
  <c r="B167" i="2"/>
  <c r="B282" i="2"/>
  <c r="F410" i="2"/>
  <c r="B533" i="2"/>
  <c r="B73" i="1"/>
  <c r="C73" i="1" s="1"/>
  <c r="B535" i="1"/>
  <c r="D535" i="1" s="1"/>
  <c r="B452" i="2"/>
  <c r="B191" i="1"/>
  <c r="D191" i="1" s="1"/>
  <c r="B93" i="2"/>
  <c r="F459" i="2"/>
  <c r="F598" i="2"/>
  <c r="B35" i="1"/>
  <c r="C35" i="1" s="1"/>
  <c r="B435" i="1"/>
  <c r="D435" i="1" s="1"/>
  <c r="F269" i="2"/>
  <c r="B60" i="1"/>
  <c r="D60" i="1" s="1"/>
  <c r="B454" i="1"/>
  <c r="B271" i="2"/>
  <c r="B132" i="1"/>
  <c r="B30" i="2"/>
  <c r="B409" i="2"/>
  <c r="B67" i="1"/>
  <c r="B461" i="1"/>
  <c r="D461" i="1" s="1"/>
  <c r="F409" i="2"/>
  <c r="B70" i="1"/>
  <c r="C70" i="1" s="1"/>
  <c r="B136" i="1"/>
  <c r="C136" i="1" s="1"/>
  <c r="B278" i="1"/>
  <c r="C278" i="1" s="1"/>
  <c r="B466" i="1"/>
  <c r="C466" i="1" s="1"/>
  <c r="B44" i="2"/>
  <c r="B169" i="2"/>
  <c r="F282" i="2"/>
  <c r="B413" i="2"/>
  <c r="B535" i="2"/>
  <c r="B343" i="1"/>
  <c r="C343" i="1" s="1"/>
  <c r="F203" i="2"/>
  <c r="F595" i="2"/>
  <c r="B17" i="1"/>
  <c r="C17" i="1" s="1"/>
  <c r="B536" i="1"/>
  <c r="D536" i="1" s="1"/>
  <c r="B335" i="2"/>
  <c r="B24" i="1"/>
  <c r="D24" i="1" s="1"/>
  <c r="B194" i="1"/>
  <c r="C194" i="1" s="1"/>
  <c r="B538" i="1"/>
  <c r="C538" i="1" s="1"/>
  <c r="F209" i="2"/>
  <c r="F461" i="2"/>
  <c r="B26" i="1"/>
  <c r="B348" i="1"/>
  <c r="D348" i="1" s="1"/>
  <c r="B96" i="2"/>
  <c r="B338" i="2"/>
  <c r="B599" i="2"/>
  <c r="B28" i="1"/>
  <c r="C28" i="1" s="1"/>
  <c r="B216" i="1"/>
  <c r="B542" i="1"/>
  <c r="C542" i="1" s="1"/>
  <c r="B217" i="2"/>
  <c r="F480" i="2"/>
  <c r="B29" i="1"/>
  <c r="B105" i="1"/>
  <c r="C105" i="1" s="1"/>
  <c r="B217" i="1"/>
  <c r="C217" i="1" s="1"/>
  <c r="B375" i="1"/>
  <c r="D375" i="1" s="1"/>
  <c r="B553" i="1"/>
  <c r="D553" i="1" s="1"/>
  <c r="B104" i="2"/>
  <c r="B231" i="2"/>
  <c r="B342" i="2"/>
  <c r="F485" i="2"/>
  <c r="B30" i="1"/>
  <c r="D30" i="1" s="1"/>
  <c r="B106" i="1"/>
  <c r="D106" i="1" s="1"/>
  <c r="B218" i="1"/>
  <c r="C218" i="1" s="1"/>
  <c r="B383" i="1"/>
  <c r="D383" i="1" s="1"/>
  <c r="B561" i="1"/>
  <c r="D561" i="1" s="1"/>
  <c r="F104" i="2"/>
  <c r="F231" i="2"/>
  <c r="F346" i="2"/>
  <c r="F487" i="2"/>
  <c r="B34" i="1"/>
  <c r="B253" i="1"/>
  <c r="D253" i="1" s="1"/>
  <c r="F27" i="2"/>
  <c r="B262" i="2"/>
  <c r="B524" i="2"/>
  <c r="B124" i="1"/>
  <c r="C124" i="1" s="1"/>
  <c r="F144" i="2"/>
  <c r="F524" i="2"/>
  <c r="B271" i="1"/>
  <c r="C271" i="1" s="1"/>
  <c r="F145" i="2"/>
  <c r="F528" i="2"/>
  <c r="B61" i="1"/>
  <c r="D61" i="1" s="1"/>
  <c r="B456" i="1"/>
  <c r="D456" i="1" s="1"/>
  <c r="B272" i="2"/>
  <c r="B276" i="1"/>
  <c r="C276" i="1" s="1"/>
  <c r="B162" i="2"/>
  <c r="F532" i="2"/>
  <c r="B71" i="1"/>
  <c r="D71" i="1" s="1"/>
  <c r="B137" i="1"/>
  <c r="C137" i="1" s="1"/>
  <c r="B285" i="1"/>
  <c r="C285" i="1" s="1"/>
  <c r="B468" i="1"/>
  <c r="B45" i="2"/>
  <c r="F169" i="2"/>
  <c r="B283" i="2"/>
  <c r="F413" i="2"/>
  <c r="B557" i="2"/>
  <c r="B76" i="1"/>
  <c r="D76" i="1" s="1"/>
  <c r="B387" i="1"/>
  <c r="F171" i="2"/>
  <c r="B488" i="2"/>
  <c r="B140" i="1"/>
  <c r="D140" i="1" s="1"/>
  <c r="B592" i="1"/>
  <c r="C592" i="1" s="1"/>
  <c r="F419" i="2"/>
  <c r="B9" i="1"/>
  <c r="C9" i="1" s="1"/>
  <c r="B227" i="1"/>
  <c r="F113" i="2"/>
  <c r="B489" i="2"/>
  <c r="B10" i="1"/>
  <c r="B53" i="1"/>
  <c r="B85" i="1"/>
  <c r="D85" i="1" s="1"/>
  <c r="B117" i="1"/>
  <c r="B158" i="1"/>
  <c r="C158" i="1" s="1"/>
  <c r="B229" i="1"/>
  <c r="C229" i="1" s="1"/>
  <c r="B308" i="1"/>
  <c r="B396" i="1"/>
  <c r="D396" i="1" s="1"/>
  <c r="B502" i="1"/>
  <c r="D502" i="1" s="1"/>
  <c r="B597" i="1"/>
  <c r="D597" i="1" s="1"/>
  <c r="F67" i="2"/>
  <c r="F130" i="2"/>
  <c r="B178" i="2"/>
  <c r="B238" i="2"/>
  <c r="F300" i="2"/>
  <c r="F366" i="2"/>
  <c r="B430" i="2"/>
  <c r="B501" i="2"/>
  <c r="B560" i="2"/>
  <c r="B221" i="1"/>
  <c r="C221" i="1" s="1"/>
  <c r="F45" i="2"/>
  <c r="B347" i="2"/>
  <c r="B488" i="1"/>
  <c r="D488" i="1" s="1"/>
  <c r="F488" i="2"/>
  <c r="B109" i="1"/>
  <c r="C109" i="1" s="1"/>
  <c r="B393" i="1"/>
  <c r="C393" i="1" s="1"/>
  <c r="F177" i="2"/>
  <c r="B300" i="2"/>
  <c r="B12" i="1"/>
  <c r="D12" i="1" s="1"/>
  <c r="B54" i="1"/>
  <c r="D54" i="1" s="1"/>
  <c r="B87" i="1"/>
  <c r="B118" i="1"/>
  <c r="D118" i="1" s="1"/>
  <c r="B161" i="1"/>
  <c r="D161" i="1" s="1"/>
  <c r="B243" i="1"/>
  <c r="D243" i="1" s="1"/>
  <c r="B311" i="1"/>
  <c r="D311" i="1" s="1"/>
  <c r="B414" i="1"/>
  <c r="D414" i="1" s="1"/>
  <c r="B505" i="1"/>
  <c r="D505" i="1" s="1"/>
  <c r="B602" i="1"/>
  <c r="D602" i="1" s="1"/>
  <c r="F69" i="2"/>
  <c r="B131" i="2"/>
  <c r="F178" i="2"/>
  <c r="F240" i="2"/>
  <c r="B301" i="2"/>
  <c r="B367" i="2"/>
  <c r="F442" i="2"/>
  <c r="B502" i="2"/>
  <c r="B567" i="2"/>
  <c r="B474" i="1"/>
  <c r="D474" i="1" s="1"/>
  <c r="F236" i="2"/>
  <c r="F557" i="2"/>
  <c r="B39" i="1"/>
  <c r="B300" i="1"/>
  <c r="C300" i="1" s="1"/>
  <c r="B111" i="2"/>
  <c r="B237" i="2"/>
  <c r="B558" i="2"/>
  <c r="C557" i="2" s="1"/>
  <c r="B52" i="1"/>
  <c r="D52" i="1" s="1"/>
  <c r="B302" i="1"/>
  <c r="D302" i="1" s="1"/>
  <c r="F66" i="2"/>
  <c r="B422" i="2"/>
  <c r="B14" i="1"/>
  <c r="D14" i="1" s="1"/>
  <c r="B55" i="1"/>
  <c r="D55" i="1" s="1"/>
  <c r="B88" i="1"/>
  <c r="C88" i="1" s="1"/>
  <c r="B119" i="1"/>
  <c r="B164" i="1"/>
  <c r="D164" i="1" s="1"/>
  <c r="B245" i="1"/>
  <c r="C245" i="1" s="1"/>
  <c r="B317" i="1"/>
  <c r="C317" i="1" s="1"/>
  <c r="B415" i="1"/>
  <c r="D415" i="1" s="1"/>
  <c r="B506" i="1"/>
  <c r="F3" i="2"/>
  <c r="B70" i="2"/>
  <c r="B134" i="2"/>
  <c r="B195" i="2"/>
  <c r="F246" i="2"/>
  <c r="B304" i="2"/>
  <c r="F367" i="2"/>
  <c r="B443" i="2"/>
  <c r="F502" i="2"/>
  <c r="F569" i="2"/>
  <c r="B36" i="1"/>
  <c r="D36" i="1" s="1"/>
  <c r="B138" i="1"/>
  <c r="B562" i="1"/>
  <c r="D562" i="1" s="1"/>
  <c r="B299" i="2"/>
  <c r="B8" i="1"/>
  <c r="D8" i="1" s="1"/>
  <c r="B390" i="1"/>
  <c r="C390" i="1" s="1"/>
  <c r="B172" i="2"/>
  <c r="F299" i="2"/>
  <c r="B84" i="1"/>
  <c r="C84" i="1" s="1"/>
  <c r="B494" i="1"/>
  <c r="D494" i="1" s="1"/>
  <c r="B366" i="2"/>
  <c r="B15" i="1"/>
  <c r="B57" i="1"/>
  <c r="B89" i="1"/>
  <c r="B120" i="1"/>
  <c r="B169" i="1"/>
  <c r="B247" i="1"/>
  <c r="B319" i="1"/>
  <c r="C319" i="1" s="1"/>
  <c r="B423" i="1"/>
  <c r="D423" i="1" s="1"/>
  <c r="B511" i="1"/>
  <c r="D511" i="1" s="1"/>
  <c r="B8" i="2"/>
  <c r="F70" i="2"/>
  <c r="F134" i="2"/>
  <c r="F195" i="2"/>
  <c r="B248" i="2"/>
  <c r="B314" i="2"/>
  <c r="B375" i="2"/>
  <c r="F447" i="2"/>
  <c r="B515" i="2"/>
  <c r="F573" i="2"/>
  <c r="B286" i="1"/>
  <c r="F110" i="2"/>
  <c r="B414" i="2"/>
  <c r="B77" i="1"/>
  <c r="C77" i="1" s="1"/>
  <c r="B225" i="1"/>
  <c r="B64" i="2"/>
  <c r="B349" i="2"/>
  <c r="B142" i="1"/>
  <c r="D142" i="1" s="1"/>
  <c r="B596" i="1"/>
  <c r="D596" i="1" s="1"/>
  <c r="F237" i="2"/>
  <c r="F558" i="2"/>
  <c r="B58" i="1"/>
  <c r="D58" i="1" s="1"/>
  <c r="B121" i="1"/>
  <c r="D121" i="1" s="1"/>
  <c r="B170" i="1"/>
  <c r="D170" i="1" s="1"/>
  <c r="B252" i="1"/>
  <c r="D252" i="1" s="1"/>
  <c r="B322" i="1"/>
  <c r="D322" i="1" s="1"/>
  <c r="B426" i="1"/>
  <c r="C426" i="1" s="1"/>
  <c r="B513" i="1"/>
  <c r="F8" i="2"/>
  <c r="B76" i="2"/>
  <c r="B135" i="2"/>
  <c r="B196" i="2"/>
  <c r="F261" i="2"/>
  <c r="B315" i="2"/>
  <c r="F376" i="2"/>
  <c r="B449" i="2"/>
  <c r="B521" i="2"/>
  <c r="F575" i="2"/>
  <c r="B168" i="1"/>
  <c r="B248" i="1"/>
  <c r="D248" i="1" s="1"/>
  <c r="B279" i="1"/>
  <c r="C279" i="1" s="1"/>
  <c r="B354" i="1"/>
  <c r="D354" i="1" s="1"/>
  <c r="B391" i="1"/>
  <c r="B430" i="1"/>
  <c r="B467" i="1"/>
  <c r="B546" i="1"/>
  <c r="D546" i="1" s="1"/>
  <c r="B3" i="2"/>
  <c r="F42" i="2"/>
  <c r="B71" i="2"/>
  <c r="F107" i="2"/>
  <c r="B142" i="2"/>
  <c r="B177" i="2"/>
  <c r="B209" i="2"/>
  <c r="F238" i="2"/>
  <c r="F274" i="2"/>
  <c r="B309" i="2"/>
  <c r="F342" i="2"/>
  <c r="B379" i="2"/>
  <c r="B419" i="2"/>
  <c r="B458" i="2"/>
  <c r="B493" i="2"/>
  <c r="B532" i="2"/>
  <c r="B569" i="2"/>
  <c r="B18" i="1"/>
  <c r="D18" i="1" s="1"/>
  <c r="B41" i="1"/>
  <c r="B63" i="1"/>
  <c r="B78" i="1"/>
  <c r="D78" i="1" s="1"/>
  <c r="B94" i="1"/>
  <c r="B111" i="1"/>
  <c r="B148" i="1"/>
  <c r="B174" i="1"/>
  <c r="D174" i="1" s="1"/>
  <c r="B195" i="1"/>
  <c r="B230" i="1"/>
  <c r="B255" i="1"/>
  <c r="B291" i="1"/>
  <c r="B323" i="1"/>
  <c r="B364" i="1"/>
  <c r="D364" i="1" s="1"/>
  <c r="B481" i="1"/>
  <c r="D481" i="1" s="1"/>
  <c r="B515" i="1"/>
  <c r="D515" i="1" s="1"/>
  <c r="B567" i="1"/>
  <c r="D567" i="1" s="1"/>
  <c r="B12" i="2"/>
  <c r="B52" i="2"/>
  <c r="F83" i="2"/>
  <c r="B114" i="2"/>
  <c r="F152" i="2"/>
  <c r="B184" i="2"/>
  <c r="F217" i="2"/>
  <c r="B249" i="2"/>
  <c r="F283" i="2"/>
  <c r="F321" i="2"/>
  <c r="B352" i="2"/>
  <c r="F390" i="2"/>
  <c r="F432" i="2"/>
  <c r="F465" i="2"/>
  <c r="F503" i="2"/>
  <c r="B543" i="2"/>
  <c r="B588" i="2"/>
  <c r="B583" i="2"/>
  <c r="B559" i="2"/>
  <c r="B539" i="2"/>
  <c r="F513" i="2"/>
  <c r="F489" i="2"/>
  <c r="F466" i="2"/>
  <c r="F446" i="2"/>
  <c r="B420" i="2"/>
  <c r="F395" i="2"/>
  <c r="B374" i="2"/>
  <c r="B351" i="2"/>
  <c r="F324" i="2"/>
  <c r="B308" i="2"/>
  <c r="F284" i="2"/>
  <c r="F262" i="2"/>
  <c r="F243" i="2"/>
  <c r="F220" i="2"/>
  <c r="B198" i="2"/>
  <c r="B179" i="2"/>
  <c r="B159" i="2"/>
  <c r="B136" i="2"/>
  <c r="F116" i="2"/>
  <c r="B94" i="2"/>
  <c r="F76" i="2"/>
  <c r="B54" i="2"/>
  <c r="B32" i="2"/>
  <c r="B9" i="2"/>
  <c r="B579" i="1"/>
  <c r="D579" i="1" s="1"/>
  <c r="B492" i="1"/>
  <c r="B470" i="1"/>
  <c r="D470" i="1" s="1"/>
  <c r="B442" i="1"/>
  <c r="B417" i="1"/>
  <c r="D417" i="1" s="1"/>
  <c r="B397" i="1"/>
  <c r="B371" i="1"/>
  <c r="D371" i="1" s="1"/>
  <c r="B349" i="1"/>
  <c r="C349" i="1" s="1"/>
  <c r="B326" i="1"/>
  <c r="D326" i="1" s="1"/>
  <c r="B303" i="1"/>
  <c r="B282" i="1"/>
  <c r="B259" i="1"/>
  <c r="D259" i="1" s="1"/>
  <c r="B239" i="1"/>
  <c r="B222" i="1"/>
  <c r="B199" i="1"/>
  <c r="B180" i="1"/>
  <c r="B162" i="1"/>
  <c r="D162" i="1" s="1"/>
  <c r="B143" i="1"/>
  <c r="D143" i="1" s="1"/>
  <c r="B596" i="2"/>
  <c r="F571" i="2"/>
  <c r="F553" i="2"/>
  <c r="B525" i="2"/>
  <c r="B503" i="2"/>
  <c r="B480" i="2"/>
  <c r="F457" i="2"/>
  <c r="F433" i="2"/>
  <c r="B410" i="2"/>
  <c r="F387" i="2"/>
  <c r="B364" i="2"/>
  <c r="B341" i="2"/>
  <c r="B321" i="2"/>
  <c r="F298" i="2"/>
  <c r="B274" i="2"/>
  <c r="F255" i="2"/>
  <c r="B232" i="2"/>
  <c r="B210" i="2"/>
  <c r="F193" i="2"/>
  <c r="B170" i="2"/>
  <c r="F147" i="2"/>
  <c r="B129" i="2"/>
  <c r="B107" i="2"/>
  <c r="F84" i="2"/>
  <c r="B67" i="2"/>
  <c r="F44" i="2"/>
  <c r="B19" i="2"/>
  <c r="B564" i="1"/>
  <c r="B509" i="1"/>
  <c r="B483" i="1"/>
  <c r="B460" i="1"/>
  <c r="D460" i="1" s="1"/>
  <c r="B434" i="1"/>
  <c r="B413" i="1"/>
  <c r="B388" i="1"/>
  <c r="B362" i="1"/>
  <c r="C362" i="1" s="1"/>
  <c r="B337" i="1"/>
  <c r="D337" i="1" s="1"/>
  <c r="B318" i="1"/>
  <c r="B296" i="1"/>
  <c r="B273" i="1"/>
  <c r="B213" i="1"/>
  <c r="B193" i="1"/>
  <c r="B173" i="1"/>
  <c r="D173" i="1" s="1"/>
  <c r="B156" i="1"/>
  <c r="C156" i="1" s="1"/>
  <c r="B590" i="2"/>
  <c r="F568" i="2"/>
  <c r="B545" i="2"/>
  <c r="F521" i="2"/>
  <c r="F501" i="2"/>
  <c r="F477" i="2"/>
  <c r="F449" i="2"/>
  <c r="B432" i="2"/>
  <c r="F405" i="2"/>
  <c r="F378" i="2"/>
  <c r="F356" i="2"/>
  <c r="F335" i="2"/>
  <c r="F314" i="2"/>
  <c r="G314" i="2" s="1"/>
  <c r="B291" i="2"/>
  <c r="F271" i="2"/>
  <c r="F248" i="2"/>
  <c r="F230" i="2"/>
  <c r="F208" i="2"/>
  <c r="B186" i="2"/>
  <c r="F167" i="2"/>
  <c r="B145" i="2"/>
  <c r="F127" i="2"/>
  <c r="F103" i="2"/>
  <c r="B83" i="2"/>
  <c r="F63" i="2"/>
  <c r="B42" i="2"/>
  <c r="F17" i="2"/>
  <c r="B595" i="1"/>
  <c r="B554" i="1"/>
  <c r="B529" i="1"/>
  <c r="B503" i="1"/>
  <c r="C503" i="1" s="1"/>
  <c r="B479" i="1"/>
  <c r="D479" i="1" s="1"/>
  <c r="B452" i="1"/>
  <c r="B428" i="1"/>
  <c r="B407" i="1"/>
  <c r="B382" i="1"/>
  <c r="D382" i="1" s="1"/>
  <c r="B361" i="1"/>
  <c r="B330" i="1"/>
  <c r="D330" i="1" s="1"/>
  <c r="B312" i="1"/>
  <c r="B289" i="1"/>
  <c r="B268" i="1"/>
  <c r="B246" i="1"/>
  <c r="B228" i="1"/>
  <c r="C228" i="1" s="1"/>
  <c r="B209" i="1"/>
  <c r="B186" i="1"/>
  <c r="C186" i="1" s="1"/>
  <c r="B589" i="2"/>
  <c r="B561" i="2"/>
  <c r="B544" i="2"/>
  <c r="F520" i="2"/>
  <c r="B499" i="2"/>
  <c r="B472" i="2"/>
  <c r="F448" i="2"/>
  <c r="F424" i="2"/>
  <c r="B403" i="2"/>
  <c r="B376" i="2"/>
  <c r="F354" i="2"/>
  <c r="F334" i="2"/>
  <c r="F312" i="2"/>
  <c r="B290" i="2"/>
  <c r="F270" i="2"/>
  <c r="F247" i="2"/>
  <c r="F229" i="2"/>
  <c r="F205" i="2"/>
  <c r="B185" i="2"/>
  <c r="F166" i="2"/>
  <c r="B144" i="2"/>
  <c r="B121" i="2"/>
  <c r="B97" i="2"/>
  <c r="F79" i="2"/>
  <c r="G78" i="2" s="1"/>
  <c r="F60" i="2"/>
  <c r="F38" i="2"/>
  <c r="B13" i="2"/>
  <c r="C12" i="2" s="1"/>
  <c r="B588" i="1"/>
  <c r="D588" i="1" s="1"/>
  <c r="B552" i="1"/>
  <c r="D552" i="1" s="1"/>
  <c r="B522" i="1"/>
  <c r="C522" i="1" s="1"/>
  <c r="B500" i="1"/>
  <c r="B449" i="1"/>
  <c r="D449" i="1" s="1"/>
  <c r="B424" i="1"/>
  <c r="C424" i="1" s="1"/>
  <c r="B403" i="1"/>
  <c r="B381" i="1"/>
  <c r="B356" i="1"/>
  <c r="D356" i="1" s="1"/>
  <c r="B329" i="1"/>
  <c r="B310" i="1"/>
  <c r="F584" i="2"/>
  <c r="F560" i="2"/>
  <c r="F543" i="2"/>
  <c r="B520" i="2"/>
  <c r="F493" i="2"/>
  <c r="F471" i="2"/>
  <c r="B448" i="2"/>
  <c r="B424" i="2"/>
  <c r="F402" i="2"/>
  <c r="F375" i="2"/>
  <c r="F352" i="2"/>
  <c r="B334" i="2"/>
  <c r="B312" i="2"/>
  <c r="F289" i="2"/>
  <c r="B270" i="2"/>
  <c r="B247" i="2"/>
  <c r="F223" i="2"/>
  <c r="B204" i="2"/>
  <c r="F184" i="2"/>
  <c r="F164" i="2"/>
  <c r="F143" i="2"/>
  <c r="B119" i="2"/>
  <c r="F96" i="2"/>
  <c r="B79" i="2"/>
  <c r="B60" i="2"/>
  <c r="B38" i="2"/>
  <c r="F12" i="2"/>
  <c r="B586" i="1"/>
  <c r="D586" i="1" s="1"/>
  <c r="B551" i="1"/>
  <c r="B521" i="1"/>
  <c r="B495" i="1"/>
  <c r="D495" i="1" s="1"/>
  <c r="B476" i="1"/>
  <c r="B447" i="1"/>
  <c r="D447" i="1" s="1"/>
  <c r="B402" i="1"/>
  <c r="D402" i="1" s="1"/>
  <c r="B377" i="1"/>
  <c r="D377" i="1" s="1"/>
  <c r="B355" i="1"/>
  <c r="D355" i="1" s="1"/>
  <c r="B262" i="1"/>
  <c r="B241" i="1"/>
  <c r="B223" i="1"/>
  <c r="C223" i="1" s="1"/>
  <c r="B204" i="1"/>
  <c r="C204" i="1" s="1"/>
  <c r="B185" i="1"/>
  <c r="B167" i="1"/>
  <c r="D167" i="1" s="1"/>
  <c r="F583" i="2"/>
  <c r="F559" i="2"/>
  <c r="F539" i="2"/>
  <c r="F514" i="2"/>
  <c r="B490" i="2"/>
  <c r="B467" i="2"/>
  <c r="B447" i="2"/>
  <c r="F421" i="2"/>
  <c r="F400" i="2"/>
  <c r="F374" i="2"/>
  <c r="F351" i="2"/>
  <c r="B326" i="2"/>
  <c r="F308" i="2"/>
  <c r="F286" i="2"/>
  <c r="B263" i="2"/>
  <c r="B246" i="2"/>
  <c r="B221" i="2"/>
  <c r="B203" i="2"/>
  <c r="F183" i="2"/>
  <c r="F159" i="2"/>
  <c r="B138" i="2"/>
  <c r="B118" i="2"/>
  <c r="F94" i="2"/>
  <c r="B77" i="2"/>
  <c r="F54" i="2"/>
  <c r="F32" i="2"/>
  <c r="F11" i="2"/>
  <c r="B584" i="1"/>
  <c r="B545" i="1"/>
  <c r="B520" i="1"/>
  <c r="B493" i="1"/>
  <c r="B472" i="1"/>
  <c r="C472" i="1" s="1"/>
  <c r="B444" i="1"/>
  <c r="B422" i="1"/>
  <c r="D422" i="1" s="1"/>
  <c r="B401" i="1"/>
  <c r="B374" i="1"/>
  <c r="C374" i="1" s="1"/>
  <c r="B351" i="1"/>
  <c r="B328" i="1"/>
  <c r="B305" i="1"/>
  <c r="D305" i="1" s="1"/>
  <c r="B284" i="1"/>
  <c r="C284" i="1" s="1"/>
  <c r="B260" i="1"/>
  <c r="D260" i="1" s="1"/>
  <c r="B200" i="1"/>
  <c r="D200" i="1" s="1"/>
  <c r="B181" i="1"/>
  <c r="B163" i="1"/>
  <c r="B146" i="1"/>
  <c r="D146" i="1" s="1"/>
  <c r="B20" i="1"/>
  <c r="B42" i="1"/>
  <c r="B65" i="1"/>
  <c r="B79" i="1"/>
  <c r="D79" i="1" s="1"/>
  <c r="B95" i="1"/>
  <c r="C95" i="1" s="1"/>
  <c r="B113" i="1"/>
  <c r="C113" i="1" s="1"/>
  <c r="B126" i="1"/>
  <c r="D126" i="1" s="1"/>
  <c r="B149" i="1"/>
  <c r="C149" i="1" s="1"/>
  <c r="B175" i="1"/>
  <c r="B201" i="1"/>
  <c r="D201" i="1" s="1"/>
  <c r="B231" i="1"/>
  <c r="D231" i="1" s="1"/>
  <c r="B292" i="1"/>
  <c r="D292" i="1" s="1"/>
  <c r="B325" i="1"/>
  <c r="B365" i="1"/>
  <c r="B404" i="1"/>
  <c r="B436" i="1"/>
  <c r="D436" i="1" s="1"/>
  <c r="B482" i="1"/>
  <c r="D482" i="1" s="1"/>
  <c r="B519" i="1"/>
  <c r="B568" i="1"/>
  <c r="F15" i="2"/>
  <c r="F52" i="2"/>
  <c r="B84" i="2"/>
  <c r="B116" i="2"/>
  <c r="B154" i="2"/>
  <c r="F185" i="2"/>
  <c r="B218" i="2"/>
  <c r="B252" i="2"/>
  <c r="B284" i="2"/>
  <c r="B322" i="2"/>
  <c r="B355" i="2"/>
  <c r="B391" i="2"/>
  <c r="B433" i="2"/>
  <c r="B466" i="2"/>
  <c r="B504" i="2"/>
  <c r="F544" i="2"/>
  <c r="F576" i="2"/>
  <c r="B3" i="1"/>
  <c r="B21" i="1"/>
  <c r="B45" i="1"/>
  <c r="B81" i="1"/>
  <c r="D81" i="1" s="1"/>
  <c r="B97" i="1"/>
  <c r="B114" i="1"/>
  <c r="C114" i="1" s="1"/>
  <c r="B127" i="1"/>
  <c r="D127" i="1" s="1"/>
  <c r="B150" i="1"/>
  <c r="B206" i="1"/>
  <c r="B233" i="1"/>
  <c r="D233" i="1" s="1"/>
  <c r="B261" i="1"/>
  <c r="B367" i="1"/>
  <c r="B408" i="1"/>
  <c r="B440" i="1"/>
  <c r="B486" i="1"/>
  <c r="B572" i="1"/>
  <c r="B18" i="2"/>
  <c r="B53" i="2"/>
  <c r="B85" i="2"/>
  <c r="C84" i="2" s="1"/>
  <c r="F118" i="2"/>
  <c r="F154" i="2"/>
  <c r="F188" i="2"/>
  <c r="F218" i="2"/>
  <c r="B256" i="2"/>
  <c r="B289" i="2"/>
  <c r="F322" i="2"/>
  <c r="B359" i="2"/>
  <c r="B393" i="2"/>
  <c r="B434" i="2"/>
  <c r="B471" i="2"/>
  <c r="B506" i="2"/>
  <c r="B547" i="2"/>
  <c r="F580" i="2"/>
  <c r="B4" i="1"/>
  <c r="B22" i="1"/>
  <c r="B46" i="1"/>
  <c r="B66" i="1"/>
  <c r="B82" i="1"/>
  <c r="B115" i="1"/>
  <c r="B130" i="1"/>
  <c r="B151" i="1"/>
  <c r="B207" i="1"/>
  <c r="C207" i="1" s="1"/>
  <c r="B234" i="1"/>
  <c r="B264" i="1"/>
  <c r="C264" i="1" s="1"/>
  <c r="B369" i="1"/>
  <c r="B409" i="1"/>
  <c r="B441" i="1"/>
  <c r="B526" i="1"/>
  <c r="B574" i="1"/>
  <c r="D574" i="1" s="1"/>
  <c r="F18" i="2"/>
  <c r="F53" i="2"/>
  <c r="B89" i="2"/>
  <c r="F121" i="2"/>
  <c r="B155" i="2"/>
  <c r="B189" i="2"/>
  <c r="B219" i="2"/>
  <c r="F256" i="2"/>
  <c r="F290" i="2"/>
  <c r="B323" i="2"/>
  <c r="B361" i="2"/>
  <c r="B395" i="2"/>
  <c r="F434" i="2"/>
  <c r="B477" i="2"/>
  <c r="F506" i="2"/>
  <c r="F547" i="2"/>
  <c r="B581" i="2"/>
  <c r="D338" i="1"/>
  <c r="E338" i="1" s="1"/>
  <c r="F338" i="1" s="1"/>
  <c r="B5" i="1"/>
  <c r="B23" i="1"/>
  <c r="B49" i="1"/>
  <c r="B99" i="1"/>
  <c r="B154" i="1"/>
  <c r="D154" i="1" s="1"/>
  <c r="B177" i="1"/>
  <c r="B210" i="1"/>
  <c r="B236" i="1"/>
  <c r="D236" i="1" s="1"/>
  <c r="B266" i="1"/>
  <c r="D266" i="1" s="1"/>
  <c r="B297" i="1"/>
  <c r="D297" i="1" s="1"/>
  <c r="B334" i="1"/>
  <c r="B370" i="1"/>
  <c r="B446" i="1"/>
  <c r="D446" i="1" s="1"/>
  <c r="B575" i="1"/>
  <c r="B25" i="2"/>
  <c r="B56" i="2"/>
  <c r="B91" i="2"/>
  <c r="B128" i="2"/>
  <c r="F155" i="2"/>
  <c r="B194" i="2"/>
  <c r="F221" i="2"/>
  <c r="B257" i="2"/>
  <c r="F294" i="2"/>
  <c r="F323" i="2"/>
  <c r="F364" i="2"/>
  <c r="B401" i="2"/>
  <c r="B435" i="2"/>
  <c r="B479" i="2"/>
  <c r="B508" i="2"/>
  <c r="B555" i="2"/>
  <c r="B584" i="2"/>
  <c r="B6" i="1"/>
  <c r="B51" i="1"/>
  <c r="D51" i="1" s="1"/>
  <c r="B83" i="1"/>
  <c r="B131" i="1"/>
  <c r="D131" i="1" s="1"/>
  <c r="B157" i="1"/>
  <c r="B179" i="1"/>
  <c r="B211" i="1"/>
  <c r="C211" i="1" s="1"/>
  <c r="B237" i="1"/>
  <c r="B270" i="1"/>
  <c r="D270" i="1" s="1"/>
  <c r="B298" i="1"/>
  <c r="D298" i="1" s="1"/>
  <c r="B335" i="1"/>
  <c r="B450" i="1"/>
  <c r="B487" i="1"/>
  <c r="B531" i="1"/>
  <c r="B578" i="1"/>
  <c r="D578" i="1" s="1"/>
  <c r="B27" i="2"/>
  <c r="B61" i="2"/>
  <c r="F92" i="2"/>
  <c r="F128" i="2"/>
  <c r="F158" i="2"/>
  <c r="F194" i="2"/>
  <c r="B230" i="2"/>
  <c r="B260" i="2"/>
  <c r="B295" i="2"/>
  <c r="B324" i="2"/>
  <c r="B365" i="2"/>
  <c r="B405" i="2"/>
  <c r="B437" i="2"/>
  <c r="F479" i="2"/>
  <c r="B513" i="2"/>
  <c r="F555" i="2"/>
  <c r="F589" i="2"/>
  <c r="D186" i="1"/>
  <c r="D34" i="1"/>
  <c r="C34" i="1"/>
  <c r="D514" i="1"/>
  <c r="C72" i="1"/>
  <c r="E72" i="1" s="1"/>
  <c r="F72" i="1" s="1"/>
  <c r="D183" i="1"/>
  <c r="B182" i="1"/>
  <c r="B189" i="1"/>
  <c r="B197" i="1"/>
  <c r="B242" i="1"/>
  <c r="B249" i="1"/>
  <c r="B306" i="1"/>
  <c r="B316" i="1"/>
  <c r="B332" i="1"/>
  <c r="B342" i="1"/>
  <c r="B376" i="1"/>
  <c r="B410" i="1"/>
  <c r="B420" i="1"/>
  <c r="B455" i="1"/>
  <c r="B489" i="1"/>
  <c r="B499" i="1"/>
  <c r="B547" i="1"/>
  <c r="B559" i="1"/>
  <c r="B4" i="2"/>
  <c r="F19" i="2"/>
  <c r="F40" i="2"/>
  <c r="B55" i="2"/>
  <c r="F91" i="2"/>
  <c r="B105" i="2"/>
  <c r="B122" i="2"/>
  <c r="F142" i="2"/>
  <c r="B156" i="2"/>
  <c r="F172" i="2"/>
  <c r="F192" i="2"/>
  <c r="B208" i="2"/>
  <c r="F225" i="2"/>
  <c r="B244" i="2"/>
  <c r="F260" i="2"/>
  <c r="B278" i="2"/>
  <c r="F296" i="2"/>
  <c r="B313" i="2"/>
  <c r="F326" i="2"/>
  <c r="F381" i="2"/>
  <c r="F401" i="2"/>
  <c r="F420" i="2"/>
  <c r="F437" i="2"/>
  <c r="F458" i="2"/>
  <c r="B478" i="2"/>
  <c r="B494" i="2"/>
  <c r="B514" i="2"/>
  <c r="B531" i="2"/>
  <c r="B548" i="2"/>
  <c r="F567" i="2"/>
  <c r="F594" i="2"/>
  <c r="B587" i="2"/>
  <c r="B579" i="2"/>
  <c r="B571" i="2"/>
  <c r="F556" i="2"/>
  <c r="B550" i="2"/>
  <c r="F542" i="2"/>
  <c r="F534" i="2"/>
  <c r="B527" i="2"/>
  <c r="B519" i="2"/>
  <c r="F512" i="2"/>
  <c r="F505" i="2"/>
  <c r="B498" i="2"/>
  <c r="B484" i="2"/>
  <c r="F476" i="2"/>
  <c r="B469" i="2"/>
  <c r="B461" i="2"/>
  <c r="F453" i="2"/>
  <c r="F445" i="2"/>
  <c r="B439" i="2"/>
  <c r="F431" i="2"/>
  <c r="F423" i="2"/>
  <c r="F415" i="2"/>
  <c r="F407" i="2"/>
  <c r="F399" i="2"/>
  <c r="F392" i="2"/>
  <c r="B386" i="2"/>
  <c r="B378" i="2"/>
  <c r="F370" i="2"/>
  <c r="F363" i="2"/>
  <c r="B356" i="2"/>
  <c r="B348" i="2"/>
  <c r="F340" i="2"/>
  <c r="B333" i="2"/>
  <c r="F325" i="2"/>
  <c r="F310" i="2"/>
  <c r="F303" i="2"/>
  <c r="B296" i="2"/>
  <c r="F288" i="2"/>
  <c r="B281" i="2"/>
  <c r="B273" i="2"/>
  <c r="F265" i="2"/>
  <c r="B258" i="2"/>
  <c r="F250" i="2"/>
  <c r="B243" i="2"/>
  <c r="B236" i="2"/>
  <c r="B228" i="2"/>
  <c r="B220" i="2"/>
  <c r="B212" i="2"/>
  <c r="B205" i="2"/>
  <c r="F197" i="2"/>
  <c r="G196" i="2" s="1"/>
  <c r="B183" i="2"/>
  <c r="F168" i="2"/>
  <c r="F153" i="2"/>
  <c r="F146" i="2"/>
  <c r="F139" i="2"/>
  <c r="F132" i="2"/>
  <c r="B125" i="2"/>
  <c r="F117" i="2"/>
  <c r="F109" i="2"/>
  <c r="B103" i="2"/>
  <c r="F95" i="2"/>
  <c r="B88" i="2"/>
  <c r="F80" i="2"/>
  <c r="B73" i="2"/>
  <c r="B66" i="2"/>
  <c r="B59" i="2"/>
  <c r="F51" i="2"/>
  <c r="F43" i="2"/>
  <c r="B36" i="2"/>
  <c r="B29" i="2"/>
  <c r="F21" i="2"/>
  <c r="B14" i="2"/>
  <c r="B601" i="1"/>
  <c r="B585" i="1"/>
  <c r="B594" i="2"/>
  <c r="F586" i="2"/>
  <c r="F578" i="2"/>
  <c r="F570" i="2"/>
  <c r="F563" i="2"/>
  <c r="B556" i="2"/>
  <c r="F549" i="2"/>
  <c r="B542" i="2"/>
  <c r="B534" i="2"/>
  <c r="F526" i="2"/>
  <c r="F518" i="2"/>
  <c r="B512" i="2"/>
  <c r="B505" i="2"/>
  <c r="F497" i="2"/>
  <c r="B491" i="2"/>
  <c r="F483" i="2"/>
  <c r="B476" i="2"/>
  <c r="F468" i="2"/>
  <c r="F460" i="2"/>
  <c r="B453" i="2"/>
  <c r="B445" i="2"/>
  <c r="F438" i="2"/>
  <c r="B431" i="2"/>
  <c r="B423" i="2"/>
  <c r="B415" i="2"/>
  <c r="B407" i="2"/>
  <c r="B392" i="2"/>
  <c r="F385" i="2"/>
  <c r="F377" i="2"/>
  <c r="B370" i="2"/>
  <c r="B363" i="2"/>
  <c r="F355" i="2"/>
  <c r="F347" i="2"/>
  <c r="B340" i="2"/>
  <c r="F332" i="2"/>
  <c r="B325" i="2"/>
  <c r="B318" i="2"/>
  <c r="B310" i="2"/>
  <c r="B303" i="2"/>
  <c r="F295" i="2"/>
  <c r="B288" i="2"/>
  <c r="F280" i="2"/>
  <c r="F272" i="2"/>
  <c r="B265" i="2"/>
  <c r="F257" i="2"/>
  <c r="B250" i="2"/>
  <c r="F242" i="2"/>
  <c r="F235" i="2"/>
  <c r="F227" i="2"/>
  <c r="F219" i="2"/>
  <c r="F211" i="2"/>
  <c r="F204" i="2"/>
  <c r="B197" i="2"/>
  <c r="B190" i="2"/>
  <c r="F182" i="2"/>
  <c r="F175" i="2"/>
  <c r="B168" i="2"/>
  <c r="B161" i="2"/>
  <c r="B153" i="2"/>
  <c r="B146" i="2"/>
  <c r="C146" i="2" s="1"/>
  <c r="B139" i="2"/>
  <c r="B132" i="2"/>
  <c r="F124" i="2"/>
  <c r="B117" i="2"/>
  <c r="B109" i="2"/>
  <c r="F102" i="2"/>
  <c r="B95" i="2"/>
  <c r="F87" i="2"/>
  <c r="B80" i="2"/>
  <c r="F65" i="2"/>
  <c r="F58" i="2"/>
  <c r="B51" i="2"/>
  <c r="B43" i="2"/>
  <c r="F35" i="2"/>
  <c r="F28" i="2"/>
  <c r="B21" i="2"/>
  <c r="F13" i="2"/>
  <c r="B7" i="2"/>
  <c r="B590" i="1"/>
  <c r="F601" i="2"/>
  <c r="F593" i="2"/>
  <c r="B586" i="2"/>
  <c r="B578" i="2"/>
  <c r="B570" i="2"/>
  <c r="B563" i="2"/>
  <c r="B549" i="2"/>
  <c r="F541" i="2"/>
  <c r="F533" i="2"/>
  <c r="B526" i="2"/>
  <c r="B518" i="2"/>
  <c r="F511" i="2"/>
  <c r="F504" i="2"/>
  <c r="B497" i="2"/>
  <c r="F490" i="2"/>
  <c r="B483" i="2"/>
  <c r="F475" i="2"/>
  <c r="B468" i="2"/>
  <c r="B460" i="2"/>
  <c r="F452" i="2"/>
  <c r="G451" i="2" s="1"/>
  <c r="F444" i="2"/>
  <c r="B438" i="2"/>
  <c r="F430" i="2"/>
  <c r="F422" i="2"/>
  <c r="F414" i="2"/>
  <c r="F406" i="2"/>
  <c r="B399" i="2"/>
  <c r="F391" i="2"/>
  <c r="B385" i="2"/>
  <c r="B377" i="2"/>
  <c r="F369" i="2"/>
  <c r="B601" i="2"/>
  <c r="F591" i="2"/>
  <c r="G590" i="2" s="1"/>
  <c r="F582" i="2"/>
  <c r="B573" i="2"/>
  <c r="B564" i="2"/>
  <c r="F554" i="2"/>
  <c r="F546" i="2"/>
  <c r="B537" i="2"/>
  <c r="B528" i="2"/>
  <c r="B517" i="2"/>
  <c r="F509" i="2"/>
  <c r="F500" i="2"/>
  <c r="F492" i="2"/>
  <c r="F482" i="2"/>
  <c r="F473" i="2"/>
  <c r="F464" i="2"/>
  <c r="F455" i="2"/>
  <c r="B446" i="2"/>
  <c r="F436" i="2"/>
  <c r="F427" i="2"/>
  <c r="B418" i="2"/>
  <c r="F408" i="2"/>
  <c r="B398" i="2"/>
  <c r="B390" i="2"/>
  <c r="B381" i="2"/>
  <c r="B372" i="2"/>
  <c r="F362" i="2"/>
  <c r="B354" i="2"/>
  <c r="F345" i="2"/>
  <c r="B337" i="2"/>
  <c r="B328" i="2"/>
  <c r="B320" i="2"/>
  <c r="F311" i="2"/>
  <c r="F302" i="2"/>
  <c r="B294" i="2"/>
  <c r="B286" i="2"/>
  <c r="B277" i="2"/>
  <c r="F268" i="2"/>
  <c r="F259" i="2"/>
  <c r="F251" i="2"/>
  <c r="B242" i="2"/>
  <c r="B234" i="2"/>
  <c r="B225" i="2"/>
  <c r="B216" i="2"/>
  <c r="F207" i="2"/>
  <c r="F199" i="2"/>
  <c r="B191" i="2"/>
  <c r="B182" i="2"/>
  <c r="B174" i="2"/>
  <c r="B166" i="2"/>
  <c r="F157" i="2"/>
  <c r="F149" i="2"/>
  <c r="F133" i="2"/>
  <c r="B124" i="2"/>
  <c r="F115" i="2"/>
  <c r="F106" i="2"/>
  <c r="B99" i="2"/>
  <c r="F90" i="2"/>
  <c r="F82" i="2"/>
  <c r="B74" i="2"/>
  <c r="B57" i="2"/>
  <c r="F48" i="2"/>
  <c r="B40" i="2"/>
  <c r="F31" i="2"/>
  <c r="F23" i="2"/>
  <c r="B15" i="2"/>
  <c r="F6" i="2"/>
  <c r="B571" i="1"/>
  <c r="B555" i="1"/>
  <c r="B539" i="1"/>
  <c r="B523" i="1"/>
  <c r="F600" i="2"/>
  <c r="B582" i="2"/>
  <c r="F572" i="2"/>
  <c r="F562" i="2"/>
  <c r="B546" i="2"/>
  <c r="F536" i="2"/>
  <c r="F527" i="2"/>
  <c r="F516" i="2"/>
  <c r="B509" i="2"/>
  <c r="B500" i="2"/>
  <c r="B492" i="2"/>
  <c r="B482" i="2"/>
  <c r="B473" i="2"/>
  <c r="B464" i="2"/>
  <c r="B455" i="2"/>
  <c r="B444" i="2"/>
  <c r="B436" i="2"/>
  <c r="B427" i="2"/>
  <c r="F417" i="2"/>
  <c r="B408" i="2"/>
  <c r="F397" i="2"/>
  <c r="F389" i="2"/>
  <c r="F380" i="2"/>
  <c r="F371" i="2"/>
  <c r="B362" i="2"/>
  <c r="F353" i="2"/>
  <c r="B345" i="2"/>
  <c r="F336" i="2"/>
  <c r="F327" i="2"/>
  <c r="F319" i="2"/>
  <c r="B311" i="2"/>
  <c r="B302" i="2"/>
  <c r="F293" i="2"/>
  <c r="F285" i="2"/>
  <c r="F276" i="2"/>
  <c r="B268" i="2"/>
  <c r="B259" i="2"/>
  <c r="B251" i="2"/>
  <c r="F241" i="2"/>
  <c r="F233" i="2"/>
  <c r="F224" i="2"/>
  <c r="F215" i="2"/>
  <c r="B207" i="2"/>
  <c r="B199" i="2"/>
  <c r="F190" i="2"/>
  <c r="F181" i="2"/>
  <c r="F173" i="2"/>
  <c r="F165" i="2"/>
  <c r="B157" i="2"/>
  <c r="B149" i="2"/>
  <c r="B141" i="2"/>
  <c r="B133" i="2"/>
  <c r="F123" i="2"/>
  <c r="B115" i="2"/>
  <c r="F98" i="2"/>
  <c r="B90" i="2"/>
  <c r="B82" i="2"/>
  <c r="C81" i="2" s="1"/>
  <c r="F73" i="2"/>
  <c r="B65" i="2"/>
  <c r="B48" i="2"/>
  <c r="F39" i="2"/>
  <c r="B31" i="2"/>
  <c r="B23" i="2"/>
  <c r="F14" i="2"/>
  <c r="B576" i="1"/>
  <c r="B560" i="1"/>
  <c r="B544" i="1"/>
  <c r="B528" i="1"/>
  <c r="B600" i="2"/>
  <c r="B591" i="2"/>
  <c r="F581" i="2"/>
  <c r="B572" i="2"/>
  <c r="B554" i="2"/>
  <c r="F545" i="2"/>
  <c r="B536" i="2"/>
  <c r="F525" i="2"/>
  <c r="B516" i="2"/>
  <c r="F508" i="2"/>
  <c r="F499" i="2"/>
  <c r="F491" i="2"/>
  <c r="F481" i="2"/>
  <c r="F472" i="2"/>
  <c r="F463" i="2"/>
  <c r="F454" i="2"/>
  <c r="F443" i="2"/>
  <c r="F435" i="2"/>
  <c r="F426" i="2"/>
  <c r="B417" i="2"/>
  <c r="B406" i="2"/>
  <c r="B397" i="2"/>
  <c r="B389" i="2"/>
  <c r="B380" i="2"/>
  <c r="B371" i="2"/>
  <c r="F361" i="2"/>
  <c r="B353" i="2"/>
  <c r="F344" i="2"/>
  <c r="B336" i="2"/>
  <c r="B327" i="2"/>
  <c r="B319" i="2"/>
  <c r="F309" i="2"/>
  <c r="F301" i="2"/>
  <c r="B293" i="2"/>
  <c r="B285" i="2"/>
  <c r="B276" i="2"/>
  <c r="F267" i="2"/>
  <c r="F258" i="2"/>
  <c r="F249" i="2"/>
  <c r="B241" i="2"/>
  <c r="B233" i="2"/>
  <c r="B224" i="2"/>
  <c r="B215" i="2"/>
  <c r="F206" i="2"/>
  <c r="F198" i="2"/>
  <c r="F189" i="2"/>
  <c r="B181" i="2"/>
  <c r="B173" i="2"/>
  <c r="B165" i="2"/>
  <c r="F156" i="2"/>
  <c r="F148" i="2"/>
  <c r="F140" i="2"/>
  <c r="G139" i="2" s="1"/>
  <c r="F131" i="2"/>
  <c r="B123" i="2"/>
  <c r="F114" i="2"/>
  <c r="B106" i="2"/>
  <c r="B98" i="2"/>
  <c r="F89" i="2"/>
  <c r="F81" i="2"/>
  <c r="F72" i="2"/>
  <c r="F64" i="2"/>
  <c r="F56" i="2"/>
  <c r="F47" i="2"/>
  <c r="B39" i="2"/>
  <c r="F30" i="2"/>
  <c r="F22" i="2"/>
  <c r="B6" i="2"/>
  <c r="B599" i="1"/>
  <c r="B593" i="1"/>
  <c r="B587" i="1"/>
  <c r="B581" i="1"/>
  <c r="B565" i="1"/>
  <c r="B549" i="1"/>
  <c r="B533" i="1"/>
  <c r="B517" i="1"/>
  <c r="B598" i="2"/>
  <c r="F587" i="2"/>
  <c r="B575" i="2"/>
  <c r="F564" i="2"/>
  <c r="F552" i="2"/>
  <c r="B541" i="2"/>
  <c r="B530" i="2"/>
  <c r="F519" i="2"/>
  <c r="G518" i="2" s="1"/>
  <c r="F496" i="2"/>
  <c r="B487" i="2"/>
  <c r="B475" i="2"/>
  <c r="B463" i="2"/>
  <c r="B451" i="2"/>
  <c r="C451" i="2" s="1"/>
  <c r="F440" i="2"/>
  <c r="F429" i="2"/>
  <c r="F418" i="2"/>
  <c r="F404" i="2"/>
  <c r="F394" i="2"/>
  <c r="F383" i="2"/>
  <c r="B373" i="2"/>
  <c r="F360" i="2"/>
  <c r="F350" i="2"/>
  <c r="F339" i="2"/>
  <c r="F329" i="2"/>
  <c r="F318" i="2"/>
  <c r="F307" i="2"/>
  <c r="B298" i="2"/>
  <c r="F277" i="2"/>
  <c r="B266" i="2"/>
  <c r="B255" i="2"/>
  <c r="B245" i="2"/>
  <c r="B235" i="2"/>
  <c r="B223" i="2"/>
  <c r="F212" i="2"/>
  <c r="B192" i="2"/>
  <c r="F180" i="2"/>
  <c r="B171" i="2"/>
  <c r="F161" i="2"/>
  <c r="F141" i="2"/>
  <c r="B130" i="2"/>
  <c r="F120" i="2"/>
  <c r="B110" i="2"/>
  <c r="B100" i="2"/>
  <c r="B78" i="2"/>
  <c r="B69" i="2"/>
  <c r="F59" i="2"/>
  <c r="B47" i="2"/>
  <c r="B37" i="2"/>
  <c r="F26" i="2"/>
  <c r="B17" i="2"/>
  <c r="F7" i="2"/>
  <c r="B598" i="1"/>
  <c r="B591" i="1"/>
  <c r="B577" i="1"/>
  <c r="B557" i="1"/>
  <c r="B537" i="1"/>
  <c r="B518" i="1"/>
  <c r="B507" i="1"/>
  <c r="B491" i="1"/>
  <c r="B475" i="1"/>
  <c r="B459" i="1"/>
  <c r="B443" i="1"/>
  <c r="B427" i="1"/>
  <c r="B411" i="1"/>
  <c r="B395" i="1"/>
  <c r="B379" i="1"/>
  <c r="B363" i="1"/>
  <c r="B347" i="1"/>
  <c r="B331" i="1"/>
  <c r="B315" i="1"/>
  <c r="B299" i="1"/>
  <c r="B283" i="1"/>
  <c r="B267" i="1"/>
  <c r="B251" i="1"/>
  <c r="B235" i="1"/>
  <c r="B219" i="1"/>
  <c r="B203" i="1"/>
  <c r="B187" i="1"/>
  <c r="B171" i="1"/>
  <c r="B155" i="1"/>
  <c r="B139" i="1"/>
  <c r="B123" i="1"/>
  <c r="B107" i="1"/>
  <c r="B91" i="1"/>
  <c r="B75" i="1"/>
  <c r="B59" i="1"/>
  <c r="B43" i="1"/>
  <c r="B27" i="1"/>
  <c r="B11" i="1"/>
  <c r="F597" i="2"/>
  <c r="F585" i="2"/>
  <c r="F574" i="2"/>
  <c r="B562" i="2"/>
  <c r="B552" i="2"/>
  <c r="F540" i="2"/>
  <c r="F529" i="2"/>
  <c r="F517" i="2"/>
  <c r="F507" i="2"/>
  <c r="B496" i="2"/>
  <c r="F486" i="2"/>
  <c r="F474" i="2"/>
  <c r="F462" i="2"/>
  <c r="F450" i="2"/>
  <c r="B429" i="2"/>
  <c r="F416" i="2"/>
  <c r="B404" i="2"/>
  <c r="B394" i="2"/>
  <c r="B383" i="2"/>
  <c r="F372" i="2"/>
  <c r="B360" i="2"/>
  <c r="B350" i="2"/>
  <c r="B339" i="2"/>
  <c r="B329" i="2"/>
  <c r="F317" i="2"/>
  <c r="B307" i="2"/>
  <c r="F287" i="2"/>
  <c r="F275" i="2"/>
  <c r="F264" i="2"/>
  <c r="F254" i="2"/>
  <c r="F244" i="2"/>
  <c r="F234" i="2"/>
  <c r="F222" i="2"/>
  <c r="B211" i="2"/>
  <c r="B202" i="2"/>
  <c r="F191" i="2"/>
  <c r="B180" i="2"/>
  <c r="F160" i="2"/>
  <c r="B151" i="2"/>
  <c r="B140" i="2"/>
  <c r="F129" i="2"/>
  <c r="B120" i="2"/>
  <c r="F108" i="2"/>
  <c r="F99" i="2"/>
  <c r="F88" i="2"/>
  <c r="F77" i="2"/>
  <c r="F68" i="2"/>
  <c r="B58" i="2"/>
  <c r="F46" i="2"/>
  <c r="F36" i="2"/>
  <c r="B26" i="2"/>
  <c r="F16" i="2"/>
  <c r="F5" i="2"/>
  <c r="B583" i="1"/>
  <c r="B563" i="1"/>
  <c r="B543" i="1"/>
  <c r="B524" i="1"/>
  <c r="B512" i="1"/>
  <c r="B496" i="1"/>
  <c r="B480" i="1"/>
  <c r="B464" i="1"/>
  <c r="B448" i="1"/>
  <c r="B432" i="1"/>
  <c r="B416" i="1"/>
  <c r="B400" i="1"/>
  <c r="B384" i="1"/>
  <c r="B368" i="1"/>
  <c r="B352" i="1"/>
  <c r="B336" i="1"/>
  <c r="B320" i="1"/>
  <c r="B304" i="1"/>
  <c r="B288" i="1"/>
  <c r="B272" i="1"/>
  <c r="B256" i="1"/>
  <c r="B240" i="1"/>
  <c r="B224" i="1"/>
  <c r="B208" i="1"/>
  <c r="B192" i="1"/>
  <c r="B176" i="1"/>
  <c r="B160" i="1"/>
  <c r="B144" i="1"/>
  <c r="B128" i="1"/>
  <c r="B112" i="1"/>
  <c r="B96" i="1"/>
  <c r="B80" i="1"/>
  <c r="B64" i="1"/>
  <c r="B48" i="1"/>
  <c r="B32" i="1"/>
  <c r="B16" i="1"/>
  <c r="B597" i="2"/>
  <c r="B585" i="2"/>
  <c r="B574" i="2"/>
  <c r="F561" i="2"/>
  <c r="F551" i="2"/>
  <c r="B540" i="2"/>
  <c r="B529" i="2"/>
  <c r="F515" i="2"/>
  <c r="B507" i="2"/>
  <c r="B486" i="2"/>
  <c r="B474" i="2"/>
  <c r="B462" i="2"/>
  <c r="B450" i="2"/>
  <c r="B440" i="2"/>
  <c r="F428" i="2"/>
  <c r="B416" i="2"/>
  <c r="F403" i="2"/>
  <c r="F393" i="2"/>
  <c r="F382" i="2"/>
  <c r="B369" i="2"/>
  <c r="F359" i="2"/>
  <c r="F349" i="2"/>
  <c r="F338" i="2"/>
  <c r="F328" i="2"/>
  <c r="B317" i="2"/>
  <c r="F306" i="2"/>
  <c r="F297" i="2"/>
  <c r="B287" i="2"/>
  <c r="C286" i="2" s="1"/>
  <c r="B275" i="2"/>
  <c r="B264" i="2"/>
  <c r="B254" i="2"/>
  <c r="F232" i="2"/>
  <c r="B222" i="2"/>
  <c r="F210" i="2"/>
  <c r="F201" i="2"/>
  <c r="F179" i="2"/>
  <c r="F170" i="2"/>
  <c r="B160" i="2"/>
  <c r="F150" i="2"/>
  <c r="F138" i="2"/>
  <c r="F119" i="2"/>
  <c r="B108" i="2"/>
  <c r="F97" i="2"/>
  <c r="B87" i="2"/>
  <c r="B68" i="2"/>
  <c r="F57" i="2"/>
  <c r="B46" i="2"/>
  <c r="B35" i="2"/>
  <c r="F25" i="2"/>
  <c r="B16" i="2"/>
  <c r="B5" i="2"/>
  <c r="B569" i="1"/>
  <c r="B550" i="1"/>
  <c r="B530" i="1"/>
  <c r="B501" i="1"/>
  <c r="B485" i="1"/>
  <c r="B469" i="1"/>
  <c r="B453" i="1"/>
  <c r="B437" i="1"/>
  <c r="B421" i="1"/>
  <c r="B405" i="1"/>
  <c r="B389" i="1"/>
  <c r="B373" i="1"/>
  <c r="B357" i="1"/>
  <c r="B341" i="1"/>
  <c r="B309" i="1"/>
  <c r="B293" i="1"/>
  <c r="B595" i="2"/>
  <c r="B580" i="2"/>
  <c r="F566" i="2"/>
  <c r="B553" i="2"/>
  <c r="F538" i="2"/>
  <c r="F523" i="2"/>
  <c r="F498" i="2"/>
  <c r="B485" i="2"/>
  <c r="F470" i="2"/>
  <c r="B457" i="2"/>
  <c r="B442" i="2"/>
  <c r="B428" i="2"/>
  <c r="F412" i="2"/>
  <c r="B400" i="2"/>
  <c r="B387" i="2"/>
  <c r="F373" i="2"/>
  <c r="F358" i="2"/>
  <c r="B346" i="2"/>
  <c r="B332" i="2"/>
  <c r="F320" i="2"/>
  <c r="B306" i="2"/>
  <c r="F292" i="2"/>
  <c r="F281" i="2"/>
  <c r="B269" i="2"/>
  <c r="F253" i="2"/>
  <c r="B240" i="2"/>
  <c r="B229" i="2"/>
  <c r="C228" i="2" s="1"/>
  <c r="F214" i="2"/>
  <c r="F202" i="2"/>
  <c r="B188" i="2"/>
  <c r="F176" i="2"/>
  <c r="B164" i="2"/>
  <c r="B152" i="2"/>
  <c r="F137" i="2"/>
  <c r="B127" i="2"/>
  <c r="B113" i="2"/>
  <c r="F101" i="2"/>
  <c r="F86" i="2"/>
  <c r="F75" i="2"/>
  <c r="B63" i="2"/>
  <c r="F50" i="2"/>
  <c r="F37" i="2"/>
  <c r="F24" i="2"/>
  <c r="B11" i="2"/>
  <c r="B582" i="1"/>
  <c r="B558" i="1"/>
  <c r="B534" i="1"/>
  <c r="B498" i="1"/>
  <c r="B478" i="1"/>
  <c r="B458" i="1"/>
  <c r="B439" i="1"/>
  <c r="B419" i="1"/>
  <c r="B399" i="1"/>
  <c r="B380" i="1"/>
  <c r="B360" i="1"/>
  <c r="B340" i="1"/>
  <c r="B314" i="1"/>
  <c r="B295" i="1"/>
  <c r="B202" i="1"/>
  <c r="B196" i="1"/>
  <c r="B190" i="1"/>
  <c r="B184" i="1"/>
  <c r="B178" i="1"/>
  <c r="B172" i="1"/>
  <c r="B166" i="1"/>
  <c r="B74" i="1"/>
  <c r="B68" i="1"/>
  <c r="B62" i="1"/>
  <c r="B56" i="1"/>
  <c r="B50" i="1"/>
  <c r="B44" i="1"/>
  <c r="B38" i="1"/>
  <c r="B411" i="2"/>
  <c r="B368" i="2"/>
  <c r="B316" i="2"/>
  <c r="F263" i="2"/>
  <c r="F226" i="2"/>
  <c r="B200" i="2"/>
  <c r="F162" i="2"/>
  <c r="F125" i="2"/>
  <c r="F85" i="2"/>
  <c r="B49" i="2"/>
  <c r="F20" i="2"/>
  <c r="B589" i="1"/>
  <c r="B339" i="1"/>
  <c r="B313" i="1"/>
  <c r="B593" i="2"/>
  <c r="F579" i="2"/>
  <c r="B566" i="2"/>
  <c r="B538" i="2"/>
  <c r="B523" i="2"/>
  <c r="B511" i="2"/>
  <c r="F484" i="2"/>
  <c r="B470" i="2"/>
  <c r="F456" i="2"/>
  <c r="F441" i="2"/>
  <c r="B426" i="2"/>
  <c r="B412" i="2"/>
  <c r="F398" i="2"/>
  <c r="F386" i="2"/>
  <c r="F368" i="2"/>
  <c r="G368" i="2" s="1"/>
  <c r="B358" i="2"/>
  <c r="B344" i="2"/>
  <c r="F331" i="2"/>
  <c r="F305" i="2"/>
  <c r="B292" i="2"/>
  <c r="B280" i="2"/>
  <c r="B267" i="2"/>
  <c r="F239" i="2"/>
  <c r="F228" i="2"/>
  <c r="B214" i="2"/>
  <c r="B201" i="2"/>
  <c r="F187" i="2"/>
  <c r="F163" i="2"/>
  <c r="F151" i="2"/>
  <c r="B137" i="2"/>
  <c r="F126" i="2"/>
  <c r="F112" i="2"/>
  <c r="B101" i="2"/>
  <c r="B75" i="2"/>
  <c r="F62" i="2"/>
  <c r="B50" i="2"/>
  <c r="F34" i="2"/>
  <c r="B24" i="2"/>
  <c r="F10" i="2"/>
  <c r="B566" i="1"/>
  <c r="B541" i="1"/>
  <c r="B504" i="1"/>
  <c r="B484" i="1"/>
  <c r="B465" i="1"/>
  <c r="B445" i="1"/>
  <c r="B425" i="1"/>
  <c r="B406" i="1"/>
  <c r="B386" i="1"/>
  <c r="B366" i="1"/>
  <c r="B346" i="1"/>
  <c r="B327" i="1"/>
  <c r="B321" i="1"/>
  <c r="B301" i="1"/>
  <c r="B281" i="1"/>
  <c r="B275" i="1"/>
  <c r="B269" i="1"/>
  <c r="B263" i="1"/>
  <c r="B257" i="1"/>
  <c r="B165" i="1"/>
  <c r="B159" i="1"/>
  <c r="B153" i="1"/>
  <c r="B147" i="1"/>
  <c r="B141" i="1"/>
  <c r="B135" i="1"/>
  <c r="B129" i="1"/>
  <c r="B37" i="1"/>
  <c r="B31" i="1"/>
  <c r="B25" i="1"/>
  <c r="B19" i="1"/>
  <c r="B13" i="1"/>
  <c r="B7" i="1"/>
  <c r="B592" i="2"/>
  <c r="F550" i="2"/>
  <c r="B522" i="2"/>
  <c r="B495" i="2"/>
  <c r="B454" i="2"/>
  <c r="B425" i="2"/>
  <c r="B384" i="2"/>
  <c r="B343" i="2"/>
  <c r="F304" i="2"/>
  <c r="B279" i="2"/>
  <c r="B239" i="2"/>
  <c r="B175" i="2"/>
  <c r="F136" i="2"/>
  <c r="F111" i="2"/>
  <c r="F61" i="2"/>
  <c r="F33" i="2"/>
  <c r="B516" i="1"/>
  <c r="B477" i="1"/>
  <c r="B457" i="1"/>
  <c r="B418" i="1"/>
  <c r="B398" i="1"/>
  <c r="B359" i="1"/>
  <c r="F592" i="2"/>
  <c r="F577" i="2"/>
  <c r="F565" i="2"/>
  <c r="B551" i="2"/>
  <c r="F537" i="2"/>
  <c r="F522" i="2"/>
  <c r="F510" i="2"/>
  <c r="F495" i="2"/>
  <c r="B481" i="2"/>
  <c r="F469" i="2"/>
  <c r="B456" i="2"/>
  <c r="B441" i="2"/>
  <c r="F425" i="2"/>
  <c r="F411" i="2"/>
  <c r="F396" i="2"/>
  <c r="F384" i="2"/>
  <c r="F357" i="2"/>
  <c r="F343" i="2"/>
  <c r="B331" i="2"/>
  <c r="F316" i="2"/>
  <c r="B305" i="2"/>
  <c r="F279" i="2"/>
  <c r="F266" i="2"/>
  <c r="B253" i="2"/>
  <c r="B227" i="2"/>
  <c r="F213" i="2"/>
  <c r="G212" i="2" s="1"/>
  <c r="F200" i="2"/>
  <c r="B187" i="2"/>
  <c r="B176" i="2"/>
  <c r="B163" i="2"/>
  <c r="B150" i="2"/>
  <c r="B126" i="2"/>
  <c r="B112" i="2"/>
  <c r="F100" i="2"/>
  <c r="B86" i="2"/>
  <c r="F74" i="2"/>
  <c r="B62" i="2"/>
  <c r="F49" i="2"/>
  <c r="B34" i="2"/>
  <c r="B22" i="2"/>
  <c r="B10" i="2"/>
  <c r="B600" i="1"/>
  <c r="B573" i="1"/>
  <c r="B548" i="1"/>
  <c r="B525" i="1"/>
  <c r="B510" i="1"/>
  <c r="B490" i="1"/>
  <c r="B471" i="1"/>
  <c r="B451" i="1"/>
  <c r="B431" i="1"/>
  <c r="B412" i="1"/>
  <c r="B392" i="1"/>
  <c r="B372" i="1"/>
  <c r="B353" i="1"/>
  <c r="B333" i="1"/>
  <c r="B307" i="1"/>
  <c r="B287" i="1"/>
  <c r="B250" i="1"/>
  <c r="B244" i="1"/>
  <c r="B238" i="1"/>
  <c r="B232" i="1"/>
  <c r="B226" i="1"/>
  <c r="B220" i="1"/>
  <c r="B214" i="1"/>
  <c r="B122" i="1"/>
  <c r="B116" i="1"/>
  <c r="B110" i="1"/>
  <c r="B104" i="1"/>
  <c r="B98" i="1"/>
  <c r="B92" i="1"/>
  <c r="B86" i="1"/>
  <c r="B577" i="2"/>
  <c r="B565" i="2"/>
  <c r="F535" i="2"/>
  <c r="B510" i="2"/>
  <c r="F467" i="2"/>
  <c r="F439" i="2"/>
  <c r="B396" i="2"/>
  <c r="B357" i="2"/>
  <c r="F330" i="2"/>
  <c r="F291" i="2"/>
  <c r="F252" i="2"/>
  <c r="B213" i="2"/>
  <c r="F186" i="2"/>
  <c r="B148" i="2"/>
  <c r="C147" i="2" s="1"/>
  <c r="B72" i="2"/>
  <c r="F9" i="2"/>
  <c r="B580" i="1"/>
  <c r="B556" i="1"/>
  <c r="B532" i="1"/>
  <c r="B497" i="1"/>
  <c r="B438" i="1"/>
  <c r="B378" i="1"/>
  <c r="B294" i="1"/>
  <c r="B33" i="1"/>
  <c r="B40" i="1"/>
  <c r="B47" i="1"/>
  <c r="B93" i="1"/>
  <c r="B100" i="1"/>
  <c r="B145" i="1"/>
  <c r="B152" i="1"/>
  <c r="B198" i="1"/>
  <c r="B205" i="1"/>
  <c r="B212" i="1"/>
  <c r="B258" i="1"/>
  <c r="B265" i="1"/>
  <c r="B280" i="1"/>
  <c r="B290" i="1"/>
  <c r="B324" i="1"/>
  <c r="B350" i="1"/>
  <c r="B385" i="1"/>
  <c r="B394" i="1"/>
  <c r="B429" i="1"/>
  <c r="B463" i="1"/>
  <c r="B473" i="1"/>
  <c r="B508" i="1"/>
  <c r="B527" i="1"/>
  <c r="B570" i="1"/>
  <c r="B594" i="1"/>
  <c r="F4" i="2"/>
  <c r="B20" i="2"/>
  <c r="B41" i="2"/>
  <c r="F55" i="2"/>
  <c r="F71" i="2"/>
  <c r="B92" i="2"/>
  <c r="F105" i="2"/>
  <c r="F122" i="2"/>
  <c r="B143" i="2"/>
  <c r="B158" i="2"/>
  <c r="F174" i="2"/>
  <c r="B193" i="2"/>
  <c r="B226" i="2"/>
  <c r="F245" i="2"/>
  <c r="B261" i="2"/>
  <c r="F278" i="2"/>
  <c r="B297" i="2"/>
  <c r="F313" i="2"/>
  <c r="B330" i="2"/>
  <c r="F348" i="2"/>
  <c r="F365" i="2"/>
  <c r="B382" i="2"/>
  <c r="B402" i="2"/>
  <c r="B421" i="2"/>
  <c r="B459" i="2"/>
  <c r="F478" i="2"/>
  <c r="F494" i="2"/>
  <c r="F531" i="2"/>
  <c r="F548" i="2"/>
  <c r="B568" i="2"/>
  <c r="F588" i="2"/>
  <c r="C24" i="1" l="1"/>
  <c r="G409" i="2"/>
  <c r="C575" i="2"/>
  <c r="G194" i="2"/>
  <c r="C162" i="2"/>
  <c r="C174" i="1"/>
  <c r="E174" i="1" s="1"/>
  <c r="F174" i="1" s="1"/>
  <c r="G174" i="1" s="1"/>
  <c r="H174" i="1" s="1"/>
  <c r="I174" i="1" s="1"/>
  <c r="J174" i="1" s="1"/>
  <c r="G83" i="2"/>
  <c r="C248" i="2"/>
  <c r="C301" i="2"/>
  <c r="C167" i="1"/>
  <c r="G333" i="2"/>
  <c r="C576" i="2"/>
  <c r="C452" i="2"/>
  <c r="D451" i="2" s="1"/>
  <c r="D279" i="1"/>
  <c r="E279" i="1" s="1"/>
  <c r="F279" i="1" s="1"/>
  <c r="C358" i="1"/>
  <c r="E358" i="1" s="1"/>
  <c r="F358" i="1" s="1"/>
  <c r="G358" i="1" s="1"/>
  <c r="H358" i="1" s="1"/>
  <c r="I358" i="1" s="1"/>
  <c r="J358" i="1" s="1"/>
  <c r="G154" i="2"/>
  <c r="C32" i="2"/>
  <c r="D194" i="1"/>
  <c r="E194" i="1" s="1"/>
  <c r="F194" i="1" s="1"/>
  <c r="G194" i="1" s="1"/>
  <c r="H194" i="1" s="1"/>
  <c r="I194" i="1" s="1"/>
  <c r="J194" i="1" s="1"/>
  <c r="G547" i="2"/>
  <c r="D538" i="1"/>
  <c r="C375" i="1"/>
  <c r="E375" i="1" s="1"/>
  <c r="F375" i="1" s="1"/>
  <c r="D278" i="1"/>
  <c r="E278" i="1" s="1"/>
  <c r="F278" i="1" s="1"/>
  <c r="C446" i="1"/>
  <c r="E446" i="1" s="1"/>
  <c r="F446" i="1" s="1"/>
  <c r="G446" i="1" s="1"/>
  <c r="C188" i="1"/>
  <c r="E188" i="1" s="1"/>
  <c r="F188" i="1" s="1"/>
  <c r="G188" i="1" s="1"/>
  <c r="H188" i="1" s="1"/>
  <c r="I188" i="1" s="1"/>
  <c r="J188" i="1" s="1"/>
  <c r="C18" i="1"/>
  <c r="E18" i="1" s="1"/>
  <c r="F18" i="1" s="1"/>
  <c r="G18" i="1" s="1"/>
  <c r="H18" i="1" s="1"/>
  <c r="I18" i="1" s="1"/>
  <c r="G446" i="2"/>
  <c r="C253" i="1"/>
  <c r="E253" i="1" s="1"/>
  <c r="G73" i="2"/>
  <c r="C491" i="2"/>
  <c r="C524" i="2"/>
  <c r="C344" i="1"/>
  <c r="E344" i="1" s="1"/>
  <c r="F344" i="1" s="1"/>
  <c r="G344" i="1" s="1"/>
  <c r="H344" i="1" s="1"/>
  <c r="I344" i="1" s="1"/>
  <c r="J344" i="1" s="1"/>
  <c r="C514" i="2"/>
  <c r="D592" i="1"/>
  <c r="E592" i="1" s="1"/>
  <c r="F592" i="1" s="1"/>
  <c r="G592" i="1" s="1"/>
  <c r="H592" i="1" s="1"/>
  <c r="I592" i="1" s="1"/>
  <c r="J592" i="1" s="1"/>
  <c r="G404" i="2"/>
  <c r="D136" i="1"/>
  <c r="C44" i="2"/>
  <c r="C201" i="1"/>
  <c r="E201" i="1" s="1"/>
  <c r="F201" i="1" s="1"/>
  <c r="G201" i="1" s="1"/>
  <c r="H201" i="1" s="1"/>
  <c r="I201" i="1" s="1"/>
  <c r="J201" i="1" s="1"/>
  <c r="G198" i="2"/>
  <c r="D105" i="1"/>
  <c r="E105" i="1" s="1"/>
  <c r="F105" i="1" s="1"/>
  <c r="G105" i="1" s="1"/>
  <c r="H105" i="1" s="1"/>
  <c r="I105" i="1" s="1"/>
  <c r="J105" i="1" s="1"/>
  <c r="G177" i="2"/>
  <c r="C553" i="1"/>
  <c r="E553" i="1" s="1"/>
  <c r="F553" i="1" s="1"/>
  <c r="G553" i="1" s="1"/>
  <c r="H553" i="1" s="1"/>
  <c r="I553" i="1" s="1"/>
  <c r="J553" i="1" s="1"/>
  <c r="G532" i="2"/>
  <c r="C422" i="2"/>
  <c r="G487" i="2"/>
  <c r="D217" i="1"/>
  <c r="E217" i="1" s="1"/>
  <c r="F217" i="1" s="1"/>
  <c r="G217" i="1" s="1"/>
  <c r="H217" i="1" s="1"/>
  <c r="I217" i="1" s="1"/>
  <c r="J217" i="1" s="1"/>
  <c r="C567" i="1"/>
  <c r="E567" i="1" s="1"/>
  <c r="F567" i="1" s="1"/>
  <c r="G567" i="1" s="1"/>
  <c r="H567" i="1" s="1"/>
  <c r="I567" i="1" s="1"/>
  <c r="J567" i="1" s="1"/>
  <c r="C442" i="2"/>
  <c r="C191" i="1"/>
  <c r="E191" i="1" s="1"/>
  <c r="F191" i="1" s="1"/>
  <c r="G191" i="1" s="1"/>
  <c r="H191" i="1" s="1"/>
  <c r="I191" i="1" s="1"/>
  <c r="D70" i="1"/>
  <c r="E70" i="1" s="1"/>
  <c r="F70" i="1" s="1"/>
  <c r="G70" i="1" s="1"/>
  <c r="H70" i="1" s="1"/>
  <c r="I70" i="1" s="1"/>
  <c r="J70" i="1" s="1"/>
  <c r="G501" i="2"/>
  <c r="C394" i="2"/>
  <c r="C178" i="2"/>
  <c r="C217" i="2"/>
  <c r="D113" i="1"/>
  <c r="E113" i="1" s="1"/>
  <c r="F113" i="1" s="1"/>
  <c r="G113" i="1" s="1"/>
  <c r="H113" i="1" s="1"/>
  <c r="I113" i="1" s="1"/>
  <c r="J113" i="1" s="1"/>
  <c r="C93" i="2"/>
  <c r="G100" i="2"/>
  <c r="C174" i="2"/>
  <c r="C12" i="1"/>
  <c r="E12" i="1" s="1"/>
  <c r="F12" i="1" s="1"/>
  <c r="G12" i="1" s="1"/>
  <c r="H12" i="1" s="1"/>
  <c r="I12" i="1" s="1"/>
  <c r="C505" i="1"/>
  <c r="E505" i="1" s="1"/>
  <c r="F505" i="1" s="1"/>
  <c r="G505" i="1" s="1"/>
  <c r="H505" i="1" s="1"/>
  <c r="I505" i="1" s="1"/>
  <c r="J505" i="1" s="1"/>
  <c r="G549" i="2"/>
  <c r="C501" i="2"/>
  <c r="E538" i="1"/>
  <c r="F538" i="1" s="1"/>
  <c r="G538" i="1" s="1"/>
  <c r="H538" i="1" s="1"/>
  <c r="I538" i="1" s="1"/>
  <c r="J538" i="1" s="1"/>
  <c r="G521" i="2"/>
  <c r="G252" i="2"/>
  <c r="C97" i="2"/>
  <c r="G327" i="2"/>
  <c r="C103" i="2"/>
  <c r="G341" i="2"/>
  <c r="C493" i="2"/>
  <c r="C54" i="1"/>
  <c r="E54" i="1" s="1"/>
  <c r="F54" i="1" s="1"/>
  <c r="G54" i="1" s="1"/>
  <c r="H54" i="1" s="1"/>
  <c r="I54" i="1" s="1"/>
  <c r="J54" i="1" s="1"/>
  <c r="C10" i="2"/>
  <c r="C206" i="2"/>
  <c r="G458" i="2"/>
  <c r="C434" i="2"/>
  <c r="C470" i="2"/>
  <c r="G237" i="2"/>
  <c r="G216" i="2"/>
  <c r="C260" i="2"/>
  <c r="C236" i="2"/>
  <c r="C461" i="2"/>
  <c r="G93" i="2"/>
  <c r="C535" i="2"/>
  <c r="D285" i="1"/>
  <c r="E285" i="1" s="1"/>
  <c r="F285" i="1" s="1"/>
  <c r="G285" i="1" s="1"/>
  <c r="H285" i="1" s="1"/>
  <c r="I285" i="1" s="1"/>
  <c r="J285" i="1" s="1"/>
  <c r="C324" i="2"/>
  <c r="G509" i="2"/>
  <c r="C30" i="2"/>
  <c r="C77" i="2"/>
  <c r="C166" i="2"/>
  <c r="C210" i="2"/>
  <c r="C255" i="2"/>
  <c r="D158" i="1"/>
  <c r="E158" i="1" s="1"/>
  <c r="F158" i="1" s="1"/>
  <c r="G158" i="1" s="1"/>
  <c r="H158" i="1" s="1"/>
  <c r="I158" i="1" s="1"/>
  <c r="J158" i="1" s="1"/>
  <c r="C69" i="2"/>
  <c r="D271" i="1"/>
  <c r="E271" i="1" s="1"/>
  <c r="F271" i="1" s="1"/>
  <c r="G121" i="2"/>
  <c r="C96" i="2"/>
  <c r="C162" i="1"/>
  <c r="E162" i="1" s="1"/>
  <c r="F162" i="1" s="1"/>
  <c r="G162" i="1" s="1"/>
  <c r="H162" i="1" s="1"/>
  <c r="I162" i="1" s="1"/>
  <c r="J162" i="1" s="1"/>
  <c r="C372" i="2"/>
  <c r="C283" i="2"/>
  <c r="C278" i="2"/>
  <c r="C388" i="2"/>
  <c r="C143" i="1"/>
  <c r="E143" i="1" s="1"/>
  <c r="F143" i="1" s="1"/>
  <c r="G143" i="1" s="1"/>
  <c r="H143" i="1" s="1"/>
  <c r="I143" i="1" s="1"/>
  <c r="C465" i="2"/>
  <c r="G475" i="2"/>
  <c r="D349" i="1"/>
  <c r="E349" i="1" s="1"/>
  <c r="F349" i="1" s="1"/>
  <c r="G349" i="1" s="1"/>
  <c r="H349" i="1" s="1"/>
  <c r="I349" i="1" s="1"/>
  <c r="D393" i="1"/>
  <c r="E393" i="1" s="1"/>
  <c r="F393" i="1" s="1"/>
  <c r="G393" i="1" s="1"/>
  <c r="H393" i="1" s="1"/>
  <c r="I393" i="1" s="1"/>
  <c r="J393" i="1" s="1"/>
  <c r="C316" i="2"/>
  <c r="G584" i="2"/>
  <c r="C124" i="2"/>
  <c r="C402" i="1"/>
  <c r="E402" i="1" s="1"/>
  <c r="F402" i="1" s="1"/>
  <c r="G402" i="1" s="1"/>
  <c r="H402" i="1" s="1"/>
  <c r="I402" i="1" s="1"/>
  <c r="J402" i="1" s="1"/>
  <c r="G255" i="2"/>
  <c r="C375" i="2"/>
  <c r="C315" i="2"/>
  <c r="G45" i="2"/>
  <c r="G222" i="2"/>
  <c r="C110" i="2"/>
  <c r="C405" i="2"/>
  <c r="G223" i="2"/>
  <c r="C131" i="2"/>
  <c r="D264" i="1"/>
  <c r="E264" i="1" s="1"/>
  <c r="F264" i="1" s="1"/>
  <c r="G264" i="1" s="1"/>
  <c r="H264" i="1" s="1"/>
  <c r="I264" i="1" s="1"/>
  <c r="J264" i="1" s="1"/>
  <c r="C218" i="2"/>
  <c r="G60" i="2"/>
  <c r="G476" i="2"/>
  <c r="G245" i="2"/>
  <c r="G278" i="2"/>
  <c r="C323" i="2"/>
  <c r="C325" i="2"/>
  <c r="C559" i="2"/>
  <c r="C424" i="2"/>
  <c r="C146" i="1"/>
  <c r="E146" i="1" s="1"/>
  <c r="F146" i="1" s="1"/>
  <c r="G146" i="1" s="1"/>
  <c r="H146" i="1" s="1"/>
  <c r="I146" i="1" s="1"/>
  <c r="J146" i="1" s="1"/>
  <c r="C447" i="2"/>
  <c r="C453" i="2"/>
  <c r="C460" i="1"/>
  <c r="E460" i="1" s="1"/>
  <c r="C60" i="2"/>
  <c r="C374" i="2"/>
  <c r="D124" i="1"/>
  <c r="E124" i="1" s="1"/>
  <c r="F124" i="1" s="1"/>
  <c r="G124" i="1" s="1"/>
  <c r="H124" i="1" s="1"/>
  <c r="I124" i="1" s="1"/>
  <c r="J124" i="1" s="1"/>
  <c r="G110" i="2"/>
  <c r="C214" i="2"/>
  <c r="C297" i="1"/>
  <c r="E297" i="1" s="1"/>
  <c r="F297" i="1" s="1"/>
  <c r="G297" i="1" s="1"/>
  <c r="H297" i="1" s="1"/>
  <c r="I297" i="1" s="1"/>
  <c r="J297" i="1" s="1"/>
  <c r="C302" i="1"/>
  <c r="E302" i="1" s="1"/>
  <c r="F302" i="1" s="1"/>
  <c r="G302" i="1" s="1"/>
  <c r="H302" i="1" s="1"/>
  <c r="I302" i="1" s="1"/>
  <c r="J302" i="1" s="1"/>
  <c r="G17" i="2"/>
  <c r="C364" i="2"/>
  <c r="C378" i="2"/>
  <c r="C539" i="2"/>
  <c r="C457" i="2"/>
  <c r="D114" i="1"/>
  <c r="E114" i="1" s="1"/>
  <c r="F114" i="1" s="1"/>
  <c r="G598" i="2"/>
  <c r="C554" i="2"/>
  <c r="G546" i="2"/>
  <c r="H546" i="2" s="1"/>
  <c r="C333" i="2"/>
  <c r="C461" i="1"/>
  <c r="E461" i="1" s="1"/>
  <c r="F461" i="1" s="1"/>
  <c r="G461" i="1" s="1"/>
  <c r="H461" i="1" s="1"/>
  <c r="I461" i="1" s="1"/>
  <c r="J461" i="1" s="1"/>
  <c r="G346" i="2"/>
  <c r="C121" i="1"/>
  <c r="E121" i="1" s="1"/>
  <c r="F121" i="1" s="1"/>
  <c r="G121" i="1" s="1"/>
  <c r="H121" i="1" s="1"/>
  <c r="I121" i="1" s="1"/>
  <c r="J121" i="1" s="1"/>
  <c r="C159" i="2"/>
  <c r="G595" i="2"/>
  <c r="G239" i="2"/>
  <c r="C435" i="2"/>
  <c r="C78" i="1"/>
  <c r="E78" i="1" s="1"/>
  <c r="F78" i="1" s="1"/>
  <c r="G78" i="1" s="1"/>
  <c r="H78" i="1" s="1"/>
  <c r="I78" i="1" s="1"/>
  <c r="J78" i="1" s="1"/>
  <c r="C270" i="1"/>
  <c r="E270" i="1" s="1"/>
  <c r="F270" i="1" s="1"/>
  <c r="G270" i="1" s="1"/>
  <c r="H270" i="1" s="1"/>
  <c r="I270" i="1" s="1"/>
  <c r="J270" i="1" s="1"/>
  <c r="C597" i="1"/>
  <c r="E597" i="1" s="1"/>
  <c r="F597" i="1" s="1"/>
  <c r="G240" i="2"/>
  <c r="C401" i="2"/>
  <c r="C395" i="2"/>
  <c r="C88" i="2"/>
  <c r="G520" i="2"/>
  <c r="C69" i="1"/>
  <c r="E69" i="1" s="1"/>
  <c r="F69" i="1" s="1"/>
  <c r="C37" i="2"/>
  <c r="G524" i="2"/>
  <c r="G75" i="2"/>
  <c r="C334" i="2"/>
  <c r="C173" i="1"/>
  <c r="E173" i="1" s="1"/>
  <c r="F173" i="1" s="1"/>
  <c r="G173" i="1" s="1"/>
  <c r="H173" i="1" s="1"/>
  <c r="I173" i="1" s="1"/>
  <c r="J173" i="1" s="1"/>
  <c r="C83" i="2"/>
  <c r="D83" i="2" s="1"/>
  <c r="C60" i="1"/>
  <c r="E60" i="1" s="1"/>
  <c r="F60" i="1" s="1"/>
  <c r="G60" i="1" s="1"/>
  <c r="H60" i="1" s="1"/>
  <c r="I60" i="1" s="1"/>
  <c r="J60" i="1" s="1"/>
  <c r="C230" i="2"/>
  <c r="C322" i="2"/>
  <c r="G31" i="2"/>
  <c r="G37" i="2"/>
  <c r="G53" i="2"/>
  <c r="C231" i="2"/>
  <c r="C19" i="2"/>
  <c r="D229" i="1"/>
  <c r="E229" i="1" s="1"/>
  <c r="F229" i="1" s="1"/>
  <c r="G229" i="1" s="1"/>
  <c r="H229" i="1" s="1"/>
  <c r="I229" i="1" s="1"/>
  <c r="J229" i="1" s="1"/>
  <c r="C81" i="1"/>
  <c r="E81" i="1" s="1"/>
  <c r="F81" i="1" s="1"/>
  <c r="G81" i="1" s="1"/>
  <c r="H81" i="1" s="1"/>
  <c r="I81" i="1" s="1"/>
  <c r="J81" i="1" s="1"/>
  <c r="C574" i="1"/>
  <c r="E574" i="1" s="1"/>
  <c r="F574" i="1" s="1"/>
  <c r="G574" i="1" s="1"/>
  <c r="H574" i="1" s="1"/>
  <c r="I574" i="1" s="1"/>
  <c r="J574" i="1" s="1"/>
  <c r="G157" i="2"/>
  <c r="C144" i="2"/>
  <c r="G26" i="2"/>
  <c r="C469" i="2"/>
  <c r="C588" i="1"/>
  <c r="E588" i="1" s="1"/>
  <c r="F588" i="1" s="1"/>
  <c r="G588" i="1" s="1"/>
  <c r="H588" i="1" s="1"/>
  <c r="I588" i="1" s="1"/>
  <c r="J588" i="1" s="1"/>
  <c r="D319" i="1"/>
  <c r="E319" i="1" s="1"/>
  <c r="F319" i="1" s="1"/>
  <c r="G319" i="1" s="1"/>
  <c r="G260" i="2"/>
  <c r="C27" i="2"/>
  <c r="G281" i="2"/>
  <c r="C474" i="1"/>
  <c r="E474" i="1" s="1"/>
  <c r="F474" i="1" s="1"/>
  <c r="G474" i="1" s="1"/>
  <c r="H474" i="1" s="1"/>
  <c r="I474" i="1" s="1"/>
  <c r="C169" i="2"/>
  <c r="D108" i="1"/>
  <c r="E108" i="1" s="1"/>
  <c r="F108" i="1" s="1"/>
  <c r="G108" i="1" s="1"/>
  <c r="H108" i="1" s="1"/>
  <c r="I108" i="1" s="1"/>
  <c r="J108" i="1" s="1"/>
  <c r="C55" i="1"/>
  <c r="E55" i="1" s="1"/>
  <c r="F55" i="1" s="1"/>
  <c r="G55" i="1" s="1"/>
  <c r="D88" i="1"/>
  <c r="E88" i="1" s="1"/>
  <c r="G193" i="2"/>
  <c r="H193" i="2" s="1"/>
  <c r="G133" i="2"/>
  <c r="C335" i="2"/>
  <c r="G211" i="2"/>
  <c r="H211" i="2" s="1"/>
  <c r="C537" i="2"/>
  <c r="C555" i="2"/>
  <c r="G340" i="2"/>
  <c r="G69" i="2"/>
  <c r="C564" i="2"/>
  <c r="D426" i="1"/>
  <c r="E426" i="1" s="1"/>
  <c r="F426" i="1" s="1"/>
  <c r="G426" i="1" s="1"/>
  <c r="H426" i="1" s="1"/>
  <c r="I426" i="1" s="1"/>
  <c r="J426" i="1" s="1"/>
  <c r="G127" i="2"/>
  <c r="C273" i="2"/>
  <c r="C547" i="2"/>
  <c r="C562" i="1"/>
  <c r="E562" i="1" s="1"/>
  <c r="C248" i="1"/>
  <c r="E248" i="1" s="1"/>
  <c r="F248" i="1" s="1"/>
  <c r="G248" i="1" s="1"/>
  <c r="H248" i="1" s="1"/>
  <c r="I248" i="1" s="1"/>
  <c r="J248" i="1" s="1"/>
  <c r="C90" i="1"/>
  <c r="E90" i="1" s="1"/>
  <c r="F90" i="1" s="1"/>
  <c r="G90" i="1" s="1"/>
  <c r="H90" i="1" s="1"/>
  <c r="I90" i="1" s="1"/>
  <c r="J90" i="1" s="1"/>
  <c r="C184" i="2"/>
  <c r="D137" i="1"/>
  <c r="E137" i="1" s="1"/>
  <c r="F137" i="1" s="1"/>
  <c r="G137" i="1" s="1"/>
  <c r="H137" i="1" s="1"/>
  <c r="I137" i="1" s="1"/>
  <c r="J137" i="1" s="1"/>
  <c r="G588" i="2"/>
  <c r="C277" i="1"/>
  <c r="E277" i="1" s="1"/>
  <c r="F277" i="1" s="1"/>
  <c r="G277" i="1" s="1"/>
  <c r="H277" i="1" s="1"/>
  <c r="I277" i="1" s="1"/>
  <c r="J277" i="1" s="1"/>
  <c r="G248" i="2"/>
  <c r="C116" i="2"/>
  <c r="C495" i="1"/>
  <c r="E495" i="1" s="1"/>
  <c r="F495" i="1" s="1"/>
  <c r="C18" i="2"/>
  <c r="G523" i="2"/>
  <c r="G577" i="2"/>
  <c r="G538" i="2"/>
  <c r="G596" i="2"/>
  <c r="G306" i="2"/>
  <c r="C508" i="2"/>
  <c r="D35" i="1"/>
  <c r="E35" i="1" s="1"/>
  <c r="F35" i="1" s="1"/>
  <c r="G35" i="1" s="1"/>
  <c r="H35" i="1" s="1"/>
  <c r="I35" i="1" s="1"/>
  <c r="J35" i="1" s="1"/>
  <c r="C138" i="2"/>
  <c r="D211" i="1"/>
  <c r="E211" i="1" s="1"/>
  <c r="F211" i="1" s="1"/>
  <c r="G211" i="1" s="1"/>
  <c r="H211" i="1" s="1"/>
  <c r="I211" i="1" s="1"/>
  <c r="J211" i="1" s="1"/>
  <c r="C345" i="1"/>
  <c r="C282" i="2"/>
  <c r="G19" i="2"/>
  <c r="G580" i="2"/>
  <c r="G379" i="2"/>
  <c r="C337" i="2"/>
  <c r="G481" i="2"/>
  <c r="C20" i="2"/>
  <c r="C511" i="2"/>
  <c r="G542" i="2"/>
  <c r="D245" i="1"/>
  <c r="E245" i="1" s="1"/>
  <c r="F245" i="1" s="1"/>
  <c r="G245" i="1" s="1"/>
  <c r="H245" i="1" s="1"/>
  <c r="I245" i="1" s="1"/>
  <c r="J245" i="1" s="1"/>
  <c r="C252" i="1"/>
  <c r="E252" i="1" s="1"/>
  <c r="F252" i="1" s="1"/>
  <c r="G252" i="1" s="1"/>
  <c r="C133" i="1"/>
  <c r="E133" i="1" s="1"/>
  <c r="F133" i="1" s="1"/>
  <c r="G133" i="1" s="1"/>
  <c r="H133" i="1" s="1"/>
  <c r="I133" i="1" s="1"/>
  <c r="J133" i="1" s="1"/>
  <c r="D466" i="1"/>
  <c r="E466" i="1" s="1"/>
  <c r="F466" i="1" s="1"/>
  <c r="G466" i="1" s="1"/>
  <c r="H466" i="1" s="1"/>
  <c r="I466" i="1" s="1"/>
  <c r="J466" i="1" s="1"/>
  <c r="G118" i="2"/>
  <c r="C490" i="2"/>
  <c r="G478" i="2"/>
  <c r="C342" i="2"/>
  <c r="C305" i="2"/>
  <c r="C348" i="1"/>
  <c r="E348" i="1" s="1"/>
  <c r="F348" i="1" s="1"/>
  <c r="G348" i="1" s="1"/>
  <c r="H348" i="1" s="1"/>
  <c r="I348" i="1" s="1"/>
  <c r="J348" i="1" s="1"/>
  <c r="G273" i="2"/>
  <c r="C142" i="2"/>
  <c r="C412" i="2"/>
  <c r="G136" i="2"/>
  <c r="G254" i="2"/>
  <c r="C292" i="2"/>
  <c r="G434" i="2"/>
  <c r="G535" i="2"/>
  <c r="C56" i="2"/>
  <c r="G206" i="2"/>
  <c r="G491" i="2"/>
  <c r="G27" i="2"/>
  <c r="G517" i="2"/>
  <c r="H517" i="2" s="1"/>
  <c r="C35" i="2"/>
  <c r="C295" i="2"/>
  <c r="G423" i="2"/>
  <c r="C549" i="2"/>
  <c r="C479" i="1"/>
  <c r="E479" i="1" s="1"/>
  <c r="F479" i="1" s="1"/>
  <c r="G479" i="1" s="1"/>
  <c r="H479" i="1" s="1"/>
  <c r="I479" i="1" s="1"/>
  <c r="J479" i="1" s="1"/>
  <c r="D156" i="1"/>
  <c r="E156" i="1" s="1"/>
  <c r="F156" i="1" s="1"/>
  <c r="C71" i="1"/>
  <c r="E71" i="1" s="1"/>
  <c r="F71" i="1" s="1"/>
  <c r="G71" i="1" s="1"/>
  <c r="H71" i="1" s="1"/>
  <c r="I71" i="1" s="1"/>
  <c r="J71" i="1" s="1"/>
  <c r="C233" i="1"/>
  <c r="E233" i="1" s="1"/>
  <c r="F233" i="1" s="1"/>
  <c r="G233" i="1" s="1"/>
  <c r="H233" i="1" s="1"/>
  <c r="I233" i="1" s="1"/>
  <c r="J233" i="1" s="1"/>
  <c r="C101" i="2"/>
  <c r="C100" i="2"/>
  <c r="D67" i="1"/>
  <c r="C67" i="1"/>
  <c r="C487" i="2"/>
  <c r="C257" i="2"/>
  <c r="G219" i="2"/>
  <c r="G195" i="2"/>
  <c r="H194" i="2" s="1"/>
  <c r="C111" i="2"/>
  <c r="G370" i="2"/>
  <c r="G376" i="2"/>
  <c r="C602" i="1"/>
  <c r="E602" i="1" s="1"/>
  <c r="G242" i="2"/>
  <c r="D506" i="1"/>
  <c r="C506" i="1"/>
  <c r="G426" i="2"/>
  <c r="G48" i="2"/>
  <c r="C29" i="2"/>
  <c r="D125" i="1"/>
  <c r="C271" i="2"/>
  <c r="C270" i="2"/>
  <c r="C314" i="2"/>
  <c r="C464" i="2"/>
  <c r="G104" i="2"/>
  <c r="G345" i="2"/>
  <c r="H345" i="2" s="1"/>
  <c r="C540" i="1"/>
  <c r="E540" i="1" s="1"/>
  <c r="F540" i="1" s="1"/>
  <c r="G540" i="1" s="1"/>
  <c r="H540" i="1" s="1"/>
  <c r="I540" i="1" s="1"/>
  <c r="J540" i="1" s="1"/>
  <c r="D109" i="1"/>
  <c r="E109" i="1" s="1"/>
  <c r="F109" i="1" s="1"/>
  <c r="C195" i="2"/>
  <c r="C298" i="2"/>
  <c r="G557" i="2"/>
  <c r="C383" i="1"/>
  <c r="G92" i="2"/>
  <c r="D492" i="1"/>
  <c r="C492" i="1"/>
  <c r="E492" i="1" s="1"/>
  <c r="F492" i="1" s="1"/>
  <c r="G492" i="1" s="1"/>
  <c r="D94" i="1"/>
  <c r="C94" i="1"/>
  <c r="G477" i="2"/>
  <c r="D462" i="1"/>
  <c r="E462" i="1" s="1"/>
  <c r="F462" i="1" s="1"/>
  <c r="G462" i="1" s="1"/>
  <c r="H462" i="1" s="1"/>
  <c r="I462" i="1" s="1"/>
  <c r="J462" i="1" s="1"/>
  <c r="D28" i="1"/>
  <c r="E28" i="1" s="1"/>
  <c r="F28" i="1" s="1"/>
  <c r="G28" i="1" s="1"/>
  <c r="H28" i="1" s="1"/>
  <c r="I28" i="1" s="1"/>
  <c r="J28" i="1" s="1"/>
  <c r="C456" i="1"/>
  <c r="E456" i="1" s="1"/>
  <c r="C231" i="1"/>
  <c r="E231" i="1" s="1"/>
  <c r="F231" i="1" s="1"/>
  <c r="G231" i="1" s="1"/>
  <c r="H231" i="1" s="1"/>
  <c r="I231" i="1" s="1"/>
  <c r="J231" i="1" s="1"/>
  <c r="D22" i="1"/>
  <c r="C22" i="1"/>
  <c r="C413" i="2"/>
  <c r="C488" i="2"/>
  <c r="D433" i="1"/>
  <c r="C433" i="1"/>
  <c r="G589" i="2"/>
  <c r="C417" i="1"/>
  <c r="E417" i="1" s="1"/>
  <c r="F417" i="1" s="1"/>
  <c r="G417" i="1" s="1"/>
  <c r="H417" i="1" s="1"/>
  <c r="I417" i="1" s="1"/>
  <c r="J417" i="1" s="1"/>
  <c r="C488" i="1"/>
  <c r="E488" i="1" s="1"/>
  <c r="D218" i="1"/>
  <c r="C102" i="2"/>
  <c r="D4" i="1"/>
  <c r="C4" i="1"/>
  <c r="C428" i="1"/>
  <c r="D428" i="1"/>
  <c r="D542" i="1"/>
  <c r="E542" i="1" s="1"/>
  <c r="F542" i="1" s="1"/>
  <c r="G542" i="1" s="1"/>
  <c r="H542" i="1" s="1"/>
  <c r="I542" i="1" s="1"/>
  <c r="J542" i="1" s="1"/>
  <c r="D169" i="1"/>
  <c r="C169" i="1"/>
  <c r="G522" i="2"/>
  <c r="G32" i="2"/>
  <c r="G484" i="2"/>
  <c r="G202" i="2"/>
  <c r="G63" i="2"/>
  <c r="G480" i="2"/>
  <c r="C309" i="2"/>
  <c r="G594" i="2"/>
  <c r="C355" i="1"/>
  <c r="E355" i="1" s="1"/>
  <c r="F355" i="1" s="1"/>
  <c r="G355" i="1" s="1"/>
  <c r="H355" i="1" s="1"/>
  <c r="I355" i="1" s="1"/>
  <c r="J355" i="1" s="1"/>
  <c r="D274" i="1"/>
  <c r="E274" i="1" s="1"/>
  <c r="F274" i="1" s="1"/>
  <c r="G274" i="1" s="1"/>
  <c r="H274" i="1" s="1"/>
  <c r="I274" i="1" s="1"/>
  <c r="J274" i="1" s="1"/>
  <c r="D215" i="1"/>
  <c r="D84" i="1"/>
  <c r="E84" i="1" s="1"/>
  <c r="F84" i="1" s="1"/>
  <c r="G158" i="2"/>
  <c r="G166" i="2"/>
  <c r="D120" i="1"/>
  <c r="C120" i="1"/>
  <c r="G3" i="2"/>
  <c r="G262" i="2"/>
  <c r="C254" i="2"/>
  <c r="C598" i="2"/>
  <c r="G343" i="2"/>
  <c r="G164" i="2"/>
  <c r="G79" i="2"/>
  <c r="H78" i="2" s="1"/>
  <c r="D73" i="1"/>
  <c r="D300" i="1"/>
  <c r="E300" i="1" s="1"/>
  <c r="F300" i="1" s="1"/>
  <c r="G300" i="1" s="1"/>
  <c r="H300" i="1" s="1"/>
  <c r="I300" i="1" s="1"/>
  <c r="J300" i="1" s="1"/>
  <c r="C396" i="1"/>
  <c r="E396" i="1" s="1"/>
  <c r="F396" i="1" s="1"/>
  <c r="G396" i="1" s="1"/>
  <c r="H396" i="1" s="1"/>
  <c r="I396" i="1" s="1"/>
  <c r="J396" i="1" s="1"/>
  <c r="C76" i="1"/>
  <c r="E76" i="1" s="1"/>
  <c r="F76" i="1" s="1"/>
  <c r="G76" i="1" s="1"/>
  <c r="D362" i="1"/>
  <c r="E362" i="1" s="1"/>
  <c r="F362" i="1" s="1"/>
  <c r="G362" i="1" s="1"/>
  <c r="H362" i="1" s="1"/>
  <c r="I362" i="1" s="1"/>
  <c r="G479" i="2"/>
  <c r="H478" i="2" s="1"/>
  <c r="C435" i="1"/>
  <c r="E435" i="1" s="1"/>
  <c r="F435" i="1" s="1"/>
  <c r="G435" i="1" s="1"/>
  <c r="H435" i="1" s="1"/>
  <c r="I435" i="1" s="1"/>
  <c r="J435" i="1" s="1"/>
  <c r="C423" i="1"/>
  <c r="E423" i="1" s="1"/>
  <c r="G106" i="2"/>
  <c r="D317" i="1"/>
  <c r="E317" i="1" s="1"/>
  <c r="C29" i="1"/>
  <c r="D29" i="1"/>
  <c r="C52" i="1"/>
  <c r="E52" i="1" s="1"/>
  <c r="F52" i="1" s="1"/>
  <c r="G52" i="1" s="1"/>
  <c r="H52" i="1" s="1"/>
  <c r="I52" i="1" s="1"/>
  <c r="J52" i="1" s="1"/>
  <c r="C308" i="1"/>
  <c r="D308" i="1"/>
  <c r="G171" i="2"/>
  <c r="C535" i="1"/>
  <c r="E535" i="1" s="1"/>
  <c r="C387" i="1"/>
  <c r="D387" i="1"/>
  <c r="G149" i="2"/>
  <c r="D216" i="1"/>
  <c r="C216" i="1"/>
  <c r="C132" i="1"/>
  <c r="D132" i="1"/>
  <c r="G151" i="2"/>
  <c r="G527" i="2"/>
  <c r="C494" i="1"/>
  <c r="C194" i="2"/>
  <c r="C520" i="2"/>
  <c r="G102" i="2"/>
  <c r="C442" i="1"/>
  <c r="D442" i="1"/>
  <c r="G163" i="2"/>
  <c r="C114" i="2"/>
  <c r="C154" i="1"/>
  <c r="E154" i="1" s="1"/>
  <c r="F154" i="1" s="1"/>
  <c r="D17" i="1"/>
  <c r="E17" i="1" s="1"/>
  <c r="F17" i="1" s="1"/>
  <c r="D111" i="1"/>
  <c r="C111" i="1"/>
  <c r="D454" i="1"/>
  <c r="C454" i="1"/>
  <c r="D390" i="1"/>
  <c r="E390" i="1" s="1"/>
  <c r="F390" i="1" s="1"/>
  <c r="G390" i="1" s="1"/>
  <c r="H390" i="1" s="1"/>
  <c r="I390" i="1" s="1"/>
  <c r="J390" i="1" s="1"/>
  <c r="C134" i="2"/>
  <c r="G236" i="2"/>
  <c r="C109" i="2"/>
  <c r="C102" i="1"/>
  <c r="C254" i="1"/>
  <c r="E254" i="1" s="1"/>
  <c r="F254" i="1" s="1"/>
  <c r="G254" i="1" s="1"/>
  <c r="H254" i="1" s="1"/>
  <c r="I254" i="1" s="1"/>
  <c r="J254" i="1" s="1"/>
  <c r="D276" i="1"/>
  <c r="C76" i="2"/>
  <c r="G144" i="2"/>
  <c r="D101" i="1"/>
  <c r="C101" i="1"/>
  <c r="G597" i="2"/>
  <c r="D284" i="1"/>
  <c r="E284" i="1" s="1"/>
  <c r="F284" i="1" s="1"/>
  <c r="G284" i="1" s="1"/>
  <c r="H284" i="1" s="1"/>
  <c r="I284" i="1" s="1"/>
  <c r="J284" i="1" s="1"/>
  <c r="G10" i="2"/>
  <c r="G231" i="2"/>
  <c r="D134" i="1"/>
  <c r="C446" i="2"/>
  <c r="C252" i="2"/>
  <c r="C523" i="2"/>
  <c r="G23" i="2"/>
  <c r="C338" i="2"/>
  <c r="G528" i="2"/>
  <c r="G529" i="2"/>
  <c r="G268" i="2"/>
  <c r="G86" i="2"/>
  <c r="G203" i="2"/>
  <c r="C536" i="1"/>
  <c r="C579" i="1"/>
  <c r="E579" i="1" s="1"/>
  <c r="F579" i="1" s="1"/>
  <c r="G579" i="1" s="1"/>
  <c r="H579" i="1" s="1"/>
  <c r="I579" i="1" s="1"/>
  <c r="J579" i="1" s="1"/>
  <c r="C61" i="1"/>
  <c r="C305" i="1"/>
  <c r="E305" i="1" s="1"/>
  <c r="F305" i="1" s="1"/>
  <c r="G305" i="1" s="1"/>
  <c r="H305" i="1" s="1"/>
  <c r="I305" i="1" s="1"/>
  <c r="J305" i="1" s="1"/>
  <c r="D343" i="1"/>
  <c r="E343" i="1" s="1"/>
  <c r="F343" i="1" s="1"/>
  <c r="G343" i="1" s="1"/>
  <c r="H343" i="1" s="1"/>
  <c r="I343" i="1" s="1"/>
  <c r="J343" i="1" s="1"/>
  <c r="C142" i="1"/>
  <c r="E142" i="1" s="1"/>
  <c r="C30" i="1"/>
  <c r="C203" i="2"/>
  <c r="G204" i="2"/>
  <c r="C560" i="2"/>
  <c r="G44" i="2"/>
  <c r="G387" i="2"/>
  <c r="C161" i="1"/>
  <c r="E161" i="1" s="1"/>
  <c r="F161" i="1" s="1"/>
  <c r="G161" i="1" s="1"/>
  <c r="H161" i="1" s="1"/>
  <c r="I161" i="1" s="1"/>
  <c r="C70" i="2"/>
  <c r="C106" i="1"/>
  <c r="E106" i="1" s="1"/>
  <c r="F106" i="1" s="1"/>
  <c r="G106" i="1" s="1"/>
  <c r="H106" i="1" s="1"/>
  <c r="I106" i="1" s="1"/>
  <c r="J106" i="1" s="1"/>
  <c r="C243" i="2"/>
  <c r="C473" i="2"/>
  <c r="C502" i="1"/>
  <c r="G215" i="2"/>
  <c r="G191" i="2"/>
  <c r="C272" i="2"/>
  <c r="G435" i="2"/>
  <c r="C391" i="2"/>
  <c r="C561" i="1"/>
  <c r="G134" i="2"/>
  <c r="G54" i="2"/>
  <c r="G467" i="2"/>
  <c r="C387" i="2"/>
  <c r="C247" i="2"/>
  <c r="C63" i="1"/>
  <c r="D63" i="1"/>
  <c r="G143" i="2"/>
  <c r="C269" i="2"/>
  <c r="D87" i="1"/>
  <c r="C87" i="1"/>
  <c r="D468" i="1"/>
  <c r="C468" i="1"/>
  <c r="E468" i="1" s="1"/>
  <c r="F468" i="1" s="1"/>
  <c r="G468" i="1" s="1"/>
  <c r="H468" i="1" s="1"/>
  <c r="I468" i="1" s="1"/>
  <c r="J468" i="1" s="1"/>
  <c r="D26" i="1"/>
  <c r="C26" i="1"/>
  <c r="G135" i="2"/>
  <c r="G468" i="2"/>
  <c r="G412" i="2"/>
  <c r="C389" i="2"/>
  <c r="C548" i="2"/>
  <c r="C189" i="2"/>
  <c r="G18" i="2"/>
  <c r="C447" i="1"/>
  <c r="E447" i="1" s="1"/>
  <c r="F447" i="1" s="1"/>
  <c r="G447" i="1" s="1"/>
  <c r="H447" i="1" s="1"/>
  <c r="I447" i="1" s="1"/>
  <c r="J447" i="1" s="1"/>
  <c r="C164" i="1"/>
  <c r="E164" i="1" s="1"/>
  <c r="F164" i="1" s="1"/>
  <c r="G164" i="1" s="1"/>
  <c r="H164" i="1" s="1"/>
  <c r="I164" i="1" s="1"/>
  <c r="J164" i="1" s="1"/>
  <c r="C512" i="2"/>
  <c r="C52" i="2"/>
  <c r="D452" i="1"/>
  <c r="C452" i="1"/>
  <c r="C564" i="1"/>
  <c r="D564" i="1"/>
  <c r="G502" i="2"/>
  <c r="G221" i="2"/>
  <c r="G266" i="2"/>
  <c r="C274" i="2"/>
  <c r="C449" i="2"/>
  <c r="C95" i="2"/>
  <c r="G331" i="2"/>
  <c r="G460" i="2"/>
  <c r="G459" i="2"/>
  <c r="G94" i="2"/>
  <c r="C58" i="1"/>
  <c r="E58" i="1" s="1"/>
  <c r="F58" i="1" s="1"/>
  <c r="G58" i="1" s="1"/>
  <c r="H58" i="1" s="1"/>
  <c r="I58" i="1" s="1"/>
  <c r="J58" i="1" s="1"/>
  <c r="C382" i="1"/>
  <c r="C404" i="2"/>
  <c r="D335" i="1"/>
  <c r="C335" i="1"/>
  <c r="D334" i="1"/>
  <c r="C334" i="1"/>
  <c r="D409" i="1"/>
  <c r="C409" i="1"/>
  <c r="G14" i="2"/>
  <c r="G583" i="2"/>
  <c r="G11" i="2"/>
  <c r="G351" i="2"/>
  <c r="G41" i="2"/>
  <c r="C596" i="1"/>
  <c r="E596" i="1" s="1"/>
  <c r="F596" i="1" s="1"/>
  <c r="G596" i="1" s="1"/>
  <c r="H596" i="1" s="1"/>
  <c r="I596" i="1" s="1"/>
  <c r="J596" i="1" s="1"/>
  <c r="G410" i="2"/>
  <c r="H409" i="2" s="1"/>
  <c r="C151" i="2"/>
  <c r="C595" i="2"/>
  <c r="G178" i="2"/>
  <c r="C368" i="2"/>
  <c r="G560" i="2"/>
  <c r="G87" i="2"/>
  <c r="G461" i="2"/>
  <c r="G160" i="2"/>
  <c r="C599" i="2"/>
  <c r="C216" i="2"/>
  <c r="C353" i="2"/>
  <c r="G500" i="2"/>
  <c r="G34" i="2"/>
  <c r="C406" i="2"/>
  <c r="G168" i="2"/>
  <c r="G431" i="2"/>
  <c r="C104" i="2"/>
  <c r="C365" i="2"/>
  <c r="G543" i="2"/>
  <c r="G375" i="2"/>
  <c r="G246" i="2"/>
  <c r="C135" i="2"/>
  <c r="G489" i="2"/>
  <c r="C569" i="2"/>
  <c r="G70" i="2"/>
  <c r="G424" i="2"/>
  <c r="C521" i="2"/>
  <c r="D520" i="2" s="1"/>
  <c r="G360" i="2"/>
  <c r="C172" i="2"/>
  <c r="C132" i="2"/>
  <c r="C224" i="2"/>
  <c r="G361" i="2"/>
  <c r="G508" i="2"/>
  <c r="C167" i="2"/>
  <c r="C533" i="2"/>
  <c r="G400" i="2"/>
  <c r="G91" i="2"/>
  <c r="C140" i="1"/>
  <c r="E140" i="1" s="1"/>
  <c r="F140" i="1" s="1"/>
  <c r="G140" i="1" s="1"/>
  <c r="H140" i="1" s="1"/>
  <c r="I140" i="1" s="1"/>
  <c r="J140" i="1" s="1"/>
  <c r="C361" i="2"/>
  <c r="C262" i="2"/>
  <c r="C106" i="2"/>
  <c r="C158" i="2"/>
  <c r="G512" i="2"/>
  <c r="C532" i="2"/>
  <c r="G366" i="2"/>
  <c r="C366" i="2"/>
  <c r="G129" i="2"/>
  <c r="G418" i="2"/>
  <c r="G209" i="2"/>
  <c r="G393" i="2"/>
  <c r="C584" i="2"/>
  <c r="G486" i="2"/>
  <c r="G180" i="2"/>
  <c r="G563" i="2"/>
  <c r="G46" i="2"/>
  <c r="C141" i="2"/>
  <c r="G571" i="2"/>
  <c r="G89" i="2"/>
  <c r="G413" i="2"/>
  <c r="C50" i="2"/>
  <c r="G324" i="2"/>
  <c r="G444" i="2"/>
  <c r="C578" i="2"/>
  <c r="C103" i="1"/>
  <c r="E103" i="1" s="1"/>
  <c r="F103" i="1" s="1"/>
  <c r="G103" i="1" s="1"/>
  <c r="H103" i="1" s="1"/>
  <c r="I103" i="1" s="1"/>
  <c r="J103" i="1" s="1"/>
  <c r="C479" i="2"/>
  <c r="C492" i="2"/>
  <c r="G447" i="2"/>
  <c r="G66" i="2"/>
  <c r="C329" i="2"/>
  <c r="C455" i="2"/>
  <c r="C591" i="2"/>
  <c r="G24" i="2"/>
  <c r="C596" i="2"/>
  <c r="C119" i="2"/>
  <c r="C326" i="2"/>
  <c r="G471" i="2"/>
  <c r="C581" i="2"/>
  <c r="G421" i="2"/>
  <c r="G57" i="2"/>
  <c r="G181" i="2"/>
  <c r="C302" i="2"/>
  <c r="C205" i="2"/>
  <c r="G452" i="2"/>
  <c r="H451" i="2" s="1"/>
  <c r="G40" i="2"/>
  <c r="C432" i="2"/>
  <c r="G307" i="2"/>
  <c r="G95" i="2"/>
  <c r="C448" i="2"/>
  <c r="G378" i="2"/>
  <c r="C502" i="2"/>
  <c r="C558" i="2"/>
  <c r="D557" i="2" s="1"/>
  <c r="G217" i="2"/>
  <c r="D117" i="1"/>
  <c r="C117" i="1"/>
  <c r="D221" i="1"/>
  <c r="E221" i="1" s="1"/>
  <c r="F221" i="1" s="1"/>
  <c r="G221" i="1" s="1"/>
  <c r="H221" i="1" s="1"/>
  <c r="I221" i="1" s="1"/>
  <c r="J221" i="1" s="1"/>
  <c r="G148" i="2"/>
  <c r="G147" i="2"/>
  <c r="C589" i="2"/>
  <c r="C588" i="2"/>
  <c r="C409" i="2"/>
  <c r="C410" i="2"/>
  <c r="C323" i="1"/>
  <c r="D323" i="1"/>
  <c r="D138" i="1"/>
  <c r="C138" i="1"/>
  <c r="D10" i="1"/>
  <c r="C10" i="1"/>
  <c r="C145" i="2"/>
  <c r="G390" i="2"/>
  <c r="G391" i="2"/>
  <c r="G141" i="2"/>
  <c r="C311" i="1"/>
  <c r="E311" i="1" s="1"/>
  <c r="F311" i="1" s="1"/>
  <c r="G311" i="1" s="1"/>
  <c r="H311" i="1" s="1"/>
  <c r="I311" i="1" s="1"/>
  <c r="J311" i="1" s="1"/>
  <c r="D424" i="1"/>
  <c r="E424" i="1" s="1"/>
  <c r="F424" i="1" s="1"/>
  <c r="G424" i="1" s="1"/>
  <c r="H424" i="1" s="1"/>
  <c r="I424" i="1" s="1"/>
  <c r="J424" i="1" s="1"/>
  <c r="C568" i="1"/>
  <c r="D568" i="1"/>
  <c r="D554" i="1"/>
  <c r="C554" i="1"/>
  <c r="C213" i="1"/>
  <c r="D213" i="1"/>
  <c r="D303" i="1"/>
  <c r="C303" i="1"/>
  <c r="G321" i="2"/>
  <c r="D247" i="1"/>
  <c r="C247" i="1"/>
  <c r="C119" i="1"/>
  <c r="D119" i="1"/>
  <c r="C402" i="2"/>
  <c r="G339" i="2"/>
  <c r="C495" i="2"/>
  <c r="G84" i="2"/>
  <c r="G350" i="2"/>
  <c r="G442" i="2"/>
  <c r="C73" i="2"/>
  <c r="C449" i="1"/>
  <c r="E449" i="1" s="1"/>
  <c r="D223" i="1"/>
  <c r="E223" i="1" s="1"/>
  <c r="F223" i="1" s="1"/>
  <c r="G223" i="1" s="1"/>
  <c r="H223" i="1" s="1"/>
  <c r="I223" i="1" s="1"/>
  <c r="J223" i="1" s="1"/>
  <c r="C177" i="1"/>
  <c r="D177" i="1"/>
  <c r="C408" i="1"/>
  <c r="D408" i="1"/>
  <c r="G401" i="2"/>
  <c r="G334" i="2"/>
  <c r="H333" i="2" s="1"/>
  <c r="G457" i="2"/>
  <c r="G283" i="2"/>
  <c r="G282" i="2"/>
  <c r="C513" i="1"/>
  <c r="D513" i="1"/>
  <c r="G373" i="2"/>
  <c r="C574" i="2"/>
  <c r="C170" i="2"/>
  <c r="C38" i="2"/>
  <c r="G453" i="2"/>
  <c r="C267" i="2"/>
  <c r="G405" i="2"/>
  <c r="C525" i="2"/>
  <c r="C415" i="2"/>
  <c r="C438" i="2"/>
  <c r="C570" i="2"/>
  <c r="G419" i="2"/>
  <c r="G420" i="2"/>
  <c r="C322" i="1"/>
  <c r="E322" i="1" s="1"/>
  <c r="F322" i="1" s="1"/>
  <c r="G322" i="1" s="1"/>
  <c r="H322" i="1" s="1"/>
  <c r="I322" i="1" s="1"/>
  <c r="J322" i="1" s="1"/>
  <c r="G220" i="2"/>
  <c r="C392" i="2"/>
  <c r="C290" i="2"/>
  <c r="C289" i="2"/>
  <c r="D467" i="1"/>
  <c r="C467" i="1"/>
  <c r="D286" i="1"/>
  <c r="C286" i="1"/>
  <c r="D227" i="1"/>
  <c r="C227" i="1"/>
  <c r="D225" i="1"/>
  <c r="C225" i="1"/>
  <c r="E225" i="1" s="1"/>
  <c r="F225" i="1" s="1"/>
  <c r="G225" i="1" s="1"/>
  <c r="H225" i="1" s="1"/>
  <c r="I225" i="1" s="1"/>
  <c r="J225" i="1" s="1"/>
  <c r="D53" i="1"/>
  <c r="C53" i="1"/>
  <c r="C243" i="1"/>
  <c r="E243" i="1" s="1"/>
  <c r="D282" i="1"/>
  <c r="C282" i="1"/>
  <c r="E186" i="1"/>
  <c r="F186" i="1" s="1"/>
  <c r="G186" i="1" s="1"/>
  <c r="H186" i="1" s="1"/>
  <c r="I186" i="1" s="1"/>
  <c r="J186" i="1" s="1"/>
  <c r="D261" i="1"/>
  <c r="C261" i="1"/>
  <c r="C89" i="1"/>
  <c r="D89" i="1"/>
  <c r="C41" i="2"/>
  <c r="C397" i="1"/>
  <c r="D397" i="1"/>
  <c r="G142" i="2"/>
  <c r="C196" i="2"/>
  <c r="C355" i="2"/>
  <c r="C511" i="1"/>
  <c r="E511" i="1" s="1"/>
  <c r="C371" i="1"/>
  <c r="E371" i="1" s="1"/>
  <c r="F371" i="1" s="1"/>
  <c r="G371" i="1" s="1"/>
  <c r="H371" i="1" s="1"/>
  <c r="I371" i="1" s="1"/>
  <c r="J371" i="1" s="1"/>
  <c r="D77" i="1"/>
  <c r="E77" i="1" s="1"/>
  <c r="F77" i="1" s="1"/>
  <c r="G77" i="1" s="1"/>
  <c r="H77" i="1" s="1"/>
  <c r="I77" i="1" s="1"/>
  <c r="J77" i="1" s="1"/>
  <c r="D39" i="1"/>
  <c r="C39" i="1"/>
  <c r="D403" i="1"/>
  <c r="C403" i="1"/>
  <c r="C433" i="2"/>
  <c r="C14" i="1"/>
  <c r="E14" i="1" s="1"/>
  <c r="F14" i="1" s="1"/>
  <c r="G14" i="1" s="1"/>
  <c r="D95" i="1"/>
  <c r="G488" i="2"/>
  <c r="C206" i="1"/>
  <c r="D206" i="1"/>
  <c r="C365" i="1"/>
  <c r="D365" i="1"/>
  <c r="D181" i="1"/>
  <c r="C181" i="1"/>
  <c r="D262" i="1"/>
  <c r="C262" i="1"/>
  <c r="G492" i="2"/>
  <c r="G493" i="2"/>
  <c r="C289" i="1"/>
  <c r="D289" i="1"/>
  <c r="C443" i="2"/>
  <c r="C36" i="1"/>
  <c r="C79" i="1"/>
  <c r="E79" i="1" s="1"/>
  <c r="F79" i="1" s="1"/>
  <c r="G79" i="1" s="1"/>
  <c r="H79" i="1" s="1"/>
  <c r="I79" i="1" s="1"/>
  <c r="D207" i="1"/>
  <c r="E207" i="1" s="1"/>
  <c r="F207" i="1" s="1"/>
  <c r="G207" i="1" s="1"/>
  <c r="H207" i="1" s="1"/>
  <c r="I207" i="1" s="1"/>
  <c r="J207" i="1" s="1"/>
  <c r="C5" i="1"/>
  <c r="D5" i="1"/>
  <c r="D325" i="1"/>
  <c r="C325" i="1"/>
  <c r="D312" i="1"/>
  <c r="C312" i="1"/>
  <c r="E312" i="1" s="1"/>
  <c r="F312" i="1" s="1"/>
  <c r="G312" i="1" s="1"/>
  <c r="H312" i="1" s="1"/>
  <c r="I312" i="1" s="1"/>
  <c r="D388" i="1"/>
  <c r="C388" i="1"/>
  <c r="G261" i="2"/>
  <c r="C150" i="2"/>
  <c r="C352" i="2"/>
  <c r="C22" i="2"/>
  <c r="C310" i="2"/>
  <c r="G103" i="2"/>
  <c r="C349" i="2"/>
  <c r="G428" i="2"/>
  <c r="C223" i="2"/>
  <c r="C577" i="2"/>
  <c r="C127" i="1"/>
  <c r="E127" i="1" s="1"/>
  <c r="F127" i="1" s="1"/>
  <c r="G127" i="1" s="1"/>
  <c r="H127" i="1" s="1"/>
  <c r="I127" i="1" s="1"/>
  <c r="J127" i="1" s="1"/>
  <c r="D204" i="1"/>
  <c r="E204" i="1" s="1"/>
  <c r="F204" i="1" s="1"/>
  <c r="G204" i="1" s="1"/>
  <c r="H204" i="1" s="1"/>
  <c r="I204" i="1" s="1"/>
  <c r="J204" i="1" s="1"/>
  <c r="C583" i="2"/>
  <c r="C24" i="2"/>
  <c r="C118" i="1"/>
  <c r="E118" i="1" s="1"/>
  <c r="F118" i="1" s="1"/>
  <c r="G118" i="1" s="1"/>
  <c r="H118" i="1" s="1"/>
  <c r="I118" i="1" s="1"/>
  <c r="J118" i="1" s="1"/>
  <c r="G558" i="2"/>
  <c r="G559" i="2"/>
  <c r="G107" i="2"/>
  <c r="G192" i="2"/>
  <c r="C510" i="2"/>
  <c r="C509" i="2"/>
  <c r="C49" i="1"/>
  <c r="D49" i="1"/>
  <c r="D9" i="1"/>
  <c r="E9" i="1" s="1"/>
  <c r="F9" i="1" s="1"/>
  <c r="G9" i="1" s="1"/>
  <c r="H9" i="1" s="1"/>
  <c r="I9" i="1" s="1"/>
  <c r="C115" i="2"/>
  <c r="D503" i="1"/>
  <c r="E503" i="1" s="1"/>
  <c r="F503" i="1" s="1"/>
  <c r="G503" i="1" s="1"/>
  <c r="H503" i="1" s="1"/>
  <c r="I503" i="1" s="1"/>
  <c r="J503" i="1" s="1"/>
  <c r="D575" i="1"/>
  <c r="C575" i="1"/>
  <c r="C414" i="1"/>
  <c r="E414" i="1" s="1"/>
  <c r="D46" i="1"/>
  <c r="C46" i="1"/>
  <c r="G243" i="2"/>
  <c r="G244" i="2"/>
  <c r="C259" i="1"/>
  <c r="E259" i="1" s="1"/>
  <c r="F259" i="1" s="1"/>
  <c r="G259" i="1" s="1"/>
  <c r="H259" i="1" s="1"/>
  <c r="I259" i="1" s="1"/>
  <c r="J259" i="1" s="1"/>
  <c r="C545" i="1"/>
  <c r="D545" i="1"/>
  <c r="C246" i="1"/>
  <c r="D246" i="1"/>
  <c r="D195" i="1"/>
  <c r="C195" i="1"/>
  <c r="D430" i="1"/>
  <c r="C430" i="1"/>
  <c r="G228" i="2"/>
  <c r="C268" i="1"/>
  <c r="D268" i="1"/>
  <c r="C57" i="1"/>
  <c r="D57" i="1"/>
  <c r="C299" i="2"/>
  <c r="C45" i="2"/>
  <c r="C46" i="2"/>
  <c r="G205" i="2"/>
  <c r="C586" i="1"/>
  <c r="E586" i="1" s="1"/>
  <c r="F586" i="1" s="1"/>
  <c r="G586" i="1" s="1"/>
  <c r="H586" i="1" s="1"/>
  <c r="I586" i="1" s="1"/>
  <c r="J586" i="1" s="1"/>
  <c r="G367" i="2"/>
  <c r="H367" i="2" s="1"/>
  <c r="C85" i="1"/>
  <c r="E85" i="1" s="1"/>
  <c r="F85" i="1" s="1"/>
  <c r="G85" i="1" s="1"/>
  <c r="H85" i="1" s="1"/>
  <c r="I85" i="1" s="1"/>
  <c r="J85" i="1" s="1"/>
  <c r="C415" i="1"/>
  <c r="G374" i="2"/>
  <c r="G52" i="2"/>
  <c r="C422" i="1"/>
  <c r="E422" i="1" s="1"/>
  <c r="F422" i="1" s="1"/>
  <c r="G422" i="1" s="1"/>
  <c r="H422" i="1" s="1"/>
  <c r="I422" i="1" s="1"/>
  <c r="D241" i="1"/>
  <c r="C241" i="1"/>
  <c r="C300" i="2"/>
  <c r="C354" i="1"/>
  <c r="E354" i="1" s="1"/>
  <c r="F354" i="1" s="1"/>
  <c r="G354" i="1" s="1"/>
  <c r="H354" i="1" s="1"/>
  <c r="I354" i="1" s="1"/>
  <c r="J354" i="1" s="1"/>
  <c r="C200" i="1"/>
  <c r="D472" i="1"/>
  <c r="E472" i="1" s="1"/>
  <c r="F472" i="1" s="1"/>
  <c r="G472" i="1" s="1"/>
  <c r="H472" i="1" s="1"/>
  <c r="I472" i="1" s="1"/>
  <c r="J472" i="1" s="1"/>
  <c r="C8" i="1"/>
  <c r="E8" i="1" s="1"/>
  <c r="F8" i="1" s="1"/>
  <c r="G8" i="1" s="1"/>
  <c r="H8" i="1" s="1"/>
  <c r="I8" i="1" s="1"/>
  <c r="G62" i="2"/>
  <c r="G469" i="2"/>
  <c r="G4" i="2"/>
  <c r="C179" i="2"/>
  <c r="D178" i="2" s="1"/>
  <c r="G59" i="2"/>
  <c r="C232" i="2"/>
  <c r="C370" i="2"/>
  <c r="C515" i="2"/>
  <c r="G38" i="2"/>
  <c r="G101" i="2"/>
  <c r="G218" i="2"/>
  <c r="G369" i="2"/>
  <c r="H368" i="2" s="1"/>
  <c r="G587" i="2"/>
  <c r="G332" i="2"/>
  <c r="C94" i="2"/>
  <c r="C304" i="2"/>
  <c r="G537" i="2"/>
  <c r="C238" i="2"/>
  <c r="C75" i="2"/>
  <c r="G330" i="2"/>
  <c r="G578" i="2"/>
  <c r="C484" i="2"/>
  <c r="G96" i="2"/>
  <c r="G16" i="2"/>
  <c r="C561" i="2"/>
  <c r="C266" i="2"/>
  <c r="C105" i="2"/>
  <c r="C241" i="2"/>
  <c r="C379" i="2"/>
  <c r="C198" i="2"/>
  <c r="G5" i="2"/>
  <c r="G436" i="2"/>
  <c r="G581" i="2"/>
  <c r="C108" i="2"/>
  <c r="C475" i="2"/>
  <c r="G109" i="2"/>
  <c r="C3" i="2"/>
  <c r="C260" i="1"/>
  <c r="E260" i="1" s="1"/>
  <c r="F260" i="1" s="1"/>
  <c r="G260" i="1" s="1"/>
  <c r="H260" i="1" s="1"/>
  <c r="I260" i="1" s="1"/>
  <c r="J260" i="1" s="1"/>
  <c r="C298" i="1"/>
  <c r="E298" i="1" s="1"/>
  <c r="F298" i="1" s="1"/>
  <c r="G298" i="1" s="1"/>
  <c r="H298" i="1" s="1"/>
  <c r="I298" i="1" s="1"/>
  <c r="J298" i="1" s="1"/>
  <c r="G8" i="2"/>
  <c r="C367" i="2"/>
  <c r="C245" i="2"/>
  <c r="C15" i="1"/>
  <c r="D15" i="1"/>
  <c r="C486" i="2"/>
  <c r="C202" i="2"/>
  <c r="G276" i="2"/>
  <c r="C463" i="2"/>
  <c r="C64" i="2"/>
  <c r="C14" i="2"/>
  <c r="G235" i="2"/>
  <c r="C277" i="2"/>
  <c r="C377" i="1"/>
  <c r="E377" i="1" s="1"/>
  <c r="F377" i="1" s="1"/>
  <c r="G377" i="1" s="1"/>
  <c r="H377" i="1" s="1"/>
  <c r="I377" i="1" s="1"/>
  <c r="J377" i="1" s="1"/>
  <c r="C330" i="1"/>
  <c r="E330" i="1" s="1"/>
  <c r="F330" i="1" s="1"/>
  <c r="G330" i="1" s="1"/>
  <c r="H330" i="1" s="1"/>
  <c r="I330" i="1" s="1"/>
  <c r="J330" i="1" s="1"/>
  <c r="C470" i="1"/>
  <c r="E470" i="1" s="1"/>
  <c r="F470" i="1" s="1"/>
  <c r="G470" i="1" s="1"/>
  <c r="H470" i="1" s="1"/>
  <c r="I470" i="1" s="1"/>
  <c r="J470" i="1" s="1"/>
  <c r="C126" i="1"/>
  <c r="G505" i="2"/>
  <c r="G184" i="2"/>
  <c r="C121" i="2"/>
  <c r="C185" i="2"/>
  <c r="G297" i="2"/>
  <c r="C8" i="2"/>
  <c r="G238" i="2"/>
  <c r="G173" i="2"/>
  <c r="C212" i="2"/>
  <c r="C358" i="2"/>
  <c r="G292" i="2"/>
  <c r="G258" i="2"/>
  <c r="G311" i="2"/>
  <c r="C519" i="2"/>
  <c r="G259" i="2"/>
  <c r="C236" i="1"/>
  <c r="E236" i="1" s="1"/>
  <c r="F236" i="1" s="1"/>
  <c r="G236" i="1" s="1"/>
  <c r="H236" i="1" s="1"/>
  <c r="I236" i="1" s="1"/>
  <c r="J236" i="1" s="1"/>
  <c r="C292" i="1"/>
  <c r="E292" i="1" s="1"/>
  <c r="F292" i="1" s="1"/>
  <c r="G292" i="1" s="1"/>
  <c r="H292" i="1" s="1"/>
  <c r="I292" i="1" s="1"/>
  <c r="J292" i="1" s="1"/>
  <c r="G363" i="2"/>
  <c r="C476" i="2"/>
  <c r="C489" i="2"/>
  <c r="G207" i="2"/>
  <c r="G568" i="2"/>
  <c r="C320" i="2"/>
  <c r="C209" i="2"/>
  <c r="G299" i="2"/>
  <c r="C237" i="2"/>
  <c r="G126" i="2"/>
  <c r="C403" i="2"/>
  <c r="G130" i="2"/>
  <c r="C82" i="2"/>
  <c r="D81" i="2" s="1"/>
  <c r="C7" i="2"/>
  <c r="C13" i="2"/>
  <c r="D12" i="2" s="1"/>
  <c r="G399" i="2"/>
  <c r="G322" i="2"/>
  <c r="G433" i="2"/>
  <c r="G159" i="2"/>
  <c r="G465" i="2"/>
  <c r="C177" i="2"/>
  <c r="C157" i="2"/>
  <c r="G342" i="2"/>
  <c r="C458" i="2"/>
  <c r="G290" i="2"/>
  <c r="C553" i="2"/>
  <c r="C529" i="2"/>
  <c r="C57" i="2"/>
  <c r="G415" i="2"/>
  <c r="G495" i="2"/>
  <c r="C275" i="2"/>
  <c r="C416" i="2"/>
  <c r="C90" i="2"/>
  <c r="G232" i="2"/>
  <c r="G515" i="2"/>
  <c r="C40" i="2"/>
  <c r="C190" i="2"/>
  <c r="C376" i="2"/>
  <c r="G256" i="2"/>
  <c r="C504" i="2"/>
  <c r="G138" i="2"/>
  <c r="H138" i="2" s="1"/>
  <c r="G534" i="2"/>
  <c r="G224" i="2"/>
  <c r="C170" i="1"/>
  <c r="E170" i="1" s="1"/>
  <c r="F170" i="1" s="1"/>
  <c r="G170" i="1" s="1"/>
  <c r="H170" i="1" s="1"/>
  <c r="I170" i="1" s="1"/>
  <c r="J170" i="1" s="1"/>
  <c r="G183" i="2"/>
  <c r="C311" i="2"/>
  <c r="G247" i="2"/>
  <c r="C137" i="2"/>
  <c r="C136" i="2"/>
  <c r="G337" i="2"/>
  <c r="G338" i="2"/>
  <c r="G12" i="2"/>
  <c r="G13" i="2"/>
  <c r="D328" i="1"/>
  <c r="C328" i="1"/>
  <c r="C476" i="1"/>
  <c r="D476" i="1"/>
  <c r="D310" i="1"/>
  <c r="C310" i="1"/>
  <c r="D21" i="1"/>
  <c r="C21" i="1"/>
  <c r="G516" i="2"/>
  <c r="G377" i="2"/>
  <c r="G298" i="2"/>
  <c r="G15" i="2"/>
  <c r="C326" i="1"/>
  <c r="E326" i="1" s="1"/>
  <c r="F326" i="1" s="1"/>
  <c r="G326" i="1" s="1"/>
  <c r="H326" i="1" s="1"/>
  <c r="I326" i="1" s="1"/>
  <c r="J326" i="1" s="1"/>
  <c r="G234" i="2"/>
  <c r="G233" i="2"/>
  <c r="G318" i="2"/>
  <c r="G317" i="2"/>
  <c r="D526" i="1"/>
  <c r="C526" i="1"/>
  <c r="D45" i="1"/>
  <c r="C45" i="1"/>
  <c r="D175" i="1"/>
  <c r="C175" i="1"/>
  <c r="C118" i="2"/>
  <c r="C117" i="2"/>
  <c r="D407" i="1"/>
  <c r="C407" i="1"/>
  <c r="C483" i="1"/>
  <c r="D483" i="1"/>
  <c r="D180" i="1"/>
  <c r="C180" i="1"/>
  <c r="C350" i="2"/>
  <c r="C351" i="2"/>
  <c r="D179" i="1"/>
  <c r="C179" i="1"/>
  <c r="D441" i="1"/>
  <c r="C441" i="1"/>
  <c r="C154" i="2"/>
  <c r="C153" i="2"/>
  <c r="C143" i="2"/>
  <c r="D41" i="1"/>
  <c r="C41" i="1"/>
  <c r="C505" i="2"/>
  <c r="C276" i="2"/>
  <c r="D234" i="1"/>
  <c r="C234" i="1"/>
  <c r="C471" i="2"/>
  <c r="D440" i="1"/>
  <c r="C440" i="1"/>
  <c r="G575" i="2"/>
  <c r="G576" i="2"/>
  <c r="D444" i="1"/>
  <c r="C444" i="1"/>
  <c r="G582" i="2"/>
  <c r="D6" i="1"/>
  <c r="C6" i="1"/>
  <c r="C151" i="1"/>
  <c r="D151" i="1"/>
  <c r="C519" i="1"/>
  <c r="D519" i="1"/>
  <c r="D500" i="1"/>
  <c r="C500" i="1"/>
  <c r="D209" i="1"/>
  <c r="C209" i="1"/>
  <c r="D595" i="1"/>
  <c r="C595" i="1"/>
  <c r="D273" i="1"/>
  <c r="C273" i="1"/>
  <c r="C246" i="2"/>
  <c r="D291" i="1"/>
  <c r="C291" i="1"/>
  <c r="C61" i="2"/>
  <c r="G335" i="2"/>
  <c r="G336" i="2"/>
  <c r="C294" i="2"/>
  <c r="C293" i="2"/>
  <c r="C467" i="2"/>
  <c r="C593" i="2"/>
  <c r="D99" i="1"/>
  <c r="C99" i="1"/>
  <c r="D367" i="1"/>
  <c r="C367" i="1"/>
  <c r="D42" i="1"/>
  <c r="C42" i="1"/>
  <c r="C185" i="1"/>
  <c r="D185" i="1"/>
  <c r="C377" i="2"/>
  <c r="G185" i="2"/>
  <c r="C89" i="2"/>
  <c r="G371" i="2"/>
  <c r="C485" i="2"/>
  <c r="G579" i="2"/>
  <c r="G530" i="2"/>
  <c r="G531" i="2"/>
  <c r="G316" i="2"/>
  <c r="G315" i="2"/>
  <c r="H314" i="2" s="1"/>
  <c r="G74" i="2"/>
  <c r="G498" i="2"/>
  <c r="G497" i="2"/>
  <c r="C107" i="2"/>
  <c r="C26" i="2"/>
  <c r="C25" i="2"/>
  <c r="G574" i="2"/>
  <c r="G573" i="2"/>
  <c r="G113" i="2"/>
  <c r="G114" i="2"/>
  <c r="C344" i="2"/>
  <c r="G354" i="2"/>
  <c r="G355" i="2"/>
  <c r="G117" i="2"/>
  <c r="G116" i="2"/>
  <c r="D493" i="1"/>
  <c r="C493" i="1"/>
  <c r="G269" i="2"/>
  <c r="G270" i="2"/>
  <c r="C266" i="1"/>
  <c r="E266" i="1" s="1"/>
  <c r="F266" i="1" s="1"/>
  <c r="G266" i="1" s="1"/>
  <c r="H266" i="1" s="1"/>
  <c r="I266" i="1" s="1"/>
  <c r="C552" i="2"/>
  <c r="C85" i="2"/>
  <c r="D84" i="2" s="1"/>
  <c r="G112" i="2"/>
  <c r="G111" i="2"/>
  <c r="C506" i="2"/>
  <c r="C507" i="2"/>
  <c r="C393" i="2"/>
  <c r="G544" i="2"/>
  <c r="G545" i="2"/>
  <c r="G352" i="2"/>
  <c r="G353" i="2"/>
  <c r="C499" i="2"/>
  <c r="C500" i="2"/>
  <c r="C483" i="2"/>
  <c r="C482" i="2"/>
  <c r="C363" i="2"/>
  <c r="C362" i="2"/>
  <c r="D168" i="1"/>
  <c r="C168" i="1"/>
  <c r="D351" i="1"/>
  <c r="C351" i="1"/>
  <c r="D329" i="1"/>
  <c r="C329" i="1"/>
  <c r="D509" i="1"/>
  <c r="C509" i="1"/>
  <c r="C199" i="1"/>
  <c r="D199" i="1"/>
  <c r="C31" i="2"/>
  <c r="D31" i="2" s="1"/>
  <c r="G380" i="2"/>
  <c r="C55" i="2"/>
  <c r="C54" i="2"/>
  <c r="D157" i="1"/>
  <c r="C157" i="1"/>
  <c r="D3" i="1"/>
  <c r="C3" i="1"/>
  <c r="G513" i="2"/>
  <c r="G514" i="2"/>
  <c r="D521" i="1"/>
  <c r="C521" i="1"/>
  <c r="G229" i="2"/>
  <c r="H228" i="2" s="1"/>
  <c r="G230" i="2"/>
  <c r="C340" i="2"/>
  <c r="C341" i="2"/>
  <c r="D340" i="2" s="1"/>
  <c r="C222" i="1"/>
  <c r="D222" i="1"/>
  <c r="C53" i="2"/>
  <c r="G208" i="2"/>
  <c r="C28" i="2"/>
  <c r="C567" i="2"/>
  <c r="C568" i="2"/>
  <c r="C71" i="2"/>
  <c r="C72" i="2"/>
  <c r="C565" i="2"/>
  <c r="C566" i="2"/>
  <c r="C359" i="2"/>
  <c r="C360" i="2"/>
  <c r="C551" i="2"/>
  <c r="C472" i="2"/>
  <c r="C498" i="2"/>
  <c r="G326" i="2"/>
  <c r="G325" i="2"/>
  <c r="D210" i="1"/>
  <c r="C210" i="1"/>
  <c r="D369" i="1"/>
  <c r="C369" i="1"/>
  <c r="D572" i="1"/>
  <c r="C572" i="1"/>
  <c r="C401" i="1"/>
  <c r="D401" i="1"/>
  <c r="D551" i="1"/>
  <c r="C551" i="1"/>
  <c r="C381" i="1"/>
  <c r="D381" i="1"/>
  <c r="C544" i="2"/>
  <c r="C543" i="2"/>
  <c r="C239" i="1"/>
  <c r="D239" i="1"/>
  <c r="D83" i="1"/>
  <c r="C83" i="1"/>
  <c r="C128" i="2"/>
  <c r="C23" i="1"/>
  <c r="D23" i="1"/>
  <c r="D520" i="1"/>
  <c r="C520" i="1"/>
  <c r="G565" i="2"/>
  <c r="C411" i="2"/>
  <c r="C48" i="2"/>
  <c r="G170" i="2"/>
  <c r="G169" i="2"/>
  <c r="G253" i="2"/>
  <c r="C590" i="2"/>
  <c r="G536" i="2"/>
  <c r="C550" i="2"/>
  <c r="C530" i="2"/>
  <c r="C208" i="2"/>
  <c r="C82" i="1"/>
  <c r="D82" i="1"/>
  <c r="C404" i="1"/>
  <c r="D404" i="1"/>
  <c r="C163" i="1"/>
  <c r="D163" i="1"/>
  <c r="D584" i="1"/>
  <c r="C584" i="1"/>
  <c r="G470" i="2"/>
  <c r="C382" i="2"/>
  <c r="C91" i="2"/>
  <c r="G186" i="2"/>
  <c r="C425" i="2"/>
  <c r="C540" i="2"/>
  <c r="G397" i="2"/>
  <c r="C545" i="2"/>
  <c r="C517" i="2"/>
  <c r="C160" i="2"/>
  <c r="G525" i="2"/>
  <c r="G42" i="2"/>
  <c r="G302" i="2"/>
  <c r="G555" i="2"/>
  <c r="C436" i="2"/>
  <c r="C437" i="2"/>
  <c r="D450" i="1"/>
  <c r="C450" i="1"/>
  <c r="G464" i="2"/>
  <c r="C176" i="2"/>
  <c r="C201" i="2"/>
  <c r="G440" i="2"/>
  <c r="G124" i="2"/>
  <c r="C163" i="2"/>
  <c r="C4" i="2"/>
  <c r="G200" i="2"/>
  <c r="G381" i="2"/>
  <c r="G98" i="2"/>
  <c r="G274" i="2"/>
  <c r="G473" i="2"/>
  <c r="C268" i="2"/>
  <c r="C481" i="1"/>
  <c r="C131" i="1"/>
  <c r="D374" i="1"/>
  <c r="E374" i="1" s="1"/>
  <c r="F374" i="1" s="1"/>
  <c r="G374" i="1" s="1"/>
  <c r="H374" i="1" s="1"/>
  <c r="I374" i="1" s="1"/>
  <c r="J374" i="1" s="1"/>
  <c r="D228" i="1"/>
  <c r="E228" i="1" s="1"/>
  <c r="F228" i="1" s="1"/>
  <c r="C130" i="1"/>
  <c r="D130" i="1"/>
  <c r="C466" i="2"/>
  <c r="D20" i="1"/>
  <c r="C20" i="1"/>
  <c r="C78" i="2"/>
  <c r="C125" i="2"/>
  <c r="C331" i="2"/>
  <c r="C129" i="2"/>
  <c r="C130" i="2"/>
  <c r="G97" i="2"/>
  <c r="G503" i="2"/>
  <c r="C265" i="2"/>
  <c r="C515" i="1"/>
  <c r="D149" i="1"/>
  <c r="C578" i="1"/>
  <c r="E578" i="1" s="1"/>
  <c r="F578" i="1" s="1"/>
  <c r="C531" i="1"/>
  <c r="D531" i="1"/>
  <c r="C321" i="2"/>
  <c r="G347" i="2"/>
  <c r="C186" i="2"/>
  <c r="C213" i="2"/>
  <c r="G455" i="2"/>
  <c r="C15" i="2"/>
  <c r="G286" i="2"/>
  <c r="C180" i="2"/>
  <c r="G416" i="2"/>
  <c r="C233" i="2"/>
  <c r="C371" i="2"/>
  <c r="C516" i="2"/>
  <c r="G294" i="2"/>
  <c r="C542" i="2"/>
  <c r="C59" i="2"/>
  <c r="C477" i="2"/>
  <c r="C478" i="2"/>
  <c r="C155" i="2"/>
  <c r="C482" i="1"/>
  <c r="E482" i="1" s="1"/>
  <c r="F482" i="1" s="1"/>
  <c r="G482" i="1" s="1"/>
  <c r="H482" i="1" s="1"/>
  <c r="I482" i="1" s="1"/>
  <c r="J482" i="1" s="1"/>
  <c r="C330" i="2"/>
  <c r="C199" i="2"/>
  <c r="C221" i="2"/>
  <c r="G402" i="2"/>
  <c r="G403" i="2"/>
  <c r="C191" i="2"/>
  <c r="G383" i="2"/>
  <c r="G55" i="2"/>
  <c r="G189" i="2"/>
  <c r="C148" i="2"/>
  <c r="D147" i="2" s="1"/>
  <c r="C380" i="2"/>
  <c r="G541" i="2"/>
  <c r="G548" i="2"/>
  <c r="H547" i="2" s="1"/>
  <c r="C332" i="2"/>
  <c r="C586" i="2"/>
  <c r="G165" i="2"/>
  <c r="C356" i="1"/>
  <c r="E356" i="1" s="1"/>
  <c r="F356" i="1" s="1"/>
  <c r="G356" i="1" s="1"/>
  <c r="H356" i="1" s="1"/>
  <c r="I356" i="1" s="1"/>
  <c r="D522" i="1"/>
  <c r="E522" i="1" s="1"/>
  <c r="F522" i="1" s="1"/>
  <c r="G522" i="1" s="1"/>
  <c r="H522" i="1" s="1"/>
  <c r="I522" i="1" s="1"/>
  <c r="J522" i="1" s="1"/>
  <c r="C249" i="2"/>
  <c r="C364" i="1"/>
  <c r="E364" i="1" s="1"/>
  <c r="D486" i="1"/>
  <c r="C486" i="1"/>
  <c r="C529" i="1"/>
  <c r="D529" i="1"/>
  <c r="C193" i="1"/>
  <c r="D193" i="1"/>
  <c r="G289" i="2"/>
  <c r="C65" i="1"/>
  <c r="D65" i="1"/>
  <c r="G432" i="2"/>
  <c r="D296" i="1"/>
  <c r="C296" i="1"/>
  <c r="D255" i="1"/>
  <c r="C255" i="1"/>
  <c r="C287" i="2"/>
  <c r="D286" i="2" s="1"/>
  <c r="C487" i="1"/>
  <c r="D487" i="1"/>
  <c r="D115" i="1"/>
  <c r="C115" i="1"/>
  <c r="D318" i="1"/>
  <c r="C318" i="1"/>
  <c r="C503" i="2"/>
  <c r="C230" i="1"/>
  <c r="D230" i="1"/>
  <c r="D66" i="1"/>
  <c r="C66" i="1"/>
  <c r="C256" i="2"/>
  <c r="D150" i="1"/>
  <c r="C150" i="1"/>
  <c r="G312" i="2"/>
  <c r="G9" i="2"/>
  <c r="G483" i="2"/>
  <c r="G225" i="2"/>
  <c r="G128" i="2"/>
  <c r="G506" i="2"/>
  <c r="C17" i="2"/>
  <c r="G394" i="2"/>
  <c r="G586" i="2"/>
  <c r="C156" i="2"/>
  <c r="G293" i="2"/>
  <c r="G600" i="2"/>
  <c r="G250" i="2"/>
  <c r="C390" i="2"/>
  <c r="C536" i="2"/>
  <c r="C211" i="2"/>
  <c r="C460" i="2"/>
  <c r="C148" i="1"/>
  <c r="D148" i="1"/>
  <c r="C419" i="2"/>
  <c r="D391" i="1"/>
  <c r="C391" i="1"/>
  <c r="C9" i="2"/>
  <c r="C480" i="2"/>
  <c r="C11" i="2"/>
  <c r="G213" i="2"/>
  <c r="H212" i="2" s="1"/>
  <c r="C253" i="2"/>
  <c r="G427" i="2"/>
  <c r="G490" i="2"/>
  <c r="G115" i="2"/>
  <c r="C562" i="2"/>
  <c r="C79" i="2"/>
  <c r="C317" i="2"/>
  <c r="G80" i="2"/>
  <c r="C220" i="2"/>
  <c r="C468" i="2"/>
  <c r="C436" i="1"/>
  <c r="C546" i="1"/>
  <c r="G313" i="2"/>
  <c r="C370" i="1"/>
  <c r="D370" i="1"/>
  <c r="D413" i="1"/>
  <c r="C413" i="1"/>
  <c r="G277" i="2"/>
  <c r="G494" i="2"/>
  <c r="C279" i="2"/>
  <c r="C229" i="2"/>
  <c r="C36" i="2"/>
  <c r="C123" i="2"/>
  <c r="C337" i="1"/>
  <c r="C938" i="1" s="1"/>
  <c r="C552" i="1"/>
  <c r="C51" i="1"/>
  <c r="E51" i="1" s="1"/>
  <c r="F51" i="1" s="1"/>
  <c r="G51" i="1" s="1"/>
  <c r="H51" i="1" s="1"/>
  <c r="I51" i="1" s="1"/>
  <c r="J51" i="1" s="1"/>
  <c r="C237" i="1"/>
  <c r="D237" i="1"/>
  <c r="C97" i="1"/>
  <c r="D97" i="1"/>
  <c r="D361" i="1"/>
  <c r="C361" i="1"/>
  <c r="C434" i="1"/>
  <c r="D434" i="1"/>
  <c r="G265" i="2"/>
  <c r="C291" i="2"/>
  <c r="C538" i="2"/>
  <c r="G36" i="2"/>
  <c r="C67" i="2"/>
  <c r="G539" i="2"/>
  <c r="C47" i="2"/>
  <c r="G132" i="2"/>
  <c r="G448" i="2"/>
  <c r="G323" i="2"/>
  <c r="C308" i="2"/>
  <c r="D165" i="1"/>
  <c r="C165" i="1"/>
  <c r="D569" i="1"/>
  <c r="C569" i="1"/>
  <c r="G264" i="2"/>
  <c r="G263" i="2"/>
  <c r="G122" i="2"/>
  <c r="G123" i="2"/>
  <c r="C582" i="2"/>
  <c r="C225" i="2"/>
  <c r="G348" i="2"/>
  <c r="G445" i="2"/>
  <c r="D324" i="1"/>
  <c r="C324" i="1"/>
  <c r="D226" i="1"/>
  <c r="C226" i="1"/>
  <c r="C484" i="1"/>
  <c r="D484" i="1"/>
  <c r="D166" i="1"/>
  <c r="C166" i="1"/>
  <c r="D315" i="1"/>
  <c r="C315" i="1"/>
  <c r="C577" i="1"/>
  <c r="D577" i="1"/>
  <c r="C258" i="2"/>
  <c r="C259" i="2"/>
  <c r="C499" i="1"/>
  <c r="D499" i="1"/>
  <c r="C92" i="2"/>
  <c r="G438" i="2"/>
  <c r="G439" i="2"/>
  <c r="C257" i="1"/>
  <c r="D257" i="1"/>
  <c r="D331" i="1"/>
  <c r="C331" i="1"/>
  <c r="G561" i="2"/>
  <c r="G81" i="2"/>
  <c r="G82" i="2"/>
  <c r="G51" i="2"/>
  <c r="G50" i="2"/>
  <c r="C518" i="2"/>
  <c r="C594" i="2"/>
  <c r="D280" i="1"/>
  <c r="C280" i="1"/>
  <c r="C541" i="1"/>
  <c r="D541" i="1"/>
  <c r="G161" i="2"/>
  <c r="G175" i="2"/>
  <c r="G176" i="2"/>
  <c r="C240" i="1"/>
  <c r="D240" i="1"/>
  <c r="C496" i="1"/>
  <c r="D496" i="1"/>
  <c r="C386" i="2"/>
  <c r="C171" i="2"/>
  <c r="D265" i="1"/>
  <c r="C265" i="1"/>
  <c r="D244" i="1"/>
  <c r="C244" i="1"/>
  <c r="D516" i="1"/>
  <c r="C516" i="1"/>
  <c r="C566" i="1"/>
  <c r="D566" i="1"/>
  <c r="D558" i="1"/>
  <c r="C558" i="1"/>
  <c r="D107" i="1"/>
  <c r="C107" i="1"/>
  <c r="G6" i="2"/>
  <c r="G7" i="2"/>
  <c r="C573" i="2"/>
  <c r="G485" i="2"/>
  <c r="C303" i="2"/>
  <c r="G454" i="2"/>
  <c r="C423" i="2"/>
  <c r="C541" i="2"/>
  <c r="C381" i="2"/>
  <c r="G372" i="2"/>
  <c r="G533" i="2"/>
  <c r="C204" i="2"/>
  <c r="G572" i="2"/>
  <c r="C140" i="2"/>
  <c r="C373" i="2"/>
  <c r="C51" i="2"/>
  <c r="C207" i="2"/>
  <c r="G47" i="2"/>
  <c r="G499" i="2"/>
  <c r="C200" i="2"/>
  <c r="C585" i="2"/>
  <c r="C414" i="2"/>
  <c r="G179" i="2"/>
  <c r="G39" i="2"/>
  <c r="G430" i="2"/>
  <c r="G474" i="2"/>
  <c r="G472" i="2"/>
  <c r="D394" i="1"/>
  <c r="C394" i="1"/>
  <c r="D40" i="1"/>
  <c r="C40" i="1"/>
  <c r="D122" i="1"/>
  <c r="C122" i="1"/>
  <c r="D451" i="1"/>
  <c r="C451" i="1"/>
  <c r="G357" i="2"/>
  <c r="G356" i="2"/>
  <c r="G592" i="2"/>
  <c r="G591" i="2"/>
  <c r="H590" i="2" s="1"/>
  <c r="C147" i="1"/>
  <c r="D147" i="1"/>
  <c r="C425" i="1"/>
  <c r="D425" i="1"/>
  <c r="G386" i="2"/>
  <c r="G385" i="2"/>
  <c r="D589" i="1"/>
  <c r="C589" i="1"/>
  <c r="D62" i="1"/>
  <c r="C62" i="1"/>
  <c r="D419" i="1"/>
  <c r="C419" i="1"/>
  <c r="C112" i="2"/>
  <c r="C113" i="2"/>
  <c r="G320" i="2"/>
  <c r="G319" i="2"/>
  <c r="D501" i="1"/>
  <c r="C501" i="1"/>
  <c r="C528" i="2"/>
  <c r="C160" i="1"/>
  <c r="D160" i="1"/>
  <c r="C416" i="1"/>
  <c r="D416" i="1"/>
  <c r="C58" i="2"/>
  <c r="D11" i="1"/>
  <c r="C11" i="1"/>
  <c r="C267" i="1"/>
  <c r="D267" i="1"/>
  <c r="C518" i="1"/>
  <c r="D518" i="1"/>
  <c r="G120" i="2"/>
  <c r="G119" i="2"/>
  <c r="D599" i="1"/>
  <c r="C599" i="1"/>
  <c r="C571" i="2"/>
  <c r="C39" i="2"/>
  <c r="C496" i="2"/>
  <c r="C497" i="2"/>
  <c r="G20" i="2"/>
  <c r="C280" i="2"/>
  <c r="C281" i="2"/>
  <c r="G406" i="2"/>
  <c r="D559" i="1"/>
  <c r="C559" i="1"/>
  <c r="D332" i="1"/>
  <c r="C332" i="1"/>
  <c r="G28" i="2"/>
  <c r="E514" i="1"/>
  <c r="F514" i="1" s="1"/>
  <c r="G514" i="1" s="1"/>
  <c r="H514" i="1" s="1"/>
  <c r="I514" i="1" s="1"/>
  <c r="J514" i="1" s="1"/>
  <c r="G519" i="2"/>
  <c r="H518" i="2" s="1"/>
  <c r="D294" i="1"/>
  <c r="C294" i="1"/>
  <c r="D478" i="1"/>
  <c r="C478" i="1"/>
  <c r="C208" i="1"/>
  <c r="D208" i="1"/>
  <c r="D59" i="1"/>
  <c r="C59" i="1"/>
  <c r="G30" i="2"/>
  <c r="G29" i="2"/>
  <c r="G301" i="2"/>
  <c r="G300" i="2"/>
  <c r="G365" i="2"/>
  <c r="G364" i="2"/>
  <c r="D378" i="1"/>
  <c r="C378" i="1"/>
  <c r="D232" i="1"/>
  <c r="C232" i="1"/>
  <c r="D457" i="1"/>
  <c r="C457" i="1"/>
  <c r="C504" i="1"/>
  <c r="D504" i="1"/>
  <c r="D498" i="1"/>
  <c r="C498" i="1"/>
  <c r="C480" i="1"/>
  <c r="D480" i="1"/>
  <c r="D591" i="1"/>
  <c r="C591" i="1"/>
  <c r="G552" i="2"/>
  <c r="G551" i="2"/>
  <c r="G309" i="2"/>
  <c r="G308" i="2"/>
  <c r="C528" i="1"/>
  <c r="D528" i="1"/>
  <c r="C42" i="2"/>
  <c r="C43" i="2"/>
  <c r="C182" i="2"/>
  <c r="C183" i="2"/>
  <c r="C546" i="2"/>
  <c r="C288" i="2"/>
  <c r="D438" i="1"/>
  <c r="C438" i="1"/>
  <c r="D238" i="1"/>
  <c r="C238" i="1"/>
  <c r="D548" i="1"/>
  <c r="C548" i="1"/>
  <c r="D477" i="1"/>
  <c r="C477" i="1"/>
  <c r="D178" i="1"/>
  <c r="C178" i="1"/>
  <c r="D309" i="1"/>
  <c r="C309" i="1"/>
  <c r="D91" i="1"/>
  <c r="C91" i="1"/>
  <c r="D598" i="1"/>
  <c r="C598" i="1"/>
  <c r="C319" i="2"/>
  <c r="C318" i="2"/>
  <c r="C544" i="1"/>
  <c r="D544" i="1"/>
  <c r="G392" i="2"/>
  <c r="G441" i="2"/>
  <c r="C269" i="1"/>
  <c r="D269" i="1"/>
  <c r="D184" i="1"/>
  <c r="C184" i="1"/>
  <c r="C399" i="2"/>
  <c r="C400" i="2"/>
  <c r="C512" i="1"/>
  <c r="D512" i="1"/>
  <c r="G285" i="2"/>
  <c r="G284" i="2"/>
  <c r="C98" i="2"/>
  <c r="C99" i="2"/>
  <c r="C430" i="2"/>
  <c r="C431" i="2"/>
  <c r="C65" i="2"/>
  <c r="C66" i="2"/>
  <c r="C120" i="2"/>
  <c r="E183" i="1"/>
  <c r="F183" i="1" s="1"/>
  <c r="G183" i="1" s="1"/>
  <c r="H183" i="1" s="1"/>
  <c r="I183" i="1" s="1"/>
  <c r="J183" i="1" s="1"/>
  <c r="G456" i="2"/>
  <c r="G564" i="2"/>
  <c r="G197" i="2"/>
  <c r="H196" i="2" s="1"/>
  <c r="C175" i="2"/>
  <c r="G303" i="2"/>
  <c r="G359" i="2"/>
  <c r="G71" i="2"/>
  <c r="G188" i="2"/>
  <c r="C312" i="2"/>
  <c r="C313" i="2"/>
  <c r="F603" i="2"/>
  <c r="G227" i="2"/>
  <c r="G295" i="2"/>
  <c r="G296" i="2"/>
  <c r="G540" i="2"/>
  <c r="G349" i="2"/>
  <c r="G182" i="2"/>
  <c r="C342" i="1"/>
  <c r="D342" i="1"/>
  <c r="E167" i="1"/>
  <c r="F167" i="1" s="1"/>
  <c r="G167" i="1" s="1"/>
  <c r="H167" i="1" s="1"/>
  <c r="I167" i="1" s="1"/>
  <c r="C369" i="2"/>
  <c r="C526" i="2"/>
  <c r="G167" i="2"/>
  <c r="G417" i="2"/>
  <c r="C16" i="2"/>
  <c r="C168" i="2"/>
  <c r="C420" i="2"/>
  <c r="C421" i="2"/>
  <c r="C385" i="1"/>
  <c r="D385" i="1"/>
  <c r="C33" i="1"/>
  <c r="D33" i="1"/>
  <c r="D214" i="1"/>
  <c r="C214" i="1"/>
  <c r="D471" i="1"/>
  <c r="C471" i="1"/>
  <c r="D359" i="1"/>
  <c r="C359" i="1"/>
  <c r="C153" i="1"/>
  <c r="D153" i="1"/>
  <c r="C445" i="1"/>
  <c r="D445" i="1"/>
  <c r="G150" i="2"/>
  <c r="D68" i="1"/>
  <c r="C68" i="1"/>
  <c r="D439" i="1"/>
  <c r="C439" i="1"/>
  <c r="C126" i="2"/>
  <c r="C127" i="2"/>
  <c r="D530" i="1"/>
  <c r="C530" i="1"/>
  <c r="C176" i="1"/>
  <c r="D176" i="1"/>
  <c r="C432" i="1"/>
  <c r="D432" i="1"/>
  <c r="G67" i="2"/>
  <c r="G68" i="2"/>
  <c r="C428" i="2"/>
  <c r="C429" i="2"/>
  <c r="C27" i="1"/>
  <c r="D27" i="1"/>
  <c r="D283" i="1"/>
  <c r="C283" i="1"/>
  <c r="D537" i="1"/>
  <c r="C537" i="1"/>
  <c r="G329" i="2"/>
  <c r="C5" i="2"/>
  <c r="C284" i="2"/>
  <c r="C285" i="2"/>
  <c r="D285" i="2" s="1"/>
  <c r="G425" i="2"/>
  <c r="G526" i="2"/>
  <c r="G199" i="2"/>
  <c r="C384" i="2"/>
  <c r="C385" i="2"/>
  <c r="G384" i="2"/>
  <c r="G145" i="2"/>
  <c r="G146" i="2"/>
  <c r="H145" i="2" s="1"/>
  <c r="G288" i="2"/>
  <c r="G287" i="2"/>
  <c r="G414" i="2"/>
  <c r="G566" i="2"/>
  <c r="G567" i="2"/>
  <c r="D547" i="1"/>
  <c r="C547" i="1"/>
  <c r="C316" i="1"/>
  <c r="D316" i="1"/>
  <c r="G187" i="2"/>
  <c r="D510" i="1"/>
  <c r="C510" i="1"/>
  <c r="D418" i="1"/>
  <c r="C418" i="1"/>
  <c r="C464" i="1"/>
  <c r="D464" i="1"/>
  <c r="C164" i="2"/>
  <c r="C165" i="2"/>
  <c r="G279" i="2"/>
  <c r="G280" i="2"/>
  <c r="C290" i="1"/>
  <c r="D290" i="1"/>
  <c r="D525" i="1"/>
  <c r="C525" i="1"/>
  <c r="D172" i="1"/>
  <c r="C172" i="1"/>
  <c r="D293" i="1"/>
  <c r="C293" i="1"/>
  <c r="C224" i="1"/>
  <c r="D224" i="1"/>
  <c r="D75" i="1"/>
  <c r="C75" i="1"/>
  <c r="C407" i="2"/>
  <c r="C408" i="2"/>
  <c r="C440" i="2"/>
  <c r="C441" i="2"/>
  <c r="C263" i="1"/>
  <c r="D263" i="1"/>
  <c r="D534" i="1"/>
  <c r="C534" i="1"/>
  <c r="C347" i="1"/>
  <c r="D347" i="1"/>
  <c r="G462" i="2"/>
  <c r="G275" i="2"/>
  <c r="G466" i="2"/>
  <c r="D497" i="1"/>
  <c r="C497" i="1"/>
  <c r="D573" i="1"/>
  <c r="C573" i="1"/>
  <c r="C187" i="2"/>
  <c r="C188" i="2"/>
  <c r="D341" i="1"/>
  <c r="C341" i="1"/>
  <c r="C256" i="1"/>
  <c r="D256" i="1"/>
  <c r="C307" i="2"/>
  <c r="C306" i="2"/>
  <c r="D363" i="1"/>
  <c r="C363" i="1"/>
  <c r="G382" i="2"/>
  <c r="C560" i="1"/>
  <c r="D560" i="1"/>
  <c r="C427" i="2"/>
  <c r="C426" i="2"/>
  <c r="G463" i="2"/>
  <c r="D575" i="2"/>
  <c r="C354" i="2"/>
  <c r="C531" i="2"/>
  <c r="G362" i="2"/>
  <c r="C456" i="2"/>
  <c r="C534" i="2"/>
  <c r="G556" i="2"/>
  <c r="C376" i="1"/>
  <c r="D376" i="1"/>
  <c r="C161" i="2"/>
  <c r="D161" i="2" s="1"/>
  <c r="E34" i="1"/>
  <c r="F34" i="1" s="1"/>
  <c r="B603" i="2"/>
  <c r="C587" i="2"/>
  <c r="C494" i="2"/>
  <c r="G562" i="2"/>
  <c r="C327" i="2"/>
  <c r="C74" i="2"/>
  <c r="C350" i="1"/>
  <c r="D350" i="1"/>
  <c r="E24" i="1"/>
  <c r="F24" i="1" s="1"/>
  <c r="G24" i="1" s="1"/>
  <c r="H24" i="1" s="1"/>
  <c r="I24" i="1" s="1"/>
  <c r="C356" i="2"/>
  <c r="C357" i="2"/>
  <c r="D220" i="1"/>
  <c r="C220" i="1"/>
  <c r="D490" i="1"/>
  <c r="C490" i="1"/>
  <c r="C149" i="2"/>
  <c r="G396" i="2"/>
  <c r="G395" i="2"/>
  <c r="D398" i="1"/>
  <c r="C398" i="1"/>
  <c r="C159" i="1"/>
  <c r="D159" i="1"/>
  <c r="C465" i="1"/>
  <c r="D465" i="1"/>
  <c r="G162" i="2"/>
  <c r="D74" i="1"/>
  <c r="C74" i="1"/>
  <c r="D458" i="1"/>
  <c r="C458" i="1"/>
  <c r="C345" i="2"/>
  <c r="C346" i="2"/>
  <c r="C579" i="2"/>
  <c r="D550" i="1"/>
  <c r="C550" i="1"/>
  <c r="G358" i="2"/>
  <c r="G550" i="2"/>
  <c r="C192" i="1"/>
  <c r="D192" i="1"/>
  <c r="C448" i="1"/>
  <c r="D448" i="1"/>
  <c r="G76" i="2"/>
  <c r="G77" i="2"/>
  <c r="H77" i="2" s="1"/>
  <c r="G449" i="2"/>
  <c r="G450" i="2"/>
  <c r="D43" i="1"/>
  <c r="C43" i="1"/>
  <c r="D299" i="1"/>
  <c r="C299" i="1"/>
  <c r="D557" i="1"/>
  <c r="C557" i="1"/>
  <c r="G140" i="2"/>
  <c r="H139" i="2" s="1"/>
  <c r="G21" i="2"/>
  <c r="G22" i="2"/>
  <c r="G155" i="2"/>
  <c r="H154" i="2" s="1"/>
  <c r="G156" i="2"/>
  <c r="C251" i="2"/>
  <c r="C250" i="2"/>
  <c r="G388" i="2"/>
  <c r="G389" i="2"/>
  <c r="G510" i="2"/>
  <c r="G511" i="2"/>
  <c r="C152" i="2"/>
  <c r="G272" i="2"/>
  <c r="G271" i="2"/>
  <c r="G152" i="2"/>
  <c r="G153" i="2"/>
  <c r="G422" i="2"/>
  <c r="D306" i="1"/>
  <c r="C306" i="1"/>
  <c r="C133" i="2"/>
  <c r="C580" i="2"/>
  <c r="G43" i="2"/>
  <c r="D582" i="1"/>
  <c r="C582" i="1"/>
  <c r="C16" i="1"/>
  <c r="D16" i="1"/>
  <c r="C123" i="1"/>
  <c r="D123" i="1"/>
  <c r="C336" i="2"/>
  <c r="G105" i="2"/>
  <c r="D556" i="1"/>
  <c r="C556" i="1"/>
  <c r="D287" i="1"/>
  <c r="C287" i="1"/>
  <c r="C13" i="1"/>
  <c r="D13" i="1"/>
  <c r="D373" i="1"/>
  <c r="C373" i="1"/>
  <c r="C32" i="1"/>
  <c r="D32" i="1"/>
  <c r="C328" i="2"/>
  <c r="G25" i="2"/>
  <c r="G344" i="2"/>
  <c r="C398" i="2"/>
  <c r="C481" i="2"/>
  <c r="C556" i="2"/>
  <c r="D146" i="2"/>
  <c r="C197" i="2"/>
  <c r="C397" i="2"/>
  <c r="C594" i="1"/>
  <c r="D594" i="1"/>
  <c r="D205" i="1"/>
  <c r="C205" i="1"/>
  <c r="D580" i="1"/>
  <c r="C580" i="1"/>
  <c r="D307" i="1"/>
  <c r="C307" i="1"/>
  <c r="C21" i="2"/>
  <c r="C19" i="1"/>
  <c r="D19" i="1"/>
  <c r="C301" i="1"/>
  <c r="D301" i="1"/>
  <c r="G33" i="2"/>
  <c r="C522" i="2"/>
  <c r="D202" i="1"/>
  <c r="C202" i="1"/>
  <c r="D389" i="1"/>
  <c r="C389" i="1"/>
  <c r="G56" i="2"/>
  <c r="C264" i="2"/>
  <c r="C439" i="2"/>
  <c r="C48" i="1"/>
  <c r="D48" i="1"/>
  <c r="C304" i="1"/>
  <c r="D304" i="1"/>
  <c r="C563" i="1"/>
  <c r="D563" i="1"/>
  <c r="D155" i="1"/>
  <c r="C155" i="1"/>
  <c r="D411" i="1"/>
  <c r="C411" i="1"/>
  <c r="C234" i="2"/>
  <c r="D517" i="1"/>
  <c r="C517" i="1"/>
  <c r="C215" i="2"/>
  <c r="C23" i="2"/>
  <c r="G172" i="2"/>
  <c r="C454" i="2"/>
  <c r="C539" i="1"/>
  <c r="D539" i="1"/>
  <c r="G407" i="2"/>
  <c r="G408" i="2"/>
  <c r="H408" i="2" s="1"/>
  <c r="G553" i="2"/>
  <c r="G554" i="2"/>
  <c r="G443" i="2"/>
  <c r="G569" i="2"/>
  <c r="G570" i="2"/>
  <c r="C227" i="2"/>
  <c r="C455" i="1"/>
  <c r="D455" i="1"/>
  <c r="C258" i="1"/>
  <c r="D258" i="1"/>
  <c r="D250" i="1"/>
  <c r="C250" i="1"/>
  <c r="C275" i="1"/>
  <c r="D275" i="1"/>
  <c r="G201" i="2"/>
  <c r="C524" i="1"/>
  <c r="D524" i="1"/>
  <c r="D489" i="1"/>
  <c r="C489" i="1"/>
  <c r="C296" i="2"/>
  <c r="C281" i="1"/>
  <c r="D281" i="1"/>
  <c r="D543" i="1"/>
  <c r="C543" i="1"/>
  <c r="D139" i="1"/>
  <c r="C139" i="1"/>
  <c r="C597" i="2"/>
  <c r="C444" i="2"/>
  <c r="C347" i="2"/>
  <c r="C348" i="2"/>
  <c r="C242" i="1"/>
  <c r="D242" i="1"/>
  <c r="D570" i="1"/>
  <c r="C570" i="1"/>
  <c r="D198" i="1"/>
  <c r="C198" i="1"/>
  <c r="D86" i="1"/>
  <c r="C86" i="1"/>
  <c r="D333" i="1"/>
  <c r="C333" i="1"/>
  <c r="C34" i="2"/>
  <c r="C33" i="2"/>
  <c r="D32" i="2" s="1"/>
  <c r="C25" i="1"/>
  <c r="D25" i="1"/>
  <c r="C321" i="1"/>
  <c r="D321" i="1"/>
  <c r="C49" i="2"/>
  <c r="D295" i="1"/>
  <c r="C295" i="1"/>
  <c r="C239" i="2"/>
  <c r="C240" i="2"/>
  <c r="D405" i="1"/>
  <c r="C405" i="1"/>
  <c r="C64" i="1"/>
  <c r="D64" i="1"/>
  <c r="C320" i="1"/>
  <c r="D320" i="1"/>
  <c r="C583" i="1"/>
  <c r="D583" i="1"/>
  <c r="D171" i="1"/>
  <c r="C171" i="1"/>
  <c r="D427" i="1"/>
  <c r="C427" i="1"/>
  <c r="C244" i="2"/>
  <c r="G429" i="2"/>
  <c r="D533" i="1"/>
  <c r="C533" i="1"/>
  <c r="G88" i="2"/>
  <c r="G507" i="2"/>
  <c r="C555" i="1"/>
  <c r="D555" i="1"/>
  <c r="C417" i="2"/>
  <c r="C418" i="2"/>
  <c r="C563" i="2"/>
  <c r="G210" i="2"/>
  <c r="C235" i="2"/>
  <c r="G411" i="2"/>
  <c r="D379" i="1"/>
  <c r="C379" i="1"/>
  <c r="G64" i="2"/>
  <c r="G65" i="2"/>
  <c r="C249" i="1"/>
  <c r="D249" i="1"/>
  <c r="C212" i="1"/>
  <c r="D212" i="1"/>
  <c r="C139" i="2"/>
  <c r="D395" i="1"/>
  <c r="C395" i="1"/>
  <c r="C297" i="2"/>
  <c r="C513" i="2"/>
  <c r="G599" i="2"/>
  <c r="C80" i="2"/>
  <c r="D80" i="2" s="1"/>
  <c r="D527" i="1"/>
  <c r="C527" i="1"/>
  <c r="D152" i="1"/>
  <c r="C152" i="1"/>
  <c r="D92" i="1"/>
  <c r="C92" i="1"/>
  <c r="D353" i="1"/>
  <c r="C353" i="1"/>
  <c r="C31" i="1"/>
  <c r="D31" i="1"/>
  <c r="C327" i="1"/>
  <c r="D327" i="1"/>
  <c r="G61" i="2"/>
  <c r="D314" i="1"/>
  <c r="C314" i="1"/>
  <c r="G49" i="2"/>
  <c r="D421" i="1"/>
  <c r="C421" i="1"/>
  <c r="C87" i="2"/>
  <c r="C86" i="2"/>
  <c r="C80" i="1"/>
  <c r="D80" i="1"/>
  <c r="C336" i="1"/>
  <c r="D336" i="1"/>
  <c r="D187" i="1"/>
  <c r="C187" i="1"/>
  <c r="D443" i="1"/>
  <c r="C443" i="1"/>
  <c r="G58" i="2"/>
  <c r="D549" i="1"/>
  <c r="C549" i="1"/>
  <c r="C571" i="1"/>
  <c r="D571" i="1"/>
  <c r="C572" i="2"/>
  <c r="C459" i="2"/>
  <c r="C339" i="2"/>
  <c r="C242" i="2"/>
  <c r="D532" i="1"/>
  <c r="C532" i="1"/>
  <c r="D600" i="1"/>
  <c r="C600" i="1"/>
  <c r="C7" i="1"/>
  <c r="D7" i="1"/>
  <c r="C190" i="1"/>
  <c r="D190" i="1"/>
  <c r="D357" i="1"/>
  <c r="C357" i="1"/>
  <c r="C272" i="1"/>
  <c r="D272" i="1"/>
  <c r="C576" i="1"/>
  <c r="D576" i="1"/>
  <c r="D196" i="1"/>
  <c r="C196" i="1"/>
  <c r="C288" i="1"/>
  <c r="D288" i="1"/>
  <c r="C222" i="2"/>
  <c r="D523" i="1"/>
  <c r="C523" i="1"/>
  <c r="C445" i="2"/>
  <c r="C263" i="2"/>
  <c r="C219" i="2"/>
  <c r="C261" i="2"/>
  <c r="C226" i="2"/>
  <c r="C508" i="1"/>
  <c r="D508" i="1"/>
  <c r="D145" i="1"/>
  <c r="C145" i="1"/>
  <c r="D98" i="1"/>
  <c r="C98" i="1"/>
  <c r="D372" i="1"/>
  <c r="C372" i="1"/>
  <c r="D37" i="1"/>
  <c r="C37" i="1"/>
  <c r="D346" i="1"/>
  <c r="C346" i="1"/>
  <c r="C38" i="1"/>
  <c r="D38" i="1"/>
  <c r="D340" i="1"/>
  <c r="C340" i="1"/>
  <c r="C62" i="2"/>
  <c r="C63" i="2"/>
  <c r="D437" i="1"/>
  <c r="C437" i="1"/>
  <c r="C96" i="1"/>
  <c r="D96" i="1"/>
  <c r="C352" i="1"/>
  <c r="D352" i="1"/>
  <c r="G190" i="2"/>
  <c r="C203" i="1"/>
  <c r="D203" i="1"/>
  <c r="D459" i="1"/>
  <c r="C459" i="1"/>
  <c r="C68" i="2"/>
  <c r="C450" i="2"/>
  <c r="D565" i="1"/>
  <c r="C565" i="1"/>
  <c r="G593" i="2"/>
  <c r="G226" i="2"/>
  <c r="G108" i="2"/>
  <c r="G249" i="2"/>
  <c r="G504" i="2"/>
  <c r="C192" i="2"/>
  <c r="C473" i="1"/>
  <c r="D473" i="1"/>
  <c r="D100" i="1"/>
  <c r="C100" i="1"/>
  <c r="D104" i="1"/>
  <c r="C104" i="1"/>
  <c r="D392" i="1"/>
  <c r="C392" i="1"/>
  <c r="C129" i="1"/>
  <c r="D129" i="1"/>
  <c r="C366" i="1"/>
  <c r="D366" i="1"/>
  <c r="C343" i="2"/>
  <c r="C592" i="2"/>
  <c r="D44" i="1"/>
  <c r="C44" i="1"/>
  <c r="D360" i="1"/>
  <c r="C360" i="1"/>
  <c r="D453" i="1"/>
  <c r="C453" i="1"/>
  <c r="G305" i="2"/>
  <c r="C112" i="1"/>
  <c r="D112" i="1"/>
  <c r="C368" i="1"/>
  <c r="D368" i="1"/>
  <c r="C383" i="2"/>
  <c r="D219" i="1"/>
  <c r="C219" i="1"/>
  <c r="D475" i="1"/>
  <c r="C475" i="1"/>
  <c r="C462" i="2"/>
  <c r="D581" i="1"/>
  <c r="C581" i="1"/>
  <c r="G482" i="2"/>
  <c r="D585" i="1"/>
  <c r="C585" i="1"/>
  <c r="G437" i="2"/>
  <c r="C122" i="2"/>
  <c r="D197" i="1"/>
  <c r="C197" i="1"/>
  <c r="G174" i="2"/>
  <c r="D463" i="1"/>
  <c r="C463" i="1"/>
  <c r="D93" i="1"/>
  <c r="C93" i="1"/>
  <c r="D110" i="1"/>
  <c r="C110" i="1"/>
  <c r="D412" i="1"/>
  <c r="C412" i="1"/>
  <c r="G304" i="2"/>
  <c r="C135" i="1"/>
  <c r="D135" i="1"/>
  <c r="C386" i="1"/>
  <c r="D386" i="1"/>
  <c r="D313" i="1"/>
  <c r="C313" i="1"/>
  <c r="C50" i="1"/>
  <c r="D50" i="1"/>
  <c r="D380" i="1"/>
  <c r="C380" i="1"/>
  <c r="G85" i="2"/>
  <c r="G291" i="2"/>
  <c r="D469" i="1"/>
  <c r="C469" i="1"/>
  <c r="C128" i="1"/>
  <c r="D128" i="1"/>
  <c r="C384" i="1"/>
  <c r="D384" i="1"/>
  <c r="G35" i="2"/>
  <c r="G585" i="2"/>
  <c r="C235" i="1"/>
  <c r="D235" i="1"/>
  <c r="D491" i="1"/>
  <c r="C491" i="1"/>
  <c r="C474" i="2"/>
  <c r="D587" i="1"/>
  <c r="C587" i="1"/>
  <c r="G257" i="2"/>
  <c r="C396" i="2"/>
  <c r="G72" i="2"/>
  <c r="G214" i="2"/>
  <c r="C173" i="2"/>
  <c r="G310" i="2"/>
  <c r="C600" i="2"/>
  <c r="C590" i="1"/>
  <c r="D590" i="1"/>
  <c r="G241" i="2"/>
  <c r="C601" i="1"/>
  <c r="D601" i="1"/>
  <c r="C420" i="1"/>
  <c r="D420" i="1"/>
  <c r="D189" i="1"/>
  <c r="C189" i="1"/>
  <c r="C193" i="2"/>
  <c r="D429" i="1"/>
  <c r="C429" i="1"/>
  <c r="D47" i="1"/>
  <c r="C47" i="1"/>
  <c r="G251" i="2"/>
  <c r="D116" i="1"/>
  <c r="C116" i="1"/>
  <c r="D431" i="1"/>
  <c r="C431" i="1"/>
  <c r="G99" i="2"/>
  <c r="C141" i="1"/>
  <c r="D141" i="1"/>
  <c r="C406" i="1"/>
  <c r="D406" i="1"/>
  <c r="G125" i="2"/>
  <c r="D339" i="1"/>
  <c r="C339" i="1"/>
  <c r="C56" i="1"/>
  <c r="D56" i="1"/>
  <c r="D399" i="1"/>
  <c r="C399" i="1"/>
  <c r="D485" i="1"/>
  <c r="C485" i="1"/>
  <c r="G137" i="2"/>
  <c r="G328" i="2"/>
  <c r="C144" i="1"/>
  <c r="D144" i="1"/>
  <c r="C400" i="1"/>
  <c r="D400" i="1"/>
  <c r="C251" i="1"/>
  <c r="D251" i="1"/>
  <c r="C507" i="1"/>
  <c r="D507" i="1"/>
  <c r="D593" i="1"/>
  <c r="C593" i="1"/>
  <c r="G267" i="2"/>
  <c r="C181" i="2"/>
  <c r="C6" i="2"/>
  <c r="G496" i="2"/>
  <c r="G131" i="2"/>
  <c r="G398" i="2"/>
  <c r="C527" i="2"/>
  <c r="G90" i="2"/>
  <c r="D410" i="1"/>
  <c r="C410" i="1"/>
  <c r="C182" i="1"/>
  <c r="D182" i="1"/>
  <c r="G338" i="1"/>
  <c r="H338" i="1" s="1"/>
  <c r="I338" i="1" s="1"/>
  <c r="J338" i="1" s="1"/>
  <c r="G72" i="1"/>
  <c r="H72" i="1" s="1"/>
  <c r="I72" i="1" s="1"/>
  <c r="J72" i="1" s="1"/>
  <c r="N194" i="1"/>
  <c r="D247" i="2" l="1"/>
  <c r="C958" i="1"/>
  <c r="J24" i="1"/>
  <c r="R24" i="1"/>
  <c r="D576" i="2"/>
  <c r="H153" i="2"/>
  <c r="D452" i="2"/>
  <c r="J18" i="1"/>
  <c r="R18" i="1"/>
  <c r="D248" i="2"/>
  <c r="H83" i="2"/>
  <c r="D162" i="2"/>
  <c r="D301" i="2"/>
  <c r="E63" i="1"/>
  <c r="F63" i="1" s="1"/>
  <c r="G63" i="1" s="1"/>
  <c r="H63" i="1" s="1"/>
  <c r="I63" i="1" s="1"/>
  <c r="J63" i="1" s="1"/>
  <c r="D96" i="2"/>
  <c r="C879" i="1"/>
  <c r="D490" i="2"/>
  <c r="H27" i="2"/>
  <c r="E99" i="1"/>
  <c r="F99" i="1" s="1"/>
  <c r="G99" i="1" s="1"/>
  <c r="H99" i="1" s="1"/>
  <c r="I99" i="1" s="1"/>
  <c r="J99" i="1" s="1"/>
  <c r="E209" i="1"/>
  <c r="F209" i="1" s="1"/>
  <c r="G209" i="1" s="1"/>
  <c r="H209" i="1" s="1"/>
  <c r="I209" i="1" s="1"/>
  <c r="J209" i="1" s="1"/>
  <c r="E46" i="1"/>
  <c r="F46" i="1" s="1"/>
  <c r="G46" i="1" s="1"/>
  <c r="H46" i="1" s="1"/>
  <c r="I46" i="1" s="1"/>
  <c r="J46" i="1" s="1"/>
  <c r="D501" i="2"/>
  <c r="H446" i="1"/>
  <c r="I446" i="1" s="1"/>
  <c r="J446" i="1" s="1"/>
  <c r="D457" i="2"/>
  <c r="C737" i="1"/>
  <c r="H198" i="2"/>
  <c r="D20" i="2"/>
  <c r="H449" i="2"/>
  <c r="F253" i="1"/>
  <c r="G253" i="1" s="1"/>
  <c r="H253" i="1" s="1"/>
  <c r="I253" i="1" s="1"/>
  <c r="J253" i="1" s="1"/>
  <c r="E399" i="1"/>
  <c r="F399" i="1" s="1"/>
  <c r="G399" i="1" s="1"/>
  <c r="H399" i="1" s="1"/>
  <c r="I399" i="1" s="1"/>
  <c r="J399" i="1" s="1"/>
  <c r="E241" i="1"/>
  <c r="F241" i="1" s="1"/>
  <c r="G241" i="1" s="1"/>
  <c r="H241" i="1" s="1"/>
  <c r="I241" i="1" s="1"/>
  <c r="J241" i="1" s="1"/>
  <c r="C1153" i="1"/>
  <c r="H236" i="2"/>
  <c r="D411" i="2"/>
  <c r="E136" i="1"/>
  <c r="F136" i="1" s="1"/>
  <c r="G136" i="1" s="1"/>
  <c r="H136" i="1" s="1"/>
  <c r="I136" i="1" s="1"/>
  <c r="J136" i="1" s="1"/>
  <c r="D460" i="2"/>
  <c r="E310" i="1"/>
  <c r="F310" i="1" s="1"/>
  <c r="G310" i="1" s="1"/>
  <c r="H310" i="1" s="1"/>
  <c r="I310" i="1" s="1"/>
  <c r="J310" i="1" s="1"/>
  <c r="D442" i="2"/>
  <c r="C945" i="1"/>
  <c r="D430" i="2"/>
  <c r="H36" i="2"/>
  <c r="H343" i="2"/>
  <c r="H538" i="2"/>
  <c r="D538" i="2"/>
  <c r="D236" i="2"/>
  <c r="E513" i="1"/>
  <c r="F513" i="1" s="1"/>
  <c r="G513" i="1" s="1"/>
  <c r="H513" i="1" s="1"/>
  <c r="I513" i="1" s="1"/>
  <c r="J513" i="1" s="1"/>
  <c r="D44" i="2"/>
  <c r="H157" i="2"/>
  <c r="D464" i="2"/>
  <c r="H30" i="2"/>
  <c r="D477" i="2"/>
  <c r="D539" i="2"/>
  <c r="D499" i="2"/>
  <c r="E493" i="1"/>
  <c r="F493" i="1" s="1"/>
  <c r="G493" i="1" s="1"/>
  <c r="E440" i="1"/>
  <c r="F440" i="1" s="1"/>
  <c r="G440" i="1" s="1"/>
  <c r="H440" i="1" s="1"/>
  <c r="I440" i="1" s="1"/>
  <c r="J440" i="1" s="1"/>
  <c r="H316" i="2"/>
  <c r="D375" i="2"/>
  <c r="E262" i="1"/>
  <c r="F262" i="1" s="1"/>
  <c r="G262" i="1" s="1"/>
  <c r="H262" i="1" s="1"/>
  <c r="I262" i="1" s="1"/>
  <c r="J262" i="1" s="1"/>
  <c r="H93" i="2"/>
  <c r="D95" i="2"/>
  <c r="D325" i="2"/>
  <c r="D239" i="2"/>
  <c r="D524" i="2"/>
  <c r="D523" i="2"/>
  <c r="H37" i="2"/>
  <c r="H251" i="2"/>
  <c r="D565" i="2"/>
  <c r="H113" i="2"/>
  <c r="E151" i="1"/>
  <c r="F151" i="1" s="1"/>
  <c r="G151" i="1" s="1"/>
  <c r="H151" i="1" s="1"/>
  <c r="I151" i="1" s="1"/>
  <c r="N151" i="1" s="1"/>
  <c r="D514" i="2"/>
  <c r="H404" i="2"/>
  <c r="D35" i="2"/>
  <c r="D76" i="2"/>
  <c r="N371" i="1"/>
  <c r="H403" i="2"/>
  <c r="E195" i="1"/>
  <c r="F195" i="1" s="1"/>
  <c r="G195" i="1" s="1"/>
  <c r="H195" i="1" s="1"/>
  <c r="I195" i="1" s="1"/>
  <c r="J195" i="1" s="1"/>
  <c r="H521" i="2"/>
  <c r="H177" i="2"/>
  <c r="D165" i="2"/>
  <c r="D10" i="2"/>
  <c r="D130" i="2"/>
  <c r="H501" i="2"/>
  <c r="H595" i="2"/>
  <c r="H475" i="2"/>
  <c r="D315" i="2"/>
  <c r="H510" i="2"/>
  <c r="E572" i="1"/>
  <c r="F572" i="1" s="1"/>
  <c r="G572" i="1" s="1"/>
  <c r="H572" i="1" s="1"/>
  <c r="I572" i="1" s="1"/>
  <c r="J572" i="1" s="1"/>
  <c r="H435" i="2"/>
  <c r="E454" i="1"/>
  <c r="F454" i="1" s="1"/>
  <c r="G454" i="1" s="1"/>
  <c r="H454" i="1" s="1"/>
  <c r="I454" i="1" s="1"/>
  <c r="H26" i="2"/>
  <c r="H192" i="2"/>
  <c r="C679" i="1"/>
  <c r="C818" i="1"/>
  <c r="H487" i="2"/>
  <c r="D422" i="2"/>
  <c r="D323" i="2"/>
  <c r="N217" i="1"/>
  <c r="D282" i="2"/>
  <c r="D421" i="2"/>
  <c r="D364" i="2"/>
  <c r="D465" i="2"/>
  <c r="H557" i="2"/>
  <c r="D279" i="2"/>
  <c r="H531" i="2"/>
  <c r="D131" i="2"/>
  <c r="D428" i="2"/>
  <c r="H532" i="2"/>
  <c r="D322" i="2"/>
  <c r="D599" i="2"/>
  <c r="D217" i="2"/>
  <c r="H549" i="2"/>
  <c r="C975" i="1"/>
  <c r="D470" i="2"/>
  <c r="H458" i="2"/>
  <c r="H100" i="2"/>
  <c r="H237" i="2"/>
  <c r="D393" i="2"/>
  <c r="D144" i="2"/>
  <c r="H500" i="2"/>
  <c r="D382" i="2"/>
  <c r="D394" i="2"/>
  <c r="D446" i="2"/>
  <c r="H457" i="2"/>
  <c r="H24" i="2"/>
  <c r="H513" i="2"/>
  <c r="D216" i="2"/>
  <c r="H215" i="2"/>
  <c r="H491" i="2"/>
  <c r="H508" i="2"/>
  <c r="D18" i="2"/>
  <c r="D230" i="2"/>
  <c r="H420" i="2"/>
  <c r="F602" i="1"/>
  <c r="G602" i="1" s="1"/>
  <c r="H602" i="1" s="1"/>
  <c r="I602" i="1" s="1"/>
  <c r="J602" i="1" s="1"/>
  <c r="H67" i="2"/>
  <c r="H321" i="2"/>
  <c r="H366" i="2"/>
  <c r="H330" i="2"/>
  <c r="H528" i="2"/>
  <c r="D260" i="2"/>
  <c r="C672" i="1"/>
  <c r="E551" i="1"/>
  <c r="F551" i="1" s="1"/>
  <c r="G551" i="1" s="1"/>
  <c r="H551" i="1" s="1"/>
  <c r="I551" i="1" s="1"/>
  <c r="J551" i="1" s="1"/>
  <c r="E521" i="1"/>
  <c r="F521" i="1" s="1"/>
  <c r="G521" i="1" s="1"/>
  <c r="H521" i="1" s="1"/>
  <c r="I521" i="1" s="1"/>
  <c r="J521" i="1" s="1"/>
  <c r="D195" i="2"/>
  <c r="H216" i="2"/>
  <c r="H102" i="2"/>
  <c r="D374" i="2"/>
  <c r="H509" i="2"/>
  <c r="D313" i="2"/>
  <c r="H118" i="2"/>
  <c r="D493" i="2"/>
  <c r="D97" i="2"/>
  <c r="D385" i="2"/>
  <c r="H122" i="2"/>
  <c r="C874" i="1"/>
  <c r="H165" i="2"/>
  <c r="D334" i="2"/>
  <c r="H120" i="2"/>
  <c r="H340" i="2"/>
  <c r="H481" i="2"/>
  <c r="D469" i="2"/>
  <c r="H121" i="2"/>
  <c r="E403" i="1"/>
  <c r="F403" i="1" s="1"/>
  <c r="G403" i="1" s="1"/>
  <c r="H403" i="1" s="1"/>
  <c r="I403" i="1" s="1"/>
  <c r="J403" i="1" s="1"/>
  <c r="E452" i="1"/>
  <c r="F452" i="1" s="1"/>
  <c r="G452" i="1" s="1"/>
  <c r="H452" i="1" s="1"/>
  <c r="I452" i="1" s="1"/>
  <c r="J452" i="1" s="1"/>
  <c r="E111" i="1"/>
  <c r="F111" i="1" s="1"/>
  <c r="G111" i="1" s="1"/>
  <c r="H111" i="1" s="1"/>
  <c r="I111" i="1" s="1"/>
  <c r="J111" i="1" s="1"/>
  <c r="E216" i="1"/>
  <c r="F216" i="1" s="1"/>
  <c r="G216" i="1" s="1"/>
  <c r="H216" i="1" s="1"/>
  <c r="I216" i="1" s="1"/>
  <c r="J216" i="1" s="1"/>
  <c r="H477" i="2"/>
  <c r="C997" i="1"/>
  <c r="H23" i="2"/>
  <c r="D134" i="2"/>
  <c r="H369" i="2"/>
  <c r="H286" i="2"/>
  <c r="E87" i="1"/>
  <c r="F87" i="1" s="1"/>
  <c r="G87" i="1" s="1"/>
  <c r="H87" i="1" s="1"/>
  <c r="I87" i="1" s="1"/>
  <c r="J87" i="1" s="1"/>
  <c r="H143" i="2"/>
  <c r="E94" i="1"/>
  <c r="F94" i="1" s="1"/>
  <c r="G94" i="1" s="1"/>
  <c r="H94" i="1" s="1"/>
  <c r="I94" i="1" s="1"/>
  <c r="J94" i="1" s="1"/>
  <c r="H40" i="2"/>
  <c r="H86" i="2"/>
  <c r="H18" i="2"/>
  <c r="H542" i="2"/>
  <c r="D424" i="2"/>
  <c r="D205" i="2"/>
  <c r="H191" i="2"/>
  <c r="H536" i="2"/>
  <c r="H315" i="2"/>
  <c r="D283" i="2"/>
  <c r="D113" i="2"/>
  <c r="D378" i="2"/>
  <c r="H281" i="2"/>
  <c r="D332" i="2"/>
  <c r="H222" i="2"/>
  <c r="H459" i="2"/>
  <c r="D180" i="2"/>
  <c r="H485" i="2"/>
  <c r="H375" i="2"/>
  <c r="H106" i="2"/>
  <c r="D532" i="2"/>
  <c r="H323" i="2"/>
  <c r="H324" i="2"/>
  <c r="D166" i="2"/>
  <c r="H187" i="2"/>
  <c r="H132" i="2"/>
  <c r="D190" i="2"/>
  <c r="D489" i="2"/>
  <c r="D184" i="2"/>
  <c r="D240" i="2"/>
  <c r="C654" i="1"/>
  <c r="H419" i="2"/>
  <c r="D103" i="2"/>
  <c r="H520" i="2"/>
  <c r="H410" i="2"/>
  <c r="D206" i="2"/>
  <c r="D535" i="2"/>
  <c r="D114" i="2"/>
  <c r="H110" i="2"/>
  <c r="H44" i="2"/>
  <c r="H327" i="2"/>
  <c r="H577" i="2"/>
  <c r="D559" i="2"/>
  <c r="H383" i="2"/>
  <c r="C714" i="1"/>
  <c r="D159" i="2"/>
  <c r="H45" i="2"/>
  <c r="H203" i="2"/>
  <c r="H31" i="2"/>
  <c r="D434" i="2"/>
  <c r="H17" i="2"/>
  <c r="F414" i="1"/>
  <c r="G414" i="1" s="1"/>
  <c r="H414" i="1" s="1"/>
  <c r="I414" i="1" s="1"/>
  <c r="D235" i="2"/>
  <c r="H387" i="2"/>
  <c r="H5" i="2"/>
  <c r="H136" i="2"/>
  <c r="D563" i="2"/>
  <c r="H436" i="2"/>
  <c r="D214" i="2"/>
  <c r="H175" i="2"/>
  <c r="H541" i="2"/>
  <c r="H346" i="2"/>
  <c r="E157" i="1"/>
  <c r="F157" i="1" s="1"/>
  <c r="G157" i="1" s="1"/>
  <c r="H157" i="1" s="1"/>
  <c r="I157" i="1" s="1"/>
  <c r="J157" i="1" s="1"/>
  <c r="D26" i="2"/>
  <c r="E441" i="1"/>
  <c r="F441" i="1" s="1"/>
  <c r="G441" i="1" s="1"/>
  <c r="D37" i="2"/>
  <c r="H135" i="2"/>
  <c r="H238" i="2"/>
  <c r="D333" i="2"/>
  <c r="D584" i="2"/>
  <c r="D542" i="2"/>
  <c r="C706" i="1"/>
  <c r="H75" i="2"/>
  <c r="D201" i="2"/>
  <c r="D275" i="2"/>
  <c r="H282" i="2"/>
  <c r="H129" i="2"/>
  <c r="D89" i="2"/>
  <c r="D68" i="2"/>
  <c r="D163" i="2"/>
  <c r="D265" i="2"/>
  <c r="C774" i="1"/>
  <c r="D223" i="2"/>
  <c r="C1136" i="1"/>
  <c r="H476" i="2"/>
  <c r="C1186" i="1"/>
  <c r="H498" i="2"/>
  <c r="E345" i="1"/>
  <c r="F345" i="1" s="1"/>
  <c r="G345" i="1" s="1"/>
  <c r="H345" i="1" s="1"/>
  <c r="I345" i="1" s="1"/>
  <c r="J345" i="1" s="1"/>
  <c r="N447" i="1"/>
  <c r="E175" i="1"/>
  <c r="F175" i="1" s="1"/>
  <c r="G175" i="1" s="1"/>
  <c r="H175" i="1" s="1"/>
  <c r="I175" i="1" s="1"/>
  <c r="J175" i="1" s="1"/>
  <c r="D7" i="2"/>
  <c r="C678" i="1"/>
  <c r="C949" i="1"/>
  <c r="H418" i="2"/>
  <c r="N60" i="1"/>
  <c r="H594" i="2"/>
  <c r="D172" i="2"/>
  <c r="H284" i="2"/>
  <c r="D66" i="2"/>
  <c r="H9" i="2"/>
  <c r="D29" i="2"/>
  <c r="H206" i="2"/>
  <c r="H19" i="2"/>
  <c r="D277" i="2"/>
  <c r="C1047" i="1"/>
  <c r="D167" i="2"/>
  <c r="H294" i="2"/>
  <c r="C767" i="1"/>
  <c r="D278" i="2"/>
  <c r="E246" i="1"/>
  <c r="F246" i="1" s="1"/>
  <c r="G246" i="1" s="1"/>
  <c r="H246" i="1" s="1"/>
  <c r="I246" i="1" s="1"/>
  <c r="J246" i="1" s="1"/>
  <c r="C738" i="1"/>
  <c r="D595" i="2"/>
  <c r="H583" i="2"/>
  <c r="D448" i="2"/>
  <c r="D388" i="2"/>
  <c r="D519" i="2"/>
  <c r="C1106" i="1"/>
  <c r="C885" i="1"/>
  <c r="H433" i="2"/>
  <c r="H309" i="2"/>
  <c r="D316" i="2"/>
  <c r="D128" i="2"/>
  <c r="H472" i="2"/>
  <c r="H352" i="2"/>
  <c r="D447" i="2"/>
  <c r="H14" i="2"/>
  <c r="D254" i="2"/>
  <c r="D292" i="2"/>
  <c r="H239" i="2"/>
  <c r="D123" i="2"/>
  <c r="D405" i="2"/>
  <c r="H144" i="2"/>
  <c r="H479" i="2"/>
  <c r="H296" i="2"/>
  <c r="H109" i="2"/>
  <c r="D387" i="2"/>
  <c r="H361" i="2"/>
  <c r="D530" i="2"/>
  <c r="H417" i="2"/>
  <c r="H471" i="2"/>
  <c r="H427" i="2"/>
  <c r="H273" i="2"/>
  <c r="H117" i="2"/>
  <c r="D209" i="2"/>
  <c r="H133" i="2"/>
  <c r="C1197" i="1"/>
  <c r="C817" i="1"/>
  <c r="H497" i="2"/>
  <c r="D403" i="2"/>
  <c r="D110" i="2"/>
  <c r="N588" i="1"/>
  <c r="D50" i="2"/>
  <c r="D210" i="2"/>
  <c r="H59" i="2"/>
  <c r="H588" i="2"/>
  <c r="D145" i="2"/>
  <c r="H503" i="2"/>
  <c r="D295" i="2"/>
  <c r="H490" i="2"/>
  <c r="D255" i="2"/>
  <c r="H85" i="2"/>
  <c r="D342" i="2"/>
  <c r="D124" i="2"/>
  <c r="D463" i="2"/>
  <c r="H159" i="2"/>
  <c r="D202" i="2"/>
  <c r="H523" i="2"/>
  <c r="D324" i="2"/>
  <c r="D69" i="2"/>
  <c r="H214" i="2"/>
  <c r="C948" i="1"/>
  <c r="H379" i="2"/>
  <c r="H373" i="2"/>
  <c r="H597" i="2"/>
  <c r="D335" i="2"/>
  <c r="D345" i="2"/>
  <c r="D440" i="2"/>
  <c r="H524" i="2"/>
  <c r="E261" i="1"/>
  <c r="F261" i="1" s="1"/>
  <c r="G261" i="1" s="1"/>
  <c r="H261" i="1" s="1"/>
  <c r="I261" i="1" s="1"/>
  <c r="J261" i="1" s="1"/>
  <c r="D170" i="2"/>
  <c r="D409" i="2"/>
  <c r="H460" i="2"/>
  <c r="C721" i="1"/>
  <c r="E169" i="1"/>
  <c r="F169" i="1" s="1"/>
  <c r="G169" i="1" s="1"/>
  <c r="H169" i="1" s="1"/>
  <c r="I169" i="1" s="1"/>
  <c r="J169" i="1" s="1"/>
  <c r="E22" i="1"/>
  <c r="F22" i="1" s="1"/>
  <c r="G22" i="1" s="1"/>
  <c r="H22" i="1" s="1"/>
  <c r="I22" i="1" s="1"/>
  <c r="H589" i="2"/>
  <c r="H598" i="2"/>
  <c r="C809" i="1"/>
  <c r="C871" i="1"/>
  <c r="H505" i="2"/>
  <c r="D3" i="2"/>
  <c r="D564" i="2"/>
  <c r="H545" i="2"/>
  <c r="C670" i="1"/>
  <c r="H223" i="2"/>
  <c r="C1154" i="1"/>
  <c r="H306" i="2"/>
  <c r="H221" i="2"/>
  <c r="C743" i="1"/>
  <c r="H254" i="2"/>
  <c r="D510" i="2"/>
  <c r="F364" i="1"/>
  <c r="G364" i="1" s="1"/>
  <c r="H364" i="1" s="1"/>
  <c r="I364" i="1" s="1"/>
  <c r="J364" i="1" s="1"/>
  <c r="D395" i="2"/>
  <c r="H209" i="2"/>
  <c r="C733" i="1"/>
  <c r="E486" i="1"/>
  <c r="F486" i="1" s="1"/>
  <c r="G486" i="1" s="1"/>
  <c r="H486" i="1" s="1"/>
  <c r="I486" i="1" s="1"/>
  <c r="J486" i="1" s="1"/>
  <c r="D59" i="2"/>
  <c r="D71" i="2"/>
  <c r="E179" i="1"/>
  <c r="F179" i="1" s="1"/>
  <c r="G179" i="1" s="1"/>
  <c r="H179" i="1" s="1"/>
  <c r="I179" i="1" s="1"/>
  <c r="J179" i="1" s="1"/>
  <c r="C688" i="1"/>
  <c r="H350" i="2"/>
  <c r="H245" i="2"/>
  <c r="E26" i="1"/>
  <c r="F26" i="1" s="1"/>
  <c r="G26" i="1" s="1"/>
  <c r="H26" i="1" s="1"/>
  <c r="I26" i="1" s="1"/>
  <c r="D251" i="2"/>
  <c r="D412" i="2"/>
  <c r="F460" i="1"/>
  <c r="G460" i="1" s="1"/>
  <c r="H460" i="1" s="1"/>
  <c r="I460" i="1" s="1"/>
  <c r="J460" i="1" s="1"/>
  <c r="D353" i="2"/>
  <c r="H268" i="2"/>
  <c r="H267" i="2"/>
  <c r="H499" i="2"/>
  <c r="F488" i="1"/>
  <c r="G488" i="1" s="1"/>
  <c r="H488" i="1" s="1"/>
  <c r="I488" i="1" s="1"/>
  <c r="J488" i="1" s="1"/>
  <c r="H424" i="2"/>
  <c r="N542" i="1"/>
  <c r="D326" i="2"/>
  <c r="H522" i="2"/>
  <c r="D138" i="2"/>
  <c r="H555" i="2"/>
  <c r="H560" i="2"/>
  <c r="C944" i="1"/>
  <c r="D88" i="2"/>
  <c r="D75" i="2"/>
  <c r="D511" i="2"/>
  <c r="H596" i="2"/>
  <c r="H87" i="2"/>
  <c r="D521" i="2"/>
  <c r="H394" i="2"/>
  <c r="H70" i="2"/>
  <c r="C1062" i="1"/>
  <c r="D52" i="2"/>
  <c r="D361" i="2"/>
  <c r="H514" i="2"/>
  <c r="D176" i="2"/>
  <c r="E117" i="1"/>
  <c r="F117" i="1" s="1"/>
  <c r="G117" i="1" s="1"/>
  <c r="H117" i="1" s="1"/>
  <c r="I117" i="1" s="1"/>
  <c r="E101" i="1"/>
  <c r="F101" i="1" s="1"/>
  <c r="G101" i="1" s="1"/>
  <c r="H101" i="1" s="1"/>
  <c r="I101" i="1" s="1"/>
  <c r="J101" i="1" s="1"/>
  <c r="H331" i="2"/>
  <c r="D352" i="2"/>
  <c r="C1061" i="1"/>
  <c r="H448" i="2"/>
  <c r="H351" i="2"/>
  <c r="D109" i="2"/>
  <c r="D215" i="2"/>
  <c r="D188" i="2"/>
  <c r="C935" i="1"/>
  <c r="C746" i="1"/>
  <c r="D515" i="2"/>
  <c r="N8" i="1"/>
  <c r="S8" i="1" s="1"/>
  <c r="E120" i="1"/>
  <c r="F120" i="1" s="1"/>
  <c r="G120" i="1" s="1"/>
  <c r="H120" i="1" s="1"/>
  <c r="I120" i="1" s="1"/>
  <c r="H278" i="2"/>
  <c r="D311" i="2"/>
  <c r="D484" i="2"/>
  <c r="D231" i="2"/>
  <c r="D554" i="2"/>
  <c r="C853" i="1"/>
  <c r="C1023" i="1"/>
  <c r="H233" i="2"/>
  <c r="C1102" i="1"/>
  <c r="C816" i="1"/>
  <c r="D314" i="2"/>
  <c r="H188" i="2"/>
  <c r="H240" i="2"/>
  <c r="H396" i="2"/>
  <c r="D363" i="2"/>
  <c r="D377" i="2"/>
  <c r="H537" i="2"/>
  <c r="H480" i="2"/>
  <c r="D598" i="2"/>
  <c r="D553" i="2"/>
  <c r="E564" i="1"/>
  <c r="F564" i="1" s="1"/>
  <c r="G564" i="1" s="1"/>
  <c r="H564" i="1" s="1"/>
  <c r="I564" i="1" s="1"/>
  <c r="J564" i="1" s="1"/>
  <c r="D336" i="2"/>
  <c r="D558" i="2"/>
  <c r="H255" i="2"/>
  <c r="H393" i="2"/>
  <c r="D343" i="2"/>
  <c r="D357" i="2"/>
  <c r="H52" i="2"/>
  <c r="D401" i="2"/>
  <c r="D404" i="2"/>
  <c r="D211" i="2"/>
  <c r="D293" i="2"/>
  <c r="D40" i="2"/>
  <c r="D108" i="2"/>
  <c r="H141" i="2"/>
  <c r="H148" i="2"/>
  <c r="H142" i="2"/>
  <c r="H584" i="2"/>
  <c r="H554" i="2"/>
  <c r="D111" i="2"/>
  <c r="D435" i="2"/>
  <c r="H253" i="2"/>
  <c r="D60" i="2"/>
  <c r="E41" i="1"/>
  <c r="F41" i="1" s="1"/>
  <c r="G41" i="1" s="1"/>
  <c r="H231" i="2"/>
  <c r="H158" i="2"/>
  <c r="H62" i="2"/>
  <c r="E10" i="1"/>
  <c r="F10" i="1" s="1"/>
  <c r="G10" i="1" s="1"/>
  <c r="H10" i="1" s="1"/>
  <c r="I10" i="1" s="1"/>
  <c r="R10" i="1" s="1"/>
  <c r="H360" i="2"/>
  <c r="F88" i="1"/>
  <c r="G88" i="1" s="1"/>
  <c r="H88" i="1" s="1"/>
  <c r="I88" i="1" s="1"/>
  <c r="J88" i="1" s="1"/>
  <c r="H578" i="2"/>
  <c r="H134" i="2"/>
  <c r="H65" i="2"/>
  <c r="D135" i="2"/>
  <c r="H580" i="2"/>
  <c r="H3" i="2"/>
  <c r="E215" i="1"/>
  <c r="F215" i="1" s="1"/>
  <c r="G215" i="1" s="1"/>
  <c r="H215" i="1" s="1"/>
  <c r="I215" i="1" s="1"/>
  <c r="J215" i="1" s="1"/>
  <c r="H104" i="2"/>
  <c r="C807" i="1"/>
  <c r="D365" i="2"/>
  <c r="F535" i="1"/>
  <c r="G535" i="1" s="1"/>
  <c r="H535" i="1" s="1"/>
  <c r="I535" i="1" s="1"/>
  <c r="D537" i="2"/>
  <c r="H552" i="2"/>
  <c r="H151" i="2"/>
  <c r="D229" i="2"/>
  <c r="H168" i="2"/>
  <c r="D304" i="2"/>
  <c r="C846" i="1"/>
  <c r="C926" i="1"/>
  <c r="N248" i="1"/>
  <c r="C1114" i="1"/>
  <c r="D294" i="2"/>
  <c r="H486" i="2"/>
  <c r="C1105" i="1"/>
  <c r="H262" i="2"/>
  <c r="J9" i="1"/>
  <c r="R9" i="1"/>
  <c r="H195" i="2"/>
  <c r="D555" i="2"/>
  <c r="H434" i="2"/>
  <c r="D291" i="2"/>
  <c r="H325" i="2"/>
  <c r="H338" i="2"/>
  <c r="C1074" i="1"/>
  <c r="D19" i="2"/>
  <c r="H149" i="2"/>
  <c r="C878" i="1"/>
  <c r="H470" i="2"/>
  <c r="D498" i="2"/>
  <c r="D351" i="2"/>
  <c r="J12" i="1"/>
  <c r="R12" i="1"/>
  <c r="D578" i="2"/>
  <c r="D148" i="2"/>
  <c r="C860" i="1"/>
  <c r="H182" i="2"/>
  <c r="C671" i="1"/>
  <c r="H160" i="2"/>
  <c r="H41" i="2"/>
  <c r="E584" i="1"/>
  <c r="F584" i="1" s="1"/>
  <c r="G584" i="1" s="1"/>
  <c r="H584" i="1" s="1"/>
  <c r="I584" i="1" s="1"/>
  <c r="J584" i="1" s="1"/>
  <c r="D472" i="2"/>
  <c r="D55" i="2"/>
  <c r="D481" i="2"/>
  <c r="D551" i="2"/>
  <c r="E234" i="1"/>
  <c r="F234" i="1" s="1"/>
  <c r="G234" i="1" s="1"/>
  <c r="H234" i="1" s="1"/>
  <c r="I234" i="1" s="1"/>
  <c r="J234" i="1" s="1"/>
  <c r="D349" i="2"/>
  <c r="J8" i="1"/>
  <c r="R8" i="1"/>
  <c r="D508" i="2"/>
  <c r="H103" i="2"/>
  <c r="E227" i="1"/>
  <c r="F227" i="1" s="1"/>
  <c r="G227" i="1" s="1"/>
  <c r="H227" i="1" s="1"/>
  <c r="I227" i="1" s="1"/>
  <c r="J227" i="1" s="1"/>
  <c r="D415" i="2"/>
  <c r="E119" i="1"/>
  <c r="F119" i="1" s="1"/>
  <c r="G119" i="1" s="1"/>
  <c r="H119" i="1" s="1"/>
  <c r="I119" i="1" s="1"/>
  <c r="J119" i="1" s="1"/>
  <c r="H180" i="2"/>
  <c r="E428" i="1"/>
  <c r="F428" i="1" s="1"/>
  <c r="G428" i="1" s="1"/>
  <c r="H428" i="1" s="1"/>
  <c r="I428" i="1" s="1"/>
  <c r="J428" i="1" s="1"/>
  <c r="F562" i="1"/>
  <c r="G562" i="1" s="1"/>
  <c r="H562" i="1" s="1"/>
  <c r="I562" i="1" s="1"/>
  <c r="C783" i="1"/>
  <c r="D104" i="2"/>
  <c r="H563" i="2"/>
  <c r="C852" i="1"/>
  <c r="D91" i="2"/>
  <c r="D296" i="2"/>
  <c r="D220" i="2"/>
  <c r="H534" i="2"/>
  <c r="D298" i="2"/>
  <c r="D269" i="2"/>
  <c r="H107" i="2"/>
  <c r="H453" i="2"/>
  <c r="H464" i="2"/>
  <c r="H259" i="2"/>
  <c r="H218" i="2"/>
  <c r="H260" i="2"/>
  <c r="D246" i="2"/>
  <c r="H225" i="2"/>
  <c r="D34" i="2"/>
  <c r="D22" i="2"/>
  <c r="D264" i="2"/>
  <c r="D500" i="2"/>
  <c r="C709" i="1"/>
  <c r="D98" i="2"/>
  <c r="E218" i="1"/>
  <c r="F218" i="1" s="1"/>
  <c r="G218" i="1" s="1"/>
  <c r="H218" i="1" s="1"/>
  <c r="I218" i="1" s="1"/>
  <c r="J218" i="1" s="1"/>
  <c r="D257" i="2"/>
  <c r="C1068" i="1"/>
  <c r="D479" i="2"/>
  <c r="C685" i="1"/>
  <c r="D518" i="2"/>
  <c r="D169" i="2"/>
  <c r="C903" i="1"/>
  <c r="D157" i="2"/>
  <c r="H423" i="2"/>
  <c r="H10" i="2"/>
  <c r="D386" i="2"/>
  <c r="E308" i="1"/>
  <c r="F308" i="1" s="1"/>
  <c r="G308" i="1" s="1"/>
  <c r="H308" i="1" s="1"/>
  <c r="I308" i="1" s="1"/>
  <c r="J308" i="1" s="1"/>
  <c r="E67" i="1"/>
  <c r="F67" i="1" s="1"/>
  <c r="G67" i="1" s="1"/>
  <c r="H67" i="1" s="1"/>
  <c r="I67" i="1" s="1"/>
  <c r="J67" i="1" s="1"/>
  <c r="C615" i="1"/>
  <c r="C655" i="1"/>
  <c r="D232" i="2"/>
  <c r="D533" i="2"/>
  <c r="C718" i="1"/>
  <c r="D70" i="2"/>
  <c r="H297" i="2"/>
  <c r="E53" i="1"/>
  <c r="F53" i="1" s="1"/>
  <c r="G53" i="1" s="1"/>
  <c r="H53" i="1" s="1"/>
  <c r="I53" i="1" s="1"/>
  <c r="H15" i="2"/>
  <c r="C813" i="1"/>
  <c r="H378" i="2"/>
  <c r="D105" i="2"/>
  <c r="H69" i="2"/>
  <c r="H466" i="2"/>
  <c r="H527" i="2"/>
  <c r="H101" i="2"/>
  <c r="H163" i="2"/>
  <c r="H57" i="2"/>
  <c r="N28" i="1"/>
  <c r="C763" i="1"/>
  <c r="D56" i="2"/>
  <c r="D222" i="2"/>
  <c r="H431" i="2"/>
  <c r="H56" i="2"/>
  <c r="H162" i="2"/>
  <c r="D406" i="2"/>
  <c r="H430" i="2"/>
  <c r="D8" i="2"/>
  <c r="H55" i="1"/>
  <c r="I55" i="1" s="1"/>
  <c r="K54" i="1" s="1"/>
  <c r="D242" i="2"/>
  <c r="D580" i="2"/>
  <c r="C635" i="1"/>
  <c r="H381" i="2"/>
  <c r="C912" i="1"/>
  <c r="D92" i="2"/>
  <c r="H283" i="2"/>
  <c r="C861" i="1"/>
  <c r="E536" i="1"/>
  <c r="F536" i="1" s="1"/>
  <c r="G536" i="1" s="1"/>
  <c r="H536" i="1" s="1"/>
  <c r="I536" i="1" s="1"/>
  <c r="J536" i="1" s="1"/>
  <c r="D142" i="2"/>
  <c r="D116" i="2"/>
  <c r="C653" i="1"/>
  <c r="H126" i="2"/>
  <c r="D583" i="2"/>
  <c r="D141" i="2"/>
  <c r="D273" i="2"/>
  <c r="H412" i="2"/>
  <c r="H53" i="2"/>
  <c r="D337" i="2"/>
  <c r="D100" i="2"/>
  <c r="C781" i="1"/>
  <c r="H183" i="2"/>
  <c r="F243" i="1"/>
  <c r="G243" i="1" s="1"/>
  <c r="H243" i="1" s="1"/>
  <c r="I243" i="1" s="1"/>
  <c r="J243" i="1" s="1"/>
  <c r="D512" i="2"/>
  <c r="H444" i="2"/>
  <c r="H242" i="2"/>
  <c r="C618" i="1"/>
  <c r="D82" i="2"/>
  <c r="D366" i="2"/>
  <c r="C658" i="1"/>
  <c r="D270" i="2"/>
  <c r="H302" i="2"/>
  <c r="H312" i="2"/>
  <c r="H252" i="1"/>
  <c r="I252" i="1" s="1"/>
  <c r="N252" i="1" s="1"/>
  <c r="E273" i="1"/>
  <c r="F273" i="1" s="1"/>
  <c r="G273" i="1" s="1"/>
  <c r="H273" i="1" s="1"/>
  <c r="I273" i="1" s="1"/>
  <c r="J273" i="1" s="1"/>
  <c r="H414" i="2"/>
  <c r="D126" i="2"/>
  <c r="H285" i="2"/>
  <c r="D581" i="2"/>
  <c r="D46" i="2"/>
  <c r="D17" i="2"/>
  <c r="D330" i="2"/>
  <c r="D267" i="2"/>
  <c r="C1050" i="1"/>
  <c r="E369" i="1"/>
  <c r="F369" i="1" s="1"/>
  <c r="G369" i="1" s="1"/>
  <c r="H369" i="1" s="1"/>
  <c r="I369" i="1" s="1"/>
  <c r="J369" i="1" s="1"/>
  <c r="H512" i="2"/>
  <c r="E444" i="1"/>
  <c r="F444" i="1" s="1"/>
  <c r="G444" i="1" s="1"/>
  <c r="H444" i="1" s="1"/>
  <c r="I444" i="1" s="1"/>
  <c r="J444" i="1" s="1"/>
  <c r="H376" i="2"/>
  <c r="H12" i="2"/>
  <c r="D189" i="2"/>
  <c r="H220" i="2"/>
  <c r="E554" i="1"/>
  <c r="F554" i="1" s="1"/>
  <c r="G554" i="1" s="1"/>
  <c r="H554" i="1" s="1"/>
  <c r="I554" i="1" s="1"/>
  <c r="J554" i="1" s="1"/>
  <c r="H94" i="2"/>
  <c r="H488" i="2"/>
  <c r="E409" i="1"/>
  <c r="H467" i="2"/>
  <c r="H202" i="2"/>
  <c r="E433" i="1"/>
  <c r="F433" i="1" s="1"/>
  <c r="G433" i="1" s="1"/>
  <c r="H433" i="1" s="1"/>
  <c r="I433" i="1" s="1"/>
  <c r="J433" i="1" s="1"/>
  <c r="H91" i="2"/>
  <c r="D503" i="2"/>
  <c r="D101" i="2"/>
  <c r="D102" i="2"/>
  <c r="E546" i="1"/>
  <c r="F546" i="1" s="1"/>
  <c r="G546" i="1" s="1"/>
  <c r="H546" i="1" s="1"/>
  <c r="I546" i="1" s="1"/>
  <c r="J546" i="1" s="1"/>
  <c r="C1146" i="1"/>
  <c r="H342" i="2"/>
  <c r="H341" i="2"/>
  <c r="H551" i="2"/>
  <c r="D39" i="2"/>
  <c r="D547" i="2"/>
  <c r="D548" i="2"/>
  <c r="D431" i="2"/>
  <c r="D212" i="2"/>
  <c r="H304" i="2"/>
  <c r="C923" i="1"/>
  <c r="E5" i="1"/>
  <c r="F5" i="1" s="1"/>
  <c r="G5" i="1" s="1"/>
  <c r="H5" i="1" s="1"/>
  <c r="I5" i="1" s="1"/>
  <c r="C605" i="1"/>
  <c r="D274" i="2"/>
  <c r="C751" i="1"/>
  <c r="E334" i="1"/>
  <c r="F334" i="1" s="1"/>
  <c r="G334" i="1" s="1"/>
  <c r="H334" i="1" s="1"/>
  <c r="I334" i="1" s="1"/>
  <c r="J334" i="1" s="1"/>
  <c r="H526" i="2"/>
  <c r="H258" i="2"/>
  <c r="D208" i="2"/>
  <c r="D177" i="2"/>
  <c r="C1009" i="1"/>
  <c r="D437" i="2"/>
  <c r="D487" i="2"/>
  <c r="D488" i="2"/>
  <c r="H568" i="2"/>
  <c r="D196" i="2"/>
  <c r="E138" i="1"/>
  <c r="F138" i="1" s="1"/>
  <c r="G138" i="1" s="1"/>
  <c r="H138" i="1" s="1"/>
  <c r="I138" i="1" s="1"/>
  <c r="J138" i="1" s="1"/>
  <c r="H219" i="2"/>
  <c r="E337" i="1"/>
  <c r="F337" i="1" s="1"/>
  <c r="G337" i="1" s="1"/>
  <c r="H337" i="1" s="1"/>
  <c r="I337" i="1" s="1"/>
  <c r="J337" i="1" s="1"/>
  <c r="D384" i="2"/>
  <c r="D543" i="2"/>
  <c r="E367" i="1"/>
  <c r="F367" i="1" s="1"/>
  <c r="G367" i="1" s="1"/>
  <c r="H367" i="1" s="1"/>
  <c r="I367" i="1" s="1"/>
  <c r="C967" i="1"/>
  <c r="H399" i="2"/>
  <c r="H587" i="2"/>
  <c r="H586" i="2"/>
  <c r="H205" i="2"/>
  <c r="H204" i="2"/>
  <c r="E545" i="1"/>
  <c r="F545" i="1" s="1"/>
  <c r="G545" i="1" s="1"/>
  <c r="H545" i="1" s="1"/>
  <c r="I545" i="1" s="1"/>
  <c r="J545" i="1" s="1"/>
  <c r="C695" i="1"/>
  <c r="E95" i="1"/>
  <c r="F95" i="1" s="1"/>
  <c r="G95" i="1" s="1"/>
  <c r="H95" i="1" s="1"/>
  <c r="I95" i="1" s="1"/>
  <c r="J95" i="1" s="1"/>
  <c r="D494" i="2"/>
  <c r="C1168" i="1"/>
  <c r="D588" i="2"/>
  <c r="H446" i="2"/>
  <c r="H447" i="2"/>
  <c r="E335" i="1"/>
  <c r="F335" i="1" s="1"/>
  <c r="G335" i="1" s="1"/>
  <c r="H335" i="1" s="1"/>
  <c r="I335" i="1" s="1"/>
  <c r="J335" i="1" s="1"/>
  <c r="F142" i="1"/>
  <c r="G142" i="1" s="1"/>
  <c r="H142" i="1" s="1"/>
  <c r="I142" i="1" s="1"/>
  <c r="J142" i="1" s="1"/>
  <c r="C734" i="1"/>
  <c r="E134" i="1"/>
  <c r="F134" i="1" s="1"/>
  <c r="G134" i="1" s="1"/>
  <c r="H134" i="1" s="1"/>
  <c r="I134" i="1" s="1"/>
  <c r="J134" i="1" s="1"/>
  <c r="F317" i="1"/>
  <c r="G317" i="1" s="1"/>
  <c r="H317" i="1" s="1"/>
  <c r="I317" i="1" s="1"/>
  <c r="J317" i="1" s="1"/>
  <c r="D371" i="2"/>
  <c r="D370" i="2"/>
  <c r="H119" i="2"/>
  <c r="D568" i="2"/>
  <c r="C702" i="1"/>
  <c r="E102" i="1"/>
  <c r="F102" i="1" s="1"/>
  <c r="G102" i="1" s="1"/>
  <c r="H102" i="1" s="1"/>
  <c r="I102" i="1" s="1"/>
  <c r="J102" i="1" s="1"/>
  <c r="C965" i="1"/>
  <c r="H439" i="2"/>
  <c r="D207" i="2"/>
  <c r="E383" i="1"/>
  <c r="F383" i="1" s="1"/>
  <c r="G383" i="1" s="1"/>
  <c r="H383" i="1" s="1"/>
  <c r="I383" i="1" s="1"/>
  <c r="J383" i="1" s="1"/>
  <c r="C983" i="1"/>
  <c r="H310" i="2"/>
  <c r="D455" i="2"/>
  <c r="D456" i="2"/>
  <c r="E365" i="1"/>
  <c r="F365" i="1" s="1"/>
  <c r="G365" i="1" s="1"/>
  <c r="H365" i="1" s="1"/>
  <c r="I365" i="1" s="1"/>
  <c r="J365" i="1" s="1"/>
  <c r="H170" i="2"/>
  <c r="H529" i="2"/>
  <c r="E200" i="1"/>
  <c r="F200" i="1" s="1"/>
  <c r="G200" i="1" s="1"/>
  <c r="H200" i="1" s="1"/>
  <c r="I200" i="1" s="1"/>
  <c r="J200" i="1" s="1"/>
  <c r="C801" i="1"/>
  <c r="D309" i="2"/>
  <c r="D310" i="2"/>
  <c r="D491" i="2"/>
  <c r="D492" i="2"/>
  <c r="D271" i="2"/>
  <c r="D272" i="2"/>
  <c r="D117" i="2"/>
  <c r="H585" i="2"/>
  <c r="C831" i="1"/>
  <c r="C1175" i="1"/>
  <c r="H171" i="2"/>
  <c r="E276" i="1"/>
  <c r="F276" i="1" s="1"/>
  <c r="G276" i="1" s="1"/>
  <c r="H276" i="1" s="1"/>
  <c r="I276" i="1" s="1"/>
  <c r="J276" i="1" s="1"/>
  <c r="C877" i="1"/>
  <c r="E442" i="1"/>
  <c r="C1042" i="1"/>
  <c r="C673" i="1"/>
  <c r="E73" i="1"/>
  <c r="F73" i="1" s="1"/>
  <c r="G73" i="1" s="1"/>
  <c r="H73" i="1" s="1"/>
  <c r="I73" i="1" s="1"/>
  <c r="J73" i="1" s="1"/>
  <c r="E125" i="1"/>
  <c r="F125" i="1" s="1"/>
  <c r="G125" i="1" s="1"/>
  <c r="H125" i="1" s="1"/>
  <c r="I125" i="1" s="1"/>
  <c r="J125" i="1" s="1"/>
  <c r="C725" i="1"/>
  <c r="C1040" i="1"/>
  <c r="D154" i="2"/>
  <c r="C854" i="1"/>
  <c r="H344" i="2"/>
  <c r="D77" i="2"/>
  <c r="D78" i="2"/>
  <c r="H386" i="2"/>
  <c r="H73" i="2"/>
  <c r="H74" i="2"/>
  <c r="H247" i="2"/>
  <c r="H246" i="2"/>
  <c r="E494" i="1"/>
  <c r="F494" i="1" s="1"/>
  <c r="G494" i="1" s="1"/>
  <c r="H494" i="1" s="1"/>
  <c r="I494" i="1" s="1"/>
  <c r="J494" i="1" s="1"/>
  <c r="C1095" i="1"/>
  <c r="D569" i="2"/>
  <c r="D367" i="2"/>
  <c r="E561" i="1"/>
  <c r="F561" i="1" s="1"/>
  <c r="G561" i="1" s="1"/>
  <c r="H561" i="1" s="1"/>
  <c r="I561" i="1" s="1"/>
  <c r="J561" i="1" s="1"/>
  <c r="C1162" i="1"/>
  <c r="D570" i="2"/>
  <c r="D158" i="2"/>
  <c r="H92" i="2"/>
  <c r="C703" i="1"/>
  <c r="E30" i="1"/>
  <c r="F30" i="1" s="1"/>
  <c r="G30" i="1" s="1"/>
  <c r="H30" i="1" s="1"/>
  <c r="I30" i="1" s="1"/>
  <c r="J30" i="1" s="1"/>
  <c r="C630" i="1"/>
  <c r="E29" i="1"/>
  <c r="C629" i="1"/>
  <c r="E506" i="1"/>
  <c r="F506" i="1" s="1"/>
  <c r="G506" i="1" s="1"/>
  <c r="H506" i="1" s="1"/>
  <c r="I506" i="1" s="1"/>
  <c r="J506" i="1" s="1"/>
  <c r="H442" i="2"/>
  <c r="H32" i="2"/>
  <c r="C762" i="1"/>
  <c r="D49" i="2"/>
  <c r="D48" i="2"/>
  <c r="H465" i="2"/>
  <c r="H186" i="2"/>
  <c r="H66" i="2"/>
  <c r="C910" i="1"/>
  <c r="H123" i="2"/>
  <c r="H111" i="2"/>
  <c r="D9" i="2"/>
  <c r="D529" i="2"/>
  <c r="C726" i="1"/>
  <c r="H244" i="2"/>
  <c r="H243" i="2"/>
  <c r="H63" i="2"/>
  <c r="H39" i="2"/>
  <c r="H277" i="2"/>
  <c r="H276" i="2"/>
  <c r="H515" i="2"/>
  <c r="D432" i="2"/>
  <c r="H147" i="2"/>
  <c r="E132" i="1"/>
  <c r="F132" i="1" s="1"/>
  <c r="G132" i="1" s="1"/>
  <c r="H132" i="1" s="1"/>
  <c r="I132" i="1" s="1"/>
  <c r="J132" i="1" s="1"/>
  <c r="D194" i="2"/>
  <c r="D433" i="2"/>
  <c r="D445" i="2"/>
  <c r="D262" i="2"/>
  <c r="H571" i="2"/>
  <c r="H426" i="2"/>
  <c r="D90" i="2"/>
  <c r="D560" i="2"/>
  <c r="D300" i="2"/>
  <c r="D299" i="2"/>
  <c r="H48" i="2"/>
  <c r="D238" i="2"/>
  <c r="H43" i="2"/>
  <c r="H178" i="2"/>
  <c r="D308" i="2"/>
  <c r="D252" i="2"/>
  <c r="D320" i="2"/>
  <c r="D106" i="2"/>
  <c r="H11" i="2"/>
  <c r="D402" i="2"/>
  <c r="D266" i="2"/>
  <c r="H400" i="2"/>
  <c r="H140" i="2"/>
  <c r="E382" i="1"/>
  <c r="C982" i="1"/>
  <c r="E61" i="1"/>
  <c r="C661" i="1"/>
  <c r="F423" i="1"/>
  <c r="G423" i="1" s="1"/>
  <c r="H423" i="1" s="1"/>
  <c r="I423" i="1" s="1"/>
  <c r="J423" i="1" s="1"/>
  <c r="D474" i="2"/>
  <c r="D591" i="2"/>
  <c r="D233" i="2"/>
  <c r="D355" i="2"/>
  <c r="D368" i="2"/>
  <c r="H440" i="2"/>
  <c r="H307" i="2"/>
  <c r="D413" i="2"/>
  <c r="H55" i="2"/>
  <c r="H543" i="2"/>
  <c r="H95" i="2"/>
  <c r="H452" i="2"/>
  <c r="D150" i="2"/>
  <c r="E502" i="1"/>
  <c r="F502" i="1" s="1"/>
  <c r="G502" i="1" s="1"/>
  <c r="H502" i="1" s="1"/>
  <c r="I502" i="1" s="1"/>
  <c r="K502" i="1" s="1"/>
  <c r="C1103" i="1"/>
  <c r="C1028" i="1"/>
  <c r="C770" i="1"/>
  <c r="H391" i="2"/>
  <c r="D280" i="2"/>
  <c r="H293" i="2"/>
  <c r="H235" i="2"/>
  <c r="D483" i="2"/>
  <c r="E268" i="1"/>
  <c r="F268" i="1" s="1"/>
  <c r="G268" i="1" s="1"/>
  <c r="H268" i="1" s="1"/>
  <c r="I268" i="1" s="1"/>
  <c r="J268" i="1" s="1"/>
  <c r="H492" i="2"/>
  <c r="E39" i="1"/>
  <c r="F39" i="1" s="1"/>
  <c r="G39" i="1" s="1"/>
  <c r="H39" i="1" s="1"/>
  <c r="I39" i="1" s="1"/>
  <c r="J39" i="1" s="1"/>
  <c r="D132" i="2"/>
  <c r="H461" i="2"/>
  <c r="D203" i="2"/>
  <c r="H264" i="2"/>
  <c r="D329" i="2"/>
  <c r="H582" i="2"/>
  <c r="H4" i="2"/>
  <c r="C777" i="1"/>
  <c r="D193" i="2"/>
  <c r="D443" i="2"/>
  <c r="H274" i="2"/>
  <c r="H128" i="2"/>
  <c r="H468" i="2"/>
  <c r="F456" i="1"/>
  <c r="G456" i="1" s="1"/>
  <c r="H456" i="1" s="1"/>
  <c r="I456" i="1" s="1"/>
  <c r="J456" i="1" s="1"/>
  <c r="H299" i="2"/>
  <c r="D224" i="2"/>
  <c r="H289" i="2"/>
  <c r="D179" i="2"/>
  <c r="D566" i="2"/>
  <c r="D219" i="2"/>
  <c r="D596" i="2"/>
  <c r="H166" i="2"/>
  <c r="H349" i="2"/>
  <c r="H301" i="2"/>
  <c r="H484" i="2"/>
  <c r="H483" i="2"/>
  <c r="H96" i="2"/>
  <c r="C862" i="1"/>
  <c r="E210" i="1"/>
  <c r="F210" i="1" s="1"/>
  <c r="G210" i="1" s="1"/>
  <c r="D28" i="2"/>
  <c r="C800" i="1"/>
  <c r="H574" i="2"/>
  <c r="D475" i="2"/>
  <c r="D486" i="2"/>
  <c r="D94" i="2"/>
  <c r="D289" i="2"/>
  <c r="D573" i="2"/>
  <c r="E177" i="1"/>
  <c r="F177" i="1" s="1"/>
  <c r="G177" i="1" s="1"/>
  <c r="H177" i="1" s="1"/>
  <c r="I177" i="1" s="1"/>
  <c r="J177" i="1" s="1"/>
  <c r="E387" i="1"/>
  <c r="F387" i="1" s="1"/>
  <c r="G387" i="1" s="1"/>
  <c r="H387" i="1" s="1"/>
  <c r="I387" i="1" s="1"/>
  <c r="J387" i="1" s="1"/>
  <c r="E4" i="1"/>
  <c r="H79" i="2"/>
  <c r="H164" i="2"/>
  <c r="H370" i="2"/>
  <c r="D245" i="2"/>
  <c r="H125" i="2"/>
  <c r="D338" i="2"/>
  <c r="D416" i="2"/>
  <c r="D287" i="2"/>
  <c r="H502" i="2"/>
  <c r="D589" i="2"/>
  <c r="D462" i="2"/>
  <c r="D571" i="2"/>
  <c r="H21" i="2"/>
  <c r="C815" i="1"/>
  <c r="D119" i="2"/>
  <c r="D182" i="2"/>
  <c r="D38" i="2"/>
  <c r="H384" i="2"/>
  <c r="D171" i="2"/>
  <c r="H51" i="2"/>
  <c r="H124" i="2"/>
  <c r="D561" i="2"/>
  <c r="H8" i="2"/>
  <c r="D14" i="2"/>
  <c r="D516" i="2"/>
  <c r="H207" i="2"/>
  <c r="D24" i="2"/>
  <c r="D376" i="2"/>
  <c r="D153" i="2"/>
  <c r="H415" i="2"/>
  <c r="H363" i="2"/>
  <c r="E49" i="1"/>
  <c r="F49" i="1" s="1"/>
  <c r="G49" i="1" s="1"/>
  <c r="H49" i="1" s="1"/>
  <c r="I49" i="1" s="1"/>
  <c r="J49" i="1" s="1"/>
  <c r="D577" i="2"/>
  <c r="E181" i="1"/>
  <c r="F181" i="1" s="1"/>
  <c r="G181" i="1" s="1"/>
  <c r="H181" i="1" s="1"/>
  <c r="I181" i="1" s="1"/>
  <c r="J181" i="1" s="1"/>
  <c r="E282" i="1"/>
  <c r="F282" i="1" s="1"/>
  <c r="G282" i="1" s="1"/>
  <c r="H282" i="1" s="1"/>
  <c r="I282" i="1" s="1"/>
  <c r="J282" i="1" s="1"/>
  <c r="D391" i="2"/>
  <c r="E303" i="1"/>
  <c r="F303" i="1" s="1"/>
  <c r="G303" i="1" s="1"/>
  <c r="H303" i="1" s="1"/>
  <c r="I303" i="1" s="1"/>
  <c r="J303" i="1" s="1"/>
  <c r="D99" i="2"/>
  <c r="D118" i="2"/>
  <c r="C690" i="1"/>
  <c r="E89" i="1"/>
  <c r="F89" i="1" s="1"/>
  <c r="G89" i="1" s="1"/>
  <c r="H89" i="1" s="1"/>
  <c r="I89" i="1" s="1"/>
  <c r="J89" i="1" s="1"/>
  <c r="D61" i="2"/>
  <c r="H112" i="2"/>
  <c r="D582" i="2"/>
  <c r="H469" i="2"/>
  <c r="C609" i="1"/>
  <c r="C911" i="1"/>
  <c r="C898" i="1"/>
  <c r="D57" i="2"/>
  <c r="H494" i="2"/>
  <c r="H217" i="2"/>
  <c r="E568" i="1"/>
  <c r="F568" i="1" s="1"/>
  <c r="G568" i="1" s="1"/>
  <c r="H568" i="1" s="1"/>
  <c r="I568" i="1" s="1"/>
  <c r="J568" i="1" s="1"/>
  <c r="H401" i="2"/>
  <c r="D544" i="2"/>
  <c r="C795" i="1"/>
  <c r="E467" i="1"/>
  <c r="F467" i="1" s="1"/>
  <c r="G467" i="1" s="1"/>
  <c r="H467" i="1" s="1"/>
  <c r="I467" i="1" s="1"/>
  <c r="J467" i="1" s="1"/>
  <c r="C1067" i="1"/>
  <c r="N211" i="1"/>
  <c r="F511" i="1"/>
  <c r="G511" i="1" s="1"/>
  <c r="H511" i="1" s="1"/>
  <c r="I511" i="1" s="1"/>
  <c r="J511" i="1" s="1"/>
  <c r="H492" i="1"/>
  <c r="I492" i="1" s="1"/>
  <c r="N492" i="1" s="1"/>
  <c r="H326" i="2"/>
  <c r="H581" i="2"/>
  <c r="H256" i="2"/>
  <c r="H291" i="2"/>
  <c r="C727" i="1"/>
  <c r="D438" i="2"/>
  <c r="C610" i="1"/>
  <c r="C1122" i="1"/>
  <c r="D307" i="2"/>
  <c r="D420" i="2"/>
  <c r="D399" i="2"/>
  <c r="D545" i="2"/>
  <c r="D495" i="2"/>
  <c r="H311" i="2"/>
  <c r="E20" i="1"/>
  <c r="F20" i="1" s="1"/>
  <c r="G20" i="1" s="1"/>
  <c r="H20" i="1" s="1"/>
  <c r="I20" i="1" s="1"/>
  <c r="E163" i="1"/>
  <c r="F163" i="1" s="1"/>
  <c r="G163" i="1" s="1"/>
  <c r="H163" i="1" s="1"/>
  <c r="I163" i="1" s="1"/>
  <c r="J163" i="1" s="1"/>
  <c r="E509" i="1"/>
  <c r="F509" i="1" s="1"/>
  <c r="G509" i="1" s="1"/>
  <c r="H509" i="1" s="1"/>
  <c r="I509" i="1" s="1"/>
  <c r="J509" i="1" s="1"/>
  <c r="H572" i="2"/>
  <c r="D256" i="2"/>
  <c r="H516" i="2"/>
  <c r="E526" i="1"/>
  <c r="F526" i="1" s="1"/>
  <c r="G526" i="1" s="1"/>
  <c r="H526" i="1" s="1"/>
  <c r="I526" i="1" s="1"/>
  <c r="H337" i="2"/>
  <c r="D45" i="2"/>
  <c r="E325" i="1"/>
  <c r="F325" i="1" s="1"/>
  <c r="G325" i="1" s="1"/>
  <c r="H325" i="1" s="1"/>
  <c r="I325" i="1" s="1"/>
  <c r="J325" i="1" s="1"/>
  <c r="E408" i="1"/>
  <c r="F408" i="1" s="1"/>
  <c r="G408" i="1" s="1"/>
  <c r="H408" i="1" s="1"/>
  <c r="I408" i="1" s="1"/>
  <c r="J408" i="1" s="1"/>
  <c r="C719" i="1"/>
  <c r="H390" i="2"/>
  <c r="E15" i="1"/>
  <c r="F15" i="1" s="1"/>
  <c r="G15" i="1" s="1"/>
  <c r="H15" i="1" s="1"/>
  <c r="I15" i="1" s="1"/>
  <c r="C841" i="1"/>
  <c r="H54" i="2"/>
  <c r="D191" i="2"/>
  <c r="D419" i="2"/>
  <c r="C848" i="1"/>
  <c r="E247" i="1"/>
  <c r="F247" i="1" s="1"/>
  <c r="G247" i="1" s="1"/>
  <c r="H247" i="1" s="1"/>
  <c r="I247" i="1" s="1"/>
  <c r="E97" i="1"/>
  <c r="F97" i="1" s="1"/>
  <c r="H398" i="2"/>
  <c r="D173" i="2"/>
  <c r="H450" i="2"/>
  <c r="C677" i="1"/>
  <c r="D593" i="2"/>
  <c r="H16" i="2"/>
  <c r="C757" i="1"/>
  <c r="D392" i="2"/>
  <c r="H13" i="2"/>
  <c r="H317" i="2"/>
  <c r="E57" i="1"/>
  <c r="F57" i="1" s="1"/>
  <c r="G57" i="1" s="1"/>
  <c r="H57" i="1" s="1"/>
  <c r="I57" i="1" s="1"/>
  <c r="J57" i="1" s="1"/>
  <c r="E206" i="1"/>
  <c r="F206" i="1" s="1"/>
  <c r="C1024" i="1"/>
  <c r="C1161" i="1"/>
  <c r="C1015" i="1"/>
  <c r="E415" i="1"/>
  <c r="F415" i="1" s="1"/>
  <c r="G415" i="1" s="1"/>
  <c r="H415" i="1" s="1"/>
  <c r="I415" i="1" s="1"/>
  <c r="J415" i="1" s="1"/>
  <c r="D93" i="2"/>
  <c r="C1192" i="1"/>
  <c r="D51" i="2"/>
  <c r="D317" i="2"/>
  <c r="D476" i="2"/>
  <c r="D478" i="2"/>
  <c r="H428" i="2"/>
  <c r="H429" i="2"/>
  <c r="C1004" i="1"/>
  <c r="D276" i="2"/>
  <c r="C1063" i="1"/>
  <c r="H374" i="2"/>
  <c r="D504" i="2"/>
  <c r="D13" i="2"/>
  <c r="F449" i="1"/>
  <c r="G449" i="1" s="1"/>
  <c r="H449" i="1" s="1"/>
  <c r="I449" i="1" s="1"/>
  <c r="J449" i="1" s="1"/>
  <c r="H261" i="2"/>
  <c r="H495" i="2"/>
  <c r="C955" i="1"/>
  <c r="H127" i="2"/>
  <c r="H339" i="2"/>
  <c r="D552" i="2"/>
  <c r="C1202" i="1"/>
  <c r="H511" i="2"/>
  <c r="C922" i="1"/>
  <c r="H569" i="2"/>
  <c r="D65" i="2"/>
  <c r="H473" i="2"/>
  <c r="C758" i="1"/>
  <c r="H292" i="2"/>
  <c r="E255" i="1"/>
  <c r="F255" i="1" s="1"/>
  <c r="G255" i="1" s="1"/>
  <c r="H255" i="1" s="1"/>
  <c r="I255" i="1" s="1"/>
  <c r="J255" i="1" s="1"/>
  <c r="E126" i="1"/>
  <c r="F126" i="1" s="1"/>
  <c r="G126" i="1" s="1"/>
  <c r="H126" i="1" s="1"/>
  <c r="I126" i="1" s="1"/>
  <c r="J126" i="1" s="1"/>
  <c r="C829" i="1"/>
  <c r="E168" i="1"/>
  <c r="F168" i="1" s="1"/>
  <c r="G168" i="1" s="1"/>
  <c r="H168" i="1" s="1"/>
  <c r="I168" i="1" s="1"/>
  <c r="J168" i="1" s="1"/>
  <c r="D506" i="2"/>
  <c r="H575" i="2"/>
  <c r="H232" i="2"/>
  <c r="H558" i="2"/>
  <c r="C636" i="1"/>
  <c r="E36" i="1"/>
  <c r="F36" i="1" s="1"/>
  <c r="G36" i="1" s="1"/>
  <c r="H36" i="1" s="1"/>
  <c r="I36" i="1" s="1"/>
  <c r="J36" i="1" s="1"/>
  <c r="H80" i="2"/>
  <c r="E289" i="1"/>
  <c r="F289" i="1" s="1"/>
  <c r="G289" i="1" s="1"/>
  <c r="H289" i="1" s="1"/>
  <c r="I289" i="1" s="1"/>
  <c r="J289" i="1" s="1"/>
  <c r="N574" i="1"/>
  <c r="C905" i="1"/>
  <c r="D185" i="2"/>
  <c r="H319" i="1"/>
  <c r="I319" i="1" s="1"/>
  <c r="H493" i="2"/>
  <c r="D198" i="2"/>
  <c r="H184" i="2"/>
  <c r="D30" i="2"/>
  <c r="D244" i="2"/>
  <c r="D136" i="2"/>
  <c r="D502" i="2"/>
  <c r="H179" i="2"/>
  <c r="D41" i="2"/>
  <c r="C689" i="1"/>
  <c r="D574" i="2"/>
  <c r="H38" i="2"/>
  <c r="C836" i="1"/>
  <c r="C977" i="1"/>
  <c r="H152" i="2"/>
  <c r="H58" i="2"/>
  <c r="C720" i="1"/>
  <c r="D64" i="2"/>
  <c r="D133" i="2"/>
  <c r="D258" i="2"/>
  <c r="D155" i="2"/>
  <c r="D379" i="2"/>
  <c r="D358" i="2"/>
  <c r="D53" i="2"/>
  <c r="D505" i="2"/>
  <c r="H234" i="2"/>
  <c r="E213" i="1"/>
  <c r="F213" i="1" s="1"/>
  <c r="G213" i="1" s="1"/>
  <c r="H213" i="1" s="1"/>
  <c r="I213" i="1" s="1"/>
  <c r="J213" i="1" s="1"/>
  <c r="D418" i="2"/>
  <c r="E388" i="1"/>
  <c r="F388" i="1" s="1"/>
  <c r="G388" i="1" s="1"/>
  <c r="H388" i="1" s="1"/>
  <c r="I388" i="1" s="1"/>
  <c r="J388" i="1" s="1"/>
  <c r="C988" i="1"/>
  <c r="H382" i="2"/>
  <c r="H332" i="2"/>
  <c r="C775" i="1"/>
  <c r="E286" i="1"/>
  <c r="F286" i="1" s="1"/>
  <c r="G286" i="1" s="1"/>
  <c r="H286" i="1" s="1"/>
  <c r="I286" i="1" s="1"/>
  <c r="J286" i="1" s="1"/>
  <c r="C886" i="1"/>
  <c r="H298" i="2"/>
  <c r="D398" i="2"/>
  <c r="H97" i="2"/>
  <c r="H462" i="2"/>
  <c r="H322" i="2"/>
  <c r="C1003" i="1"/>
  <c r="N344" i="1"/>
  <c r="H252" i="2"/>
  <c r="D348" i="2"/>
  <c r="D425" i="2"/>
  <c r="H455" i="2"/>
  <c r="C1152" i="1"/>
  <c r="D467" i="2"/>
  <c r="H334" i="2"/>
  <c r="C1041" i="1"/>
  <c r="E328" i="1"/>
  <c r="F328" i="1" s="1"/>
  <c r="G328" i="1" s="1"/>
  <c r="H328" i="1" s="1"/>
  <c r="I328" i="1" s="1"/>
  <c r="J328" i="1" s="1"/>
  <c r="D237" i="2"/>
  <c r="E519" i="1"/>
  <c r="F519" i="1" s="1"/>
  <c r="G519" i="1" s="1"/>
  <c r="H519" i="1" s="1"/>
  <c r="I519" i="1" s="1"/>
  <c r="J519" i="1" s="1"/>
  <c r="D423" i="2"/>
  <c r="H224" i="2"/>
  <c r="D354" i="2"/>
  <c r="D482" i="2"/>
  <c r="D408" i="2"/>
  <c r="H29" i="2"/>
  <c r="D509" i="2"/>
  <c r="D115" i="2"/>
  <c r="D536" i="2"/>
  <c r="C956" i="1"/>
  <c r="H185" i="2"/>
  <c r="D497" i="2"/>
  <c r="D27" i="2"/>
  <c r="D213" i="2"/>
  <c r="D458" i="2"/>
  <c r="D346" i="2"/>
  <c r="H200" i="2"/>
  <c r="H172" i="2"/>
  <c r="C859" i="1"/>
  <c r="H565" i="2"/>
  <c r="D4" i="2"/>
  <c r="H356" i="2"/>
  <c r="D290" i="2"/>
  <c r="C897" i="1"/>
  <c r="C847" i="1"/>
  <c r="H229" i="2"/>
  <c r="E42" i="1"/>
  <c r="F42" i="1" s="1"/>
  <c r="G42" i="1" s="1"/>
  <c r="H42" i="1" s="1"/>
  <c r="I42" i="1" s="1"/>
  <c r="J42" i="1" s="1"/>
  <c r="E500" i="1"/>
  <c r="F500" i="1" s="1"/>
  <c r="G500" i="1" s="1"/>
  <c r="H500" i="1" s="1"/>
  <c r="I500" i="1" s="1"/>
  <c r="J500" i="1" s="1"/>
  <c r="E430" i="1"/>
  <c r="F430" i="1" s="1"/>
  <c r="G430" i="1" s="1"/>
  <c r="H430" i="1" s="1"/>
  <c r="I430" i="1" s="1"/>
  <c r="J430" i="1" s="1"/>
  <c r="E575" i="1"/>
  <c r="F575" i="1" s="1"/>
  <c r="G575" i="1" s="1"/>
  <c r="H575" i="1" s="1"/>
  <c r="I575" i="1" s="1"/>
  <c r="J575" i="1" s="1"/>
  <c r="E397" i="1"/>
  <c r="F397" i="1" s="1"/>
  <c r="G397" i="1" s="1"/>
  <c r="H397" i="1" s="1"/>
  <c r="I397" i="1" s="1"/>
  <c r="J397" i="1" s="1"/>
  <c r="H559" i="2"/>
  <c r="E323" i="1"/>
  <c r="F323" i="1" s="1"/>
  <c r="G323" i="1" s="1"/>
  <c r="H323" i="1" s="1"/>
  <c r="I323" i="1" s="1"/>
  <c r="J323" i="1" s="1"/>
  <c r="G228" i="1"/>
  <c r="H228" i="1" s="1"/>
  <c r="I228" i="1" s="1"/>
  <c r="C1002" i="1"/>
  <c r="H354" i="2"/>
  <c r="H353" i="2"/>
  <c r="E481" i="1"/>
  <c r="F481" i="1" s="1"/>
  <c r="G481" i="1" s="1"/>
  <c r="H481" i="1" s="1"/>
  <c r="I481" i="1" s="1"/>
  <c r="J481" i="1" s="1"/>
  <c r="C1082" i="1"/>
  <c r="C822" i="1"/>
  <c r="E222" i="1"/>
  <c r="F222" i="1" s="1"/>
  <c r="G222" i="1" s="1"/>
  <c r="H222" i="1" s="1"/>
  <c r="I222" i="1" s="1"/>
  <c r="J222" i="1" s="1"/>
  <c r="C823" i="1"/>
  <c r="D549" i="2"/>
  <c r="D550" i="2"/>
  <c r="H405" i="2"/>
  <c r="H406" i="2"/>
  <c r="H71" i="2"/>
  <c r="H72" i="2"/>
  <c r="H506" i="2"/>
  <c r="H507" i="2"/>
  <c r="E45" i="1"/>
  <c r="F45" i="1" s="1"/>
  <c r="G45" i="1" s="1"/>
  <c r="H45" i="1" s="1"/>
  <c r="I45" i="1" s="1"/>
  <c r="J45" i="1" s="1"/>
  <c r="C646" i="1"/>
  <c r="D359" i="2"/>
  <c r="D360" i="2"/>
  <c r="H320" i="2"/>
  <c r="H319" i="2"/>
  <c r="H60" i="2"/>
  <c r="H61" i="2"/>
  <c r="H270" i="2"/>
  <c r="H269" i="2"/>
  <c r="E185" i="1"/>
  <c r="F185" i="1" s="1"/>
  <c r="G185" i="1" s="1"/>
  <c r="H185" i="1" s="1"/>
  <c r="I185" i="1" s="1"/>
  <c r="J185" i="1" s="1"/>
  <c r="C786" i="1"/>
  <c r="D389" i="2"/>
  <c r="D390" i="2"/>
  <c r="C749" i="1"/>
  <c r="E149" i="1"/>
  <c r="F149" i="1" s="1"/>
  <c r="G149" i="1" s="1"/>
  <c r="H149" i="1" s="1"/>
  <c r="I149" i="1" s="1"/>
  <c r="J149" i="1" s="1"/>
  <c r="H336" i="2"/>
  <c r="H335" i="2"/>
  <c r="H46" i="2"/>
  <c r="H47" i="2"/>
  <c r="C837" i="1"/>
  <c r="H421" i="2"/>
  <c r="H422" i="2"/>
  <c r="H599" i="2"/>
  <c r="E595" i="1"/>
  <c r="F595" i="1" s="1"/>
  <c r="G595" i="1" s="1"/>
  <c r="H595" i="1" s="1"/>
  <c r="I595" i="1" s="1"/>
  <c r="J595" i="1" s="1"/>
  <c r="C1196" i="1"/>
  <c r="C1081" i="1"/>
  <c r="C970" i="1"/>
  <c r="E370" i="1"/>
  <c r="F370" i="1" s="1"/>
  <c r="G370" i="1" s="1"/>
  <c r="H370" i="1" s="1"/>
  <c r="I370" i="1" s="1"/>
  <c r="J370" i="1" s="1"/>
  <c r="E150" i="1"/>
  <c r="C750" i="1"/>
  <c r="D241" i="2"/>
  <c r="D125" i="2"/>
  <c r="D331" i="2"/>
  <c r="H169" i="2"/>
  <c r="C1179" i="1"/>
  <c r="C811" i="1"/>
  <c r="D526" i="2"/>
  <c r="C769" i="1"/>
  <c r="D47" i="2"/>
  <c r="H539" i="2"/>
  <c r="C1036" i="1"/>
  <c r="E436" i="1"/>
  <c r="F436" i="1" s="1"/>
  <c r="G436" i="1" s="1"/>
  <c r="H436" i="1" s="1"/>
  <c r="I436" i="1" s="1"/>
  <c r="J436" i="1" s="1"/>
  <c r="E450" i="1"/>
  <c r="F450" i="1" s="1"/>
  <c r="G450" i="1" s="1"/>
  <c r="H450" i="1" s="1"/>
  <c r="I450" i="1" s="1"/>
  <c r="J450" i="1" s="1"/>
  <c r="C683" i="1"/>
  <c r="C684" i="1"/>
  <c r="E83" i="1"/>
  <c r="F83" i="1" s="1"/>
  <c r="G83" i="1" s="1"/>
  <c r="H83" i="1" s="1"/>
  <c r="I83" i="1" s="1"/>
  <c r="J83" i="1" s="1"/>
  <c r="C892" i="1"/>
  <c r="E291" i="1"/>
  <c r="C971" i="1"/>
  <c r="C621" i="1"/>
  <c r="E21" i="1"/>
  <c r="F21" i="1" s="1"/>
  <c r="G21" i="1" s="1"/>
  <c r="H21" i="1" s="1"/>
  <c r="I21" i="1" s="1"/>
  <c r="R21" i="1" s="1"/>
  <c r="N236" i="1"/>
  <c r="N349" i="1"/>
  <c r="J349" i="1"/>
  <c r="H150" i="2"/>
  <c r="H76" i="1"/>
  <c r="I76" i="1" s="1"/>
  <c r="K76" i="1" s="1"/>
  <c r="D54" i="2"/>
  <c r="H114" i="2"/>
  <c r="D436" i="2"/>
  <c r="H176" i="2"/>
  <c r="H371" i="2"/>
  <c r="C666" i="1"/>
  <c r="E66" i="1"/>
  <c r="F66" i="1" s="1"/>
  <c r="G66" i="1" s="1"/>
  <c r="H66" i="1" s="1"/>
  <c r="I66" i="1" s="1"/>
  <c r="J66" i="1" s="1"/>
  <c r="C780" i="1"/>
  <c r="E180" i="1"/>
  <c r="F180" i="1" s="1"/>
  <c r="D350" i="2"/>
  <c r="H548" i="2"/>
  <c r="D594" i="2"/>
  <c r="H553" i="2"/>
  <c r="H576" i="2"/>
  <c r="D546" i="2"/>
  <c r="D5" i="2"/>
  <c r="E463" i="1"/>
  <c r="F463" i="1" s="1"/>
  <c r="G463" i="1" s="1"/>
  <c r="D62" i="2"/>
  <c r="C954" i="1"/>
  <c r="C900" i="1"/>
  <c r="D186" i="2"/>
  <c r="N167" i="1"/>
  <c r="J167" i="1"/>
  <c r="H295" i="2"/>
  <c r="H438" i="2"/>
  <c r="H313" i="2"/>
  <c r="C991" i="1"/>
  <c r="E391" i="1"/>
  <c r="F391" i="1" s="1"/>
  <c r="G391" i="1" s="1"/>
  <c r="H391" i="1" s="1"/>
  <c r="I391" i="1" s="1"/>
  <c r="J391" i="1" s="1"/>
  <c r="E296" i="1"/>
  <c r="F296" i="1" s="1"/>
  <c r="G296" i="1" s="1"/>
  <c r="H296" i="1" s="1"/>
  <c r="I296" i="1" s="1"/>
  <c r="J296" i="1" s="1"/>
  <c r="H489" i="2"/>
  <c r="E531" i="1"/>
  <c r="H380" i="2"/>
  <c r="D567" i="2"/>
  <c r="C1121" i="1"/>
  <c r="C1070" i="1"/>
  <c r="N209" i="1"/>
  <c r="E483" i="1"/>
  <c r="F483" i="1" s="1"/>
  <c r="G483" i="1" s="1"/>
  <c r="H483" i="1" s="1"/>
  <c r="I483" i="1" s="1"/>
  <c r="J483" i="1" s="1"/>
  <c r="C1083" i="1"/>
  <c r="H226" i="2"/>
  <c r="D429" i="2"/>
  <c r="D139" i="2"/>
  <c r="D540" i="2"/>
  <c r="C1035" i="1"/>
  <c r="E434" i="1"/>
  <c r="F434" i="1" s="1"/>
  <c r="G434" i="1" s="1"/>
  <c r="H434" i="1" s="1"/>
  <c r="I434" i="1" s="1"/>
  <c r="J434" i="1" s="1"/>
  <c r="C1034" i="1"/>
  <c r="E515" i="1"/>
  <c r="F515" i="1" s="1"/>
  <c r="G515" i="1" s="1"/>
  <c r="H515" i="1" s="1"/>
  <c r="I515" i="1" s="1"/>
  <c r="J515" i="1" s="1"/>
  <c r="C1115" i="1"/>
  <c r="D468" i="2"/>
  <c r="C667" i="1"/>
  <c r="E401" i="1"/>
  <c r="F401" i="1" s="1"/>
  <c r="G401" i="1" s="1"/>
  <c r="H401" i="1" s="1"/>
  <c r="I401" i="1" s="1"/>
  <c r="N362" i="1"/>
  <c r="J362" i="1"/>
  <c r="H249" i="2"/>
  <c r="H197" i="2"/>
  <c r="H377" i="2"/>
  <c r="H504" i="2"/>
  <c r="C1093" i="1"/>
  <c r="N191" i="1"/>
  <c r="J191" i="1"/>
  <c r="D297" i="2"/>
  <c r="H355" i="2"/>
  <c r="D480" i="2"/>
  <c r="C1126" i="1"/>
  <c r="H540" i="2"/>
  <c r="D25" i="2"/>
  <c r="N266" i="1"/>
  <c r="J266" i="1"/>
  <c r="D85" i="2"/>
  <c r="D72" i="2"/>
  <c r="D36" i="2"/>
  <c r="D380" i="2"/>
  <c r="C919" i="1"/>
  <c r="E318" i="1"/>
  <c r="F318" i="1" s="1"/>
  <c r="G318" i="1" s="1"/>
  <c r="H318" i="1" s="1"/>
  <c r="I318" i="1" s="1"/>
  <c r="J318" i="1" s="1"/>
  <c r="C918" i="1"/>
  <c r="H265" i="2"/>
  <c r="N312" i="1"/>
  <c r="J312" i="1"/>
  <c r="D410" i="2"/>
  <c r="D197" i="2"/>
  <c r="D397" i="2"/>
  <c r="H525" i="2"/>
  <c r="H535" i="2"/>
  <c r="H573" i="2"/>
  <c r="D485" i="2"/>
  <c r="D369" i="2"/>
  <c r="H275" i="2"/>
  <c r="H68" i="2"/>
  <c r="D531" i="2"/>
  <c r="H33" i="2"/>
  <c r="D527" i="2"/>
  <c r="C810" i="1"/>
  <c r="G603" i="2"/>
  <c r="D160" i="2"/>
  <c r="E361" i="1"/>
  <c r="F361" i="1" s="1"/>
  <c r="G361" i="1" s="1"/>
  <c r="H361" i="1" s="1"/>
  <c r="I361" i="1" s="1"/>
  <c r="J361" i="1" s="1"/>
  <c r="C962" i="1"/>
  <c r="E115" i="1"/>
  <c r="F115" i="1" s="1"/>
  <c r="G115" i="1" s="1"/>
  <c r="H115" i="1" s="1"/>
  <c r="I115" i="1" s="1"/>
  <c r="J115" i="1" s="1"/>
  <c r="C715" i="1"/>
  <c r="H208" i="2"/>
  <c r="C682" i="1"/>
  <c r="E82" i="1"/>
  <c r="F82" i="1" s="1"/>
  <c r="G82" i="1" s="1"/>
  <c r="H82" i="1" s="1"/>
  <c r="I82" i="1" s="1"/>
  <c r="J82" i="1" s="1"/>
  <c r="H432" i="2"/>
  <c r="D107" i="2"/>
  <c r="C606" i="1"/>
  <c r="E6" i="1"/>
  <c r="F6" i="1" s="1"/>
  <c r="G6" i="1" s="1"/>
  <c r="H6" i="1" s="1"/>
  <c r="I6" i="1" s="1"/>
  <c r="C855" i="1"/>
  <c r="D321" i="2"/>
  <c r="E476" i="1"/>
  <c r="F476" i="1" s="1"/>
  <c r="G476" i="1" s="1"/>
  <c r="H476" i="1" s="1"/>
  <c r="I476" i="1" s="1"/>
  <c r="J476" i="1" s="1"/>
  <c r="C828" i="1"/>
  <c r="N356" i="1"/>
  <c r="J356" i="1"/>
  <c r="N474" i="1"/>
  <c r="J474" i="1"/>
  <c r="D58" i="2"/>
  <c r="H230" i="2"/>
  <c r="D183" i="2"/>
  <c r="H579" i="2"/>
  <c r="D221" i="2"/>
  <c r="D562" i="2"/>
  <c r="H14" i="1"/>
  <c r="I14" i="1" s="1"/>
  <c r="R14" i="1" s="1"/>
  <c r="D362" i="2"/>
  <c r="H146" i="2"/>
  <c r="D143" i="2"/>
  <c r="C834" i="1"/>
  <c r="D249" i="2"/>
  <c r="J143" i="1"/>
  <c r="D592" i="2"/>
  <c r="H416" i="2"/>
  <c r="N79" i="1"/>
  <c r="J79" i="1"/>
  <c r="E552" i="1"/>
  <c r="F552" i="1" s="1"/>
  <c r="G552" i="1" s="1"/>
  <c r="H552" i="1" s="1"/>
  <c r="I552" i="1" s="1"/>
  <c r="C652" i="1"/>
  <c r="C1094" i="1"/>
  <c r="E381" i="1"/>
  <c r="C929" i="1"/>
  <c r="E329" i="1"/>
  <c r="F329" i="1" s="1"/>
  <c r="G329" i="1" s="1"/>
  <c r="H329" i="1" s="1"/>
  <c r="I329" i="1" s="1"/>
  <c r="J329" i="1" s="1"/>
  <c r="C930" i="1"/>
  <c r="H115" i="2"/>
  <c r="D466" i="2"/>
  <c r="D137" i="2"/>
  <c r="D590" i="2"/>
  <c r="H181" i="2"/>
  <c r="H250" i="2"/>
  <c r="C642" i="1"/>
  <c r="D586" i="2"/>
  <c r="C764" i="1"/>
  <c r="N422" i="1"/>
  <c r="J422" i="1"/>
  <c r="H248" i="2"/>
  <c r="H108" i="2"/>
  <c r="D344" i="2"/>
  <c r="D149" i="2"/>
  <c r="D268" i="2"/>
  <c r="D218" i="2"/>
  <c r="D341" i="2"/>
  <c r="D112" i="2"/>
  <c r="H199" i="2"/>
  <c r="H241" i="2"/>
  <c r="E148" i="1"/>
  <c r="F148" i="1" s="1"/>
  <c r="G148" i="1" s="1"/>
  <c r="H148" i="1" s="1"/>
  <c r="I148" i="1" s="1"/>
  <c r="J148" i="1" s="1"/>
  <c r="C604" i="1"/>
  <c r="E3" i="1"/>
  <c r="F3" i="1" s="1"/>
  <c r="G3" i="1" s="1"/>
  <c r="H3" i="1" s="1"/>
  <c r="I3" i="1" s="1"/>
  <c r="R3" i="1" s="1"/>
  <c r="D597" i="2"/>
  <c r="H413" i="2"/>
  <c r="D587" i="2"/>
  <c r="D122" i="2"/>
  <c r="D79" i="2"/>
  <c r="H210" i="2"/>
  <c r="D243" i="2"/>
  <c r="E559" i="1"/>
  <c r="F559" i="1" s="1"/>
  <c r="G559" i="1" s="1"/>
  <c r="H559" i="1" s="1"/>
  <c r="I559" i="1" s="1"/>
  <c r="J559" i="1" s="1"/>
  <c r="C768" i="1"/>
  <c r="D199" i="2"/>
  <c r="H347" i="2"/>
  <c r="C1014" i="1"/>
  <c r="E413" i="1"/>
  <c r="F413" i="1" s="1"/>
  <c r="G413" i="1" s="1"/>
  <c r="H413" i="1" s="1"/>
  <c r="I413" i="1" s="1"/>
  <c r="J413" i="1" s="1"/>
  <c r="E520" i="1"/>
  <c r="F520" i="1" s="1"/>
  <c r="G520" i="1" s="1"/>
  <c r="H520" i="1" s="1"/>
  <c r="I520" i="1" s="1"/>
  <c r="J520" i="1" s="1"/>
  <c r="C1120" i="1"/>
  <c r="D471" i="2"/>
  <c r="H116" i="2"/>
  <c r="D156" i="2"/>
  <c r="E237" i="1"/>
  <c r="F237" i="1" s="1"/>
  <c r="G237" i="1" s="1"/>
  <c r="H237" i="1" s="1"/>
  <c r="I237" i="1" s="1"/>
  <c r="J237" i="1" s="1"/>
  <c r="E529" i="1"/>
  <c r="F529" i="1" s="1"/>
  <c r="G529" i="1" s="1"/>
  <c r="H529" i="1" s="1"/>
  <c r="I529" i="1" s="1"/>
  <c r="J529" i="1" s="1"/>
  <c r="C623" i="1"/>
  <c r="E23" i="1"/>
  <c r="F23" i="1" s="1"/>
  <c r="G23" i="1" s="1"/>
  <c r="H23" i="1" s="1"/>
  <c r="I23" i="1" s="1"/>
  <c r="E144" i="1"/>
  <c r="F144" i="1" s="1"/>
  <c r="G144" i="1" s="1"/>
  <c r="H144" i="1" s="1"/>
  <c r="I144" i="1" s="1"/>
  <c r="J144" i="1" s="1"/>
  <c r="C788" i="1"/>
  <c r="N161" i="1"/>
  <c r="J161" i="1"/>
  <c r="D414" i="2"/>
  <c r="D517" i="2"/>
  <c r="C641" i="1"/>
  <c r="C830" i="1"/>
  <c r="E230" i="1"/>
  <c r="F230" i="1" s="1"/>
  <c r="G230" i="1" s="1"/>
  <c r="H230" i="1" s="1"/>
  <c r="I230" i="1" s="1"/>
  <c r="J230" i="1" s="1"/>
  <c r="E130" i="1"/>
  <c r="F130" i="1" s="1"/>
  <c r="G130" i="1" s="1"/>
  <c r="H130" i="1" s="1"/>
  <c r="I130" i="1" s="1"/>
  <c r="J130" i="1" s="1"/>
  <c r="D507" i="2"/>
  <c r="D426" i="2"/>
  <c r="E239" i="1"/>
  <c r="C1008" i="1"/>
  <c r="E407" i="1"/>
  <c r="F407" i="1" s="1"/>
  <c r="G407" i="1" s="1"/>
  <c r="H407" i="1" s="1"/>
  <c r="I407" i="1" s="1"/>
  <c r="J407" i="1" s="1"/>
  <c r="D67" i="2"/>
  <c r="D11" i="2"/>
  <c r="E65" i="1"/>
  <c r="F65" i="1" s="1"/>
  <c r="G65" i="1" s="1"/>
  <c r="H65" i="1" s="1"/>
  <c r="I65" i="1" s="1"/>
  <c r="J65" i="1" s="1"/>
  <c r="E404" i="1"/>
  <c r="F404" i="1" s="1"/>
  <c r="G404" i="1" s="1"/>
  <c r="H404" i="1" s="1"/>
  <c r="I404" i="1" s="1"/>
  <c r="J404" i="1" s="1"/>
  <c r="E199" i="1"/>
  <c r="F199" i="1" s="1"/>
  <c r="G199" i="1" s="1"/>
  <c r="H199" i="1" s="1"/>
  <c r="I199" i="1" s="1"/>
  <c r="J199" i="1" s="1"/>
  <c r="D228" i="2"/>
  <c r="H161" i="2"/>
  <c r="H300" i="2"/>
  <c r="H213" i="2"/>
  <c r="C993" i="1"/>
  <c r="C622" i="1"/>
  <c r="H189" i="2"/>
  <c r="C843" i="1"/>
  <c r="D226" i="2"/>
  <c r="D234" i="2"/>
  <c r="C624" i="1"/>
  <c r="D306" i="2"/>
  <c r="D522" i="2"/>
  <c r="H566" i="2"/>
  <c r="D312" i="2"/>
  <c r="H318" i="2"/>
  <c r="H81" i="2"/>
  <c r="H441" i="2"/>
  <c r="C1087" i="1"/>
  <c r="E487" i="1"/>
  <c r="F487" i="1" s="1"/>
  <c r="G487" i="1" s="1"/>
  <c r="H487" i="1" s="1"/>
  <c r="I487" i="1" s="1"/>
  <c r="J487" i="1" s="1"/>
  <c r="C1088" i="1"/>
  <c r="E193" i="1"/>
  <c r="F193" i="1" s="1"/>
  <c r="G193" i="1" s="1"/>
  <c r="H193" i="1" s="1"/>
  <c r="I193" i="1" s="1"/>
  <c r="J193" i="1" s="1"/>
  <c r="C794" i="1"/>
  <c r="H402" i="2"/>
  <c r="D129" i="2"/>
  <c r="E131" i="1"/>
  <c r="C732" i="1"/>
  <c r="C731" i="1"/>
  <c r="E351" i="1"/>
  <c r="F351" i="1" s="1"/>
  <c r="G351" i="1" s="1"/>
  <c r="H351" i="1" s="1"/>
  <c r="I351" i="1" s="1"/>
  <c r="J351" i="1" s="1"/>
  <c r="H544" i="2"/>
  <c r="D253" i="2"/>
  <c r="H530" i="2"/>
  <c r="G375" i="1"/>
  <c r="H375" i="1" s="1"/>
  <c r="I375" i="1" s="1"/>
  <c r="K374" i="1" s="1"/>
  <c r="H98" i="2"/>
  <c r="H99" i="2"/>
  <c r="C625" i="1"/>
  <c r="E25" i="1"/>
  <c r="F25" i="1" s="1"/>
  <c r="C626" i="1"/>
  <c r="C1048" i="1"/>
  <c r="E448" i="1"/>
  <c r="C753" i="1"/>
  <c r="E153" i="1"/>
  <c r="F153" i="1" s="1"/>
  <c r="G153" i="1" s="1"/>
  <c r="H153" i="1" s="1"/>
  <c r="I153" i="1" s="1"/>
  <c r="J153" i="1" s="1"/>
  <c r="C1145" i="1"/>
  <c r="C1144" i="1"/>
  <c r="E544" i="1"/>
  <c r="F544" i="1" s="1"/>
  <c r="G544" i="1" s="1"/>
  <c r="H544" i="1" s="1"/>
  <c r="I544" i="1" s="1"/>
  <c r="J544" i="1" s="1"/>
  <c r="C1078" i="1"/>
  <c r="E478" i="1"/>
  <c r="F478" i="1" s="1"/>
  <c r="G478" i="1" s="1"/>
  <c r="H478" i="1" s="1"/>
  <c r="I478" i="1" s="1"/>
  <c r="C1159" i="1"/>
  <c r="C1158" i="1"/>
  <c r="E558" i="1"/>
  <c r="H130" i="2"/>
  <c r="H131" i="2"/>
  <c r="E110" i="1"/>
  <c r="C710" i="1"/>
  <c r="C1176" i="1"/>
  <c r="E576" i="1"/>
  <c r="H257" i="2"/>
  <c r="E539" i="1"/>
  <c r="F539" i="1" s="1"/>
  <c r="G539" i="1" s="1"/>
  <c r="H539" i="1" s="1"/>
  <c r="I539" i="1" s="1"/>
  <c r="J539" i="1" s="1"/>
  <c r="C1140" i="1"/>
  <c r="C1139" i="1"/>
  <c r="C1065" i="1"/>
  <c r="C1066" i="1"/>
  <c r="E465" i="1"/>
  <c r="F465" i="1" s="1"/>
  <c r="G465" i="1" s="1"/>
  <c r="H465" i="1" s="1"/>
  <c r="I465" i="1" s="1"/>
  <c r="C947" i="1"/>
  <c r="E347" i="1"/>
  <c r="C1032" i="1"/>
  <c r="E432" i="1"/>
  <c r="F432" i="1" s="1"/>
  <c r="G432" i="1" s="1"/>
  <c r="H432" i="1" s="1"/>
  <c r="I432" i="1" s="1"/>
  <c r="J432" i="1" s="1"/>
  <c r="D15" i="2"/>
  <c r="D16" i="2"/>
  <c r="C1016" i="1"/>
  <c r="E416" i="1"/>
  <c r="F416" i="1" s="1"/>
  <c r="E394" i="1"/>
  <c r="F394" i="1" s="1"/>
  <c r="G394" i="1" s="1"/>
  <c r="H394" i="1" s="1"/>
  <c r="I394" i="1" s="1"/>
  <c r="J394" i="1" s="1"/>
  <c r="C994" i="1"/>
  <c r="C1017" i="1"/>
  <c r="C1096" i="1"/>
  <c r="E496" i="1"/>
  <c r="F496" i="1" s="1"/>
  <c r="G496" i="1" s="1"/>
  <c r="H496" i="1" s="1"/>
  <c r="I496" i="1" s="1"/>
  <c r="J496" i="1" s="1"/>
  <c r="C711" i="1"/>
  <c r="E112" i="1"/>
  <c r="F112" i="1" s="1"/>
  <c r="G112" i="1" s="1"/>
  <c r="H112" i="1" s="1"/>
  <c r="I112" i="1" s="1"/>
  <c r="C713" i="1"/>
  <c r="C712" i="1"/>
  <c r="C951" i="1"/>
  <c r="E350" i="1"/>
  <c r="F350" i="1" s="1"/>
  <c r="G350" i="1" s="1"/>
  <c r="H350" i="1" s="1"/>
  <c r="I350" i="1" s="1"/>
  <c r="J350" i="1" s="1"/>
  <c r="C950" i="1"/>
  <c r="C894" i="1"/>
  <c r="E294" i="1"/>
  <c r="F294" i="1" s="1"/>
  <c r="G294" i="1" s="1"/>
  <c r="H294" i="1" s="1"/>
  <c r="I294" i="1" s="1"/>
  <c r="H84" i="2"/>
  <c r="E116" i="1"/>
  <c r="F116" i="1" s="1"/>
  <c r="G116" i="1" s="1"/>
  <c r="H116" i="1" s="1"/>
  <c r="I116" i="1" s="1"/>
  <c r="C717" i="1"/>
  <c r="C716" i="1"/>
  <c r="E93" i="1"/>
  <c r="F93" i="1" s="1"/>
  <c r="G93" i="1" s="1"/>
  <c r="H93" i="1" s="1"/>
  <c r="I93" i="1" s="1"/>
  <c r="J93" i="1" s="1"/>
  <c r="C693" i="1"/>
  <c r="C972" i="1"/>
  <c r="E372" i="1"/>
  <c r="F372" i="1" s="1"/>
  <c r="G372" i="1" s="1"/>
  <c r="H372" i="1" s="1"/>
  <c r="I372" i="1" s="1"/>
  <c r="C932" i="1"/>
  <c r="E332" i="1"/>
  <c r="F332" i="1" s="1"/>
  <c r="G332" i="1" s="1"/>
  <c r="H332" i="1" s="1"/>
  <c r="I332" i="1" s="1"/>
  <c r="J332" i="1" s="1"/>
  <c r="E395" i="1"/>
  <c r="C995" i="1"/>
  <c r="C1089" i="1"/>
  <c r="E489" i="1"/>
  <c r="F489" i="1" s="1"/>
  <c r="G489" i="1" s="1"/>
  <c r="H489" i="1" s="1"/>
  <c r="I489" i="1" s="1"/>
  <c r="C1180" i="1"/>
  <c r="E580" i="1"/>
  <c r="C675" i="1"/>
  <c r="E75" i="1"/>
  <c r="H348" i="2"/>
  <c r="C1020" i="1"/>
  <c r="E420" i="1"/>
  <c r="F420" i="1" s="1"/>
  <c r="G420" i="1" s="1"/>
  <c r="H420" i="1" s="1"/>
  <c r="I420" i="1" s="1"/>
  <c r="J420" i="1" s="1"/>
  <c r="C699" i="1"/>
  <c r="E98" i="1"/>
  <c r="F98" i="1" s="1"/>
  <c r="G98" i="1" s="1"/>
  <c r="H98" i="1" s="1"/>
  <c r="I98" i="1" s="1"/>
  <c r="C698" i="1"/>
  <c r="C691" i="1"/>
  <c r="E91" i="1"/>
  <c r="F91" i="1" s="1"/>
  <c r="G91" i="1" s="1"/>
  <c r="H91" i="1" s="1"/>
  <c r="I91" i="1" s="1"/>
  <c r="J91" i="1" s="1"/>
  <c r="E48" i="1"/>
  <c r="F48" i="1" s="1"/>
  <c r="G48" i="1" s="1"/>
  <c r="H48" i="1" s="1"/>
  <c r="I48" i="1" s="1"/>
  <c r="J48" i="1" s="1"/>
  <c r="C648" i="1"/>
  <c r="C942" i="1"/>
  <c r="C943" i="1"/>
  <c r="E342" i="1"/>
  <c r="F342" i="1" s="1"/>
  <c r="G342" i="1" s="1"/>
  <c r="H342" i="1" s="1"/>
  <c r="I342" i="1" s="1"/>
  <c r="J342" i="1" s="1"/>
  <c r="H445" i="2"/>
  <c r="C1085" i="1"/>
  <c r="C1086" i="1"/>
  <c r="E485" i="1"/>
  <c r="F485" i="1" s="1"/>
  <c r="G485" i="1" s="1"/>
  <c r="H485" i="1" s="1"/>
  <c r="I485" i="1" s="1"/>
  <c r="J485" i="1" s="1"/>
  <c r="C981" i="1"/>
  <c r="C980" i="1"/>
  <c r="E380" i="1"/>
  <c r="C704" i="1"/>
  <c r="E104" i="1"/>
  <c r="F104" i="1" s="1"/>
  <c r="G104" i="1" s="1"/>
  <c r="H104" i="1" s="1"/>
  <c r="I104" i="1" s="1"/>
  <c r="J104" i="1" s="1"/>
  <c r="C705" i="1"/>
  <c r="C1123" i="1"/>
  <c r="E523" i="1"/>
  <c r="F523" i="1" s="1"/>
  <c r="G523" i="1" s="1"/>
  <c r="H523" i="1" s="1"/>
  <c r="I523" i="1" s="1"/>
  <c r="J523" i="1" s="1"/>
  <c r="C1134" i="1"/>
  <c r="C1135" i="1"/>
  <c r="E534" i="1"/>
  <c r="F534" i="1" s="1"/>
  <c r="G534" i="1" s="1"/>
  <c r="H534" i="1" s="1"/>
  <c r="I534" i="1" s="1"/>
  <c r="J534" i="1" s="1"/>
  <c r="E176" i="1"/>
  <c r="F176" i="1" s="1"/>
  <c r="G176" i="1" s="1"/>
  <c r="H176" i="1" s="1"/>
  <c r="I176" i="1" s="1"/>
  <c r="C776" i="1"/>
  <c r="C785" i="1"/>
  <c r="E184" i="1"/>
  <c r="C784" i="1"/>
  <c r="D6" i="2"/>
  <c r="C1053" i="1"/>
  <c r="E453" i="1"/>
  <c r="F453" i="1" s="1"/>
  <c r="G453" i="1" s="1"/>
  <c r="H453" i="1" s="1"/>
  <c r="I453" i="1" s="1"/>
  <c r="J453" i="1" s="1"/>
  <c r="C952" i="1"/>
  <c r="E352" i="1"/>
  <c r="F352" i="1" s="1"/>
  <c r="G352" i="1" s="1"/>
  <c r="H352" i="1" s="1"/>
  <c r="I352" i="1" s="1"/>
  <c r="C933" i="1"/>
  <c r="C934" i="1"/>
  <c r="E333" i="1"/>
  <c r="C1033" i="1"/>
  <c r="E556" i="1"/>
  <c r="F556" i="1" s="1"/>
  <c r="G556" i="1" s="1"/>
  <c r="H556" i="1" s="1"/>
  <c r="I556" i="1" s="1"/>
  <c r="J556" i="1" s="1"/>
  <c r="C1156" i="1"/>
  <c r="C999" i="1"/>
  <c r="E398" i="1"/>
  <c r="F398" i="1" s="1"/>
  <c r="G398" i="1" s="1"/>
  <c r="H398" i="1" s="1"/>
  <c r="I398" i="1" s="1"/>
  <c r="C998" i="1"/>
  <c r="C1131" i="1"/>
  <c r="E530" i="1"/>
  <c r="F530" i="1" s="1"/>
  <c r="G530" i="1" s="1"/>
  <c r="H530" i="1" s="1"/>
  <c r="I530" i="1" s="1"/>
  <c r="J530" i="1" s="1"/>
  <c r="C1130" i="1"/>
  <c r="C1025" i="1"/>
  <c r="E425" i="1"/>
  <c r="F425" i="1" s="1"/>
  <c r="G425" i="1" s="1"/>
  <c r="H425" i="1" s="1"/>
  <c r="I425" i="1" s="1"/>
  <c r="J425" i="1" s="1"/>
  <c r="H227" i="2"/>
  <c r="H50" i="2"/>
  <c r="C692" i="1"/>
  <c r="E92" i="1"/>
  <c r="F92" i="1" s="1"/>
  <c r="G92" i="1" s="1"/>
  <c r="H92" i="1" s="1"/>
  <c r="I92" i="1" s="1"/>
  <c r="J92" i="1" s="1"/>
  <c r="E405" i="1"/>
  <c r="F405" i="1" s="1"/>
  <c r="G405" i="1" s="1"/>
  <c r="H405" i="1" s="1"/>
  <c r="I405" i="1" s="1"/>
  <c r="J405" i="1" s="1"/>
  <c r="C1005" i="1"/>
  <c r="C1026" i="1"/>
  <c r="H22" i="2"/>
  <c r="D347" i="2"/>
  <c r="C990" i="1"/>
  <c r="C989" i="1"/>
  <c r="E389" i="1"/>
  <c r="F389" i="1" s="1"/>
  <c r="G389" i="1" s="1"/>
  <c r="H389" i="1" s="1"/>
  <c r="I389" i="1" s="1"/>
  <c r="J389" i="1" s="1"/>
  <c r="C1137" i="1"/>
  <c r="E537" i="1"/>
  <c r="F537" i="1" s="1"/>
  <c r="G537" i="1" s="1"/>
  <c r="H537" i="1" s="1"/>
  <c r="I537" i="1" s="1"/>
  <c r="J537" i="1" s="1"/>
  <c r="C1138" i="1"/>
  <c r="C1201" i="1"/>
  <c r="E601" i="1"/>
  <c r="E581" i="1"/>
  <c r="F581" i="1" s="1"/>
  <c r="G581" i="1" s="1"/>
  <c r="H581" i="1" s="1"/>
  <c r="I581" i="1" s="1"/>
  <c r="J581" i="1" s="1"/>
  <c r="C1181" i="1"/>
  <c r="E288" i="1"/>
  <c r="F288" i="1" s="1"/>
  <c r="G288" i="1" s="1"/>
  <c r="H288" i="1" s="1"/>
  <c r="I288" i="1" s="1"/>
  <c r="C888" i="1"/>
  <c r="C1054" i="1"/>
  <c r="D534" i="2"/>
  <c r="H474" i="2"/>
  <c r="D164" i="2"/>
  <c r="C1007" i="1"/>
  <c r="C1006" i="1"/>
  <c r="E406" i="1"/>
  <c r="F406" i="1" s="1"/>
  <c r="G406" i="1" s="1"/>
  <c r="H406" i="1" s="1"/>
  <c r="I406" i="1" s="1"/>
  <c r="J406" i="1" s="1"/>
  <c r="D192" i="2"/>
  <c r="H303" i="2"/>
  <c r="C966" i="1"/>
  <c r="E366" i="1"/>
  <c r="D444" i="2"/>
  <c r="C1132" i="1"/>
  <c r="E532" i="1"/>
  <c r="F532" i="1" s="1"/>
  <c r="G532" i="1" s="1"/>
  <c r="H532" i="1" s="1"/>
  <c r="I532" i="1" s="1"/>
  <c r="J532" i="1" s="1"/>
  <c r="C1043" i="1"/>
  <c r="E443" i="1"/>
  <c r="C849" i="1"/>
  <c r="E249" i="1"/>
  <c r="F249" i="1" s="1"/>
  <c r="G249" i="1" s="1"/>
  <c r="H249" i="1" s="1"/>
  <c r="I249" i="1" s="1"/>
  <c r="H407" i="2"/>
  <c r="C902" i="1"/>
  <c r="E301" i="1"/>
  <c r="C901" i="1"/>
  <c r="D396" i="2"/>
  <c r="C632" i="1"/>
  <c r="E32" i="1"/>
  <c r="F32" i="1" s="1"/>
  <c r="G32" i="1" s="1"/>
  <c r="H32" i="1" s="1"/>
  <c r="I32" i="1" s="1"/>
  <c r="C906" i="1"/>
  <c r="E306" i="1"/>
  <c r="H76" i="2"/>
  <c r="C674" i="1"/>
  <c r="E74" i="1"/>
  <c r="D356" i="2"/>
  <c r="C941" i="1"/>
  <c r="E341" i="1"/>
  <c r="F341" i="1" s="1"/>
  <c r="G341" i="1" s="1"/>
  <c r="H341" i="1" s="1"/>
  <c r="I341" i="1" s="1"/>
  <c r="C1110" i="1"/>
  <c r="C1111" i="1"/>
  <c r="E510" i="1"/>
  <c r="F510" i="1" s="1"/>
  <c r="G510" i="1" s="1"/>
  <c r="H510" i="1" s="1"/>
  <c r="I510" i="1" s="1"/>
  <c r="J510" i="1" s="1"/>
  <c r="D383" i="2"/>
  <c r="D427" i="2"/>
  <c r="H25" i="2"/>
  <c r="D175" i="2"/>
  <c r="D174" i="2"/>
  <c r="E548" i="1"/>
  <c r="F548" i="1" s="1"/>
  <c r="G548" i="1" s="1"/>
  <c r="H548" i="1" s="1"/>
  <c r="I548" i="1" s="1"/>
  <c r="J548" i="1" s="1"/>
  <c r="C1148" i="1"/>
  <c r="H550" i="2"/>
  <c r="D496" i="2"/>
  <c r="C663" i="1"/>
  <c r="C662" i="1"/>
  <c r="E62" i="1"/>
  <c r="F62" i="1" s="1"/>
  <c r="G62" i="1" s="1"/>
  <c r="H62" i="1" s="1"/>
  <c r="I62" i="1" s="1"/>
  <c r="J62" i="1" s="1"/>
  <c r="E122" i="1"/>
  <c r="F122" i="1" s="1"/>
  <c r="G122" i="1" s="1"/>
  <c r="H122" i="1" s="1"/>
  <c r="I122" i="1" s="1"/>
  <c r="C722" i="1"/>
  <c r="H411" i="2"/>
  <c r="C826" i="1"/>
  <c r="E226" i="1"/>
  <c r="C827" i="1"/>
  <c r="H88" i="2"/>
  <c r="C1187" i="1"/>
  <c r="C1188" i="1"/>
  <c r="E587" i="1"/>
  <c r="F587" i="1" s="1"/>
  <c r="G587" i="1" s="1"/>
  <c r="H587" i="1" s="1"/>
  <c r="I587" i="1" s="1"/>
  <c r="J587" i="1" s="1"/>
  <c r="D453" i="2"/>
  <c r="D454" i="2"/>
  <c r="C887" i="1"/>
  <c r="E287" i="1"/>
  <c r="F287" i="1" s="1"/>
  <c r="G287" i="1" s="1"/>
  <c r="H287" i="1" s="1"/>
  <c r="I287" i="1" s="1"/>
  <c r="J287" i="1" s="1"/>
  <c r="C792" i="1"/>
  <c r="C793" i="1"/>
  <c r="E192" i="1"/>
  <c r="D407" i="2"/>
  <c r="C872" i="1"/>
  <c r="E272" i="1"/>
  <c r="F272" i="1" s="1"/>
  <c r="G272" i="1" s="1"/>
  <c r="H272" i="1" s="1"/>
  <c r="I272" i="1" s="1"/>
  <c r="J272" i="1" s="1"/>
  <c r="C953" i="1"/>
  <c r="E353" i="1"/>
  <c r="F353" i="1" s="1"/>
  <c r="G353" i="1" s="1"/>
  <c r="H353" i="1" s="1"/>
  <c r="I353" i="1" s="1"/>
  <c r="J353" i="1" s="1"/>
  <c r="C664" i="1"/>
  <c r="C665" i="1"/>
  <c r="E64" i="1"/>
  <c r="F64" i="1" s="1"/>
  <c r="G64" i="1" s="1"/>
  <c r="H64" i="1" s="1"/>
  <c r="I64" i="1" s="1"/>
  <c r="J64" i="1" s="1"/>
  <c r="C759" i="1"/>
  <c r="E159" i="1"/>
  <c r="F159" i="1" s="1"/>
  <c r="G159" i="1" s="1"/>
  <c r="H159" i="1" s="1"/>
  <c r="I159" i="1" s="1"/>
  <c r="J159" i="1" s="1"/>
  <c r="C694" i="1"/>
  <c r="C1098" i="1"/>
  <c r="E498" i="1"/>
  <c r="E599" i="1"/>
  <c r="F599" i="1" s="1"/>
  <c r="C1199" i="1"/>
  <c r="C760" i="1"/>
  <c r="E160" i="1"/>
  <c r="F160" i="1" s="1"/>
  <c r="G160" i="1" s="1"/>
  <c r="H160" i="1" s="1"/>
  <c r="I160" i="1" s="1"/>
  <c r="J160" i="1" s="1"/>
  <c r="C761" i="1"/>
  <c r="C1166" i="1"/>
  <c r="C1167" i="1"/>
  <c r="E566" i="1"/>
  <c r="F566" i="1" s="1"/>
  <c r="G566" i="1" s="1"/>
  <c r="H566" i="1" s="1"/>
  <c r="I566" i="1" s="1"/>
  <c r="J566" i="1" s="1"/>
  <c r="D556" i="2"/>
  <c r="D121" i="2"/>
  <c r="C957" i="1"/>
  <c r="E357" i="1"/>
  <c r="F357" i="1" s="1"/>
  <c r="G357" i="1" s="1"/>
  <c r="H357" i="1" s="1"/>
  <c r="I357" i="1" s="1"/>
  <c r="J357" i="1" s="1"/>
  <c r="C842" i="1"/>
  <c r="E242" i="1"/>
  <c r="F242" i="1" s="1"/>
  <c r="G242" i="1" s="1"/>
  <c r="H242" i="1" s="1"/>
  <c r="I242" i="1" s="1"/>
  <c r="H279" i="2"/>
  <c r="H280" i="2"/>
  <c r="C744" i="1"/>
  <c r="C1116" i="1"/>
  <c r="E516" i="1"/>
  <c r="E491" i="1"/>
  <c r="F491" i="1" s="1"/>
  <c r="G491" i="1" s="1"/>
  <c r="H491" i="1" s="1"/>
  <c r="I491" i="1" s="1"/>
  <c r="J491" i="1" s="1"/>
  <c r="C1091" i="1"/>
  <c r="C1079" i="1"/>
  <c r="C680" i="1"/>
  <c r="E80" i="1"/>
  <c r="F80" i="1" s="1"/>
  <c r="C1133" i="1"/>
  <c r="E533" i="1"/>
  <c r="F533" i="1" s="1"/>
  <c r="G533" i="1" s="1"/>
  <c r="H533" i="1" s="1"/>
  <c r="I533" i="1" s="1"/>
  <c r="J533" i="1" s="1"/>
  <c r="C1157" i="1"/>
  <c r="E557" i="1"/>
  <c r="F557" i="1" s="1"/>
  <c r="H454" i="2"/>
  <c r="H425" i="2"/>
  <c r="H358" i="2"/>
  <c r="D303" i="2"/>
  <c r="D302" i="2"/>
  <c r="H263" i="2"/>
  <c r="H567" i="2"/>
  <c r="C1055" i="1"/>
  <c r="E455" i="1"/>
  <c r="F455" i="1" s="1"/>
  <c r="G455" i="1" s="1"/>
  <c r="H455" i="1" s="1"/>
  <c r="I455" i="1" s="1"/>
  <c r="J455" i="1" s="1"/>
  <c r="C1056" i="1"/>
  <c r="C805" i="1"/>
  <c r="C806" i="1"/>
  <c r="E205" i="1"/>
  <c r="F205" i="1" s="1"/>
  <c r="G205" i="1" s="1"/>
  <c r="H205" i="1" s="1"/>
  <c r="I205" i="1" s="1"/>
  <c r="K204" i="1" s="1"/>
  <c r="C1150" i="1"/>
  <c r="E550" i="1"/>
  <c r="F550" i="1" s="1"/>
  <c r="G550" i="1" s="1"/>
  <c r="H550" i="1" s="1"/>
  <c r="I550" i="1" s="1"/>
  <c r="J550" i="1" s="1"/>
  <c r="D73" i="2"/>
  <c r="D74" i="2"/>
  <c r="E504" i="1"/>
  <c r="C1104" i="1"/>
  <c r="C844" i="1"/>
  <c r="C845" i="1"/>
  <c r="E244" i="1"/>
  <c r="F244" i="1" s="1"/>
  <c r="G244" i="1" s="1"/>
  <c r="H244" i="1" s="1"/>
  <c r="I244" i="1" s="1"/>
  <c r="J244" i="1" s="1"/>
  <c r="C913" i="1"/>
  <c r="E313" i="1"/>
  <c r="F313" i="1" s="1"/>
  <c r="G313" i="1" s="1"/>
  <c r="H313" i="1" s="1"/>
  <c r="I313" i="1" s="1"/>
  <c r="C1037" i="1"/>
  <c r="E437" i="1"/>
  <c r="F437" i="1" s="1"/>
  <c r="G437" i="1" s="1"/>
  <c r="H437" i="1" s="1"/>
  <c r="I437" i="1" s="1"/>
  <c r="J437" i="1" s="1"/>
  <c r="C790" i="1"/>
  <c r="E190" i="1"/>
  <c r="F190" i="1" s="1"/>
  <c r="G190" i="1" s="1"/>
  <c r="H190" i="1" s="1"/>
  <c r="I190" i="1" s="1"/>
  <c r="J190" i="1" s="1"/>
  <c r="C791" i="1"/>
  <c r="D86" i="2"/>
  <c r="D339" i="2"/>
  <c r="H271" i="2"/>
  <c r="H272" i="2"/>
  <c r="C964" i="1"/>
  <c r="C963" i="1"/>
  <c r="E363" i="1"/>
  <c r="F363" i="1" s="1"/>
  <c r="G363" i="1" s="1"/>
  <c r="H363" i="1" s="1"/>
  <c r="I363" i="1" s="1"/>
  <c r="J363" i="1" s="1"/>
  <c r="C863" i="1"/>
  <c r="E263" i="1"/>
  <c r="F263" i="1" s="1"/>
  <c r="G263" i="1" s="1"/>
  <c r="H263" i="1" s="1"/>
  <c r="I263" i="1" s="1"/>
  <c r="J263" i="1" s="1"/>
  <c r="C864" i="1"/>
  <c r="E224" i="1"/>
  <c r="F224" i="1" s="1"/>
  <c r="G224" i="1" s="1"/>
  <c r="H224" i="1" s="1"/>
  <c r="I224" i="1" s="1"/>
  <c r="K223" i="1" s="1"/>
  <c r="C824" i="1"/>
  <c r="C909" i="1"/>
  <c r="E309" i="1"/>
  <c r="F309" i="1" s="1"/>
  <c r="G309" i="1" s="1"/>
  <c r="H309" i="1" s="1"/>
  <c r="I309" i="1" s="1"/>
  <c r="J309" i="1" s="1"/>
  <c r="D43" i="2"/>
  <c r="D42" i="2"/>
  <c r="C915" i="1"/>
  <c r="E315" i="1"/>
  <c r="C656" i="1"/>
  <c r="E56" i="1"/>
  <c r="C657" i="1"/>
  <c r="C1030" i="1"/>
  <c r="C1029" i="1"/>
  <c r="E429" i="1"/>
  <c r="F429" i="1" s="1"/>
  <c r="G429" i="1" s="1"/>
  <c r="H429" i="1" s="1"/>
  <c r="I429" i="1" s="1"/>
  <c r="J429" i="1" s="1"/>
  <c r="E235" i="1"/>
  <c r="F235" i="1" s="1"/>
  <c r="G235" i="1" s="1"/>
  <c r="H235" i="1" s="1"/>
  <c r="I235" i="1" s="1"/>
  <c r="J235" i="1" s="1"/>
  <c r="C835" i="1"/>
  <c r="D120" i="2"/>
  <c r="C644" i="1"/>
  <c r="E44" i="1"/>
  <c r="F44" i="1" s="1"/>
  <c r="G44" i="1" s="1"/>
  <c r="H44" i="1" s="1"/>
  <c r="I44" i="1" s="1"/>
  <c r="J44" i="1" s="1"/>
  <c r="C645" i="1"/>
  <c r="E196" i="1"/>
  <c r="F196" i="1" s="1"/>
  <c r="G196" i="1" s="1"/>
  <c r="H196" i="1" s="1"/>
  <c r="I196" i="1" s="1"/>
  <c r="J196" i="1" s="1"/>
  <c r="C796" i="1"/>
  <c r="C1021" i="1"/>
  <c r="E421" i="1"/>
  <c r="F421" i="1" s="1"/>
  <c r="G421" i="1" s="1"/>
  <c r="H421" i="1" s="1"/>
  <c r="I421" i="1" s="1"/>
  <c r="K421" i="1" s="1"/>
  <c r="C812" i="1"/>
  <c r="E212" i="1"/>
  <c r="D87" i="2"/>
  <c r="C893" i="1"/>
  <c r="E293" i="1"/>
  <c r="F293" i="1" s="1"/>
  <c r="G293" i="1" s="1"/>
  <c r="H293" i="1" s="1"/>
  <c r="I293" i="1" s="1"/>
  <c r="J293" i="1" s="1"/>
  <c r="C884" i="1"/>
  <c r="E283" i="1"/>
  <c r="F283" i="1" s="1"/>
  <c r="G283" i="1" s="1"/>
  <c r="H283" i="1" s="1"/>
  <c r="I283" i="1" s="1"/>
  <c r="C883" i="1"/>
  <c r="C633" i="1"/>
  <c r="E33" i="1"/>
  <c r="C634" i="1"/>
  <c r="H591" i="2"/>
  <c r="C865" i="1"/>
  <c r="E265" i="1"/>
  <c r="F265" i="1" s="1"/>
  <c r="G265" i="1" s="1"/>
  <c r="H265" i="1" s="1"/>
  <c r="I265" i="1" s="1"/>
  <c r="J265" i="1" s="1"/>
  <c r="C866" i="1"/>
  <c r="D281" i="2"/>
  <c r="C649" i="1"/>
  <c r="E339" i="1"/>
  <c r="C939" i="1"/>
  <c r="H592" i="2"/>
  <c r="H593" i="2"/>
  <c r="C1127" i="1"/>
  <c r="E527" i="1"/>
  <c r="F527" i="1" s="1"/>
  <c r="G527" i="1" s="1"/>
  <c r="H527" i="1" s="1"/>
  <c r="I527" i="1" s="1"/>
  <c r="J527" i="1" s="1"/>
  <c r="C643" i="1"/>
  <c r="E43" i="1"/>
  <c r="F43" i="1" s="1"/>
  <c r="G43" i="1" s="1"/>
  <c r="H43" i="1" s="1"/>
  <c r="I43" i="1" s="1"/>
  <c r="J43" i="1" s="1"/>
  <c r="C778" i="1"/>
  <c r="C779" i="1"/>
  <c r="E178" i="1"/>
  <c r="F178" i="1" s="1"/>
  <c r="G178" i="1" s="1"/>
  <c r="H178" i="1" s="1"/>
  <c r="I178" i="1" s="1"/>
  <c r="J178" i="1" s="1"/>
  <c r="C832" i="1"/>
  <c r="E232" i="1"/>
  <c r="F232" i="1" s="1"/>
  <c r="G232" i="1" s="1"/>
  <c r="H232" i="1" s="1"/>
  <c r="I232" i="1" s="1"/>
  <c r="J232" i="1" s="1"/>
  <c r="C833" i="1"/>
  <c r="C880" i="1"/>
  <c r="E280" i="1"/>
  <c r="F280" i="1" s="1"/>
  <c r="G280" i="1" s="1"/>
  <c r="H280" i="1" s="1"/>
  <c r="I280" i="1" s="1"/>
  <c r="J280" i="1" s="1"/>
  <c r="H266" i="2"/>
  <c r="D381" i="2"/>
  <c r="D200" i="2"/>
  <c r="H34" i="2"/>
  <c r="H35" i="2"/>
  <c r="D63" i="2"/>
  <c r="E565" i="1"/>
  <c r="F565" i="1" s="1"/>
  <c r="G565" i="1" s="1"/>
  <c r="H565" i="1" s="1"/>
  <c r="I565" i="1" s="1"/>
  <c r="C1165" i="1"/>
  <c r="C1109" i="1"/>
  <c r="C1108" i="1"/>
  <c r="E508" i="1"/>
  <c r="F508" i="1" s="1"/>
  <c r="G508" i="1" s="1"/>
  <c r="H508" i="1" s="1"/>
  <c r="I508" i="1" s="1"/>
  <c r="E7" i="1"/>
  <c r="F7" i="1" s="1"/>
  <c r="G7" i="1" s="1"/>
  <c r="H7" i="1" s="1"/>
  <c r="I7" i="1" s="1"/>
  <c r="R7" i="1" s="1"/>
  <c r="C608" i="1"/>
  <c r="C607" i="1"/>
  <c r="E549" i="1"/>
  <c r="C1149" i="1"/>
  <c r="E427" i="1"/>
  <c r="C1027" i="1"/>
  <c r="C1170" i="1"/>
  <c r="E570" i="1"/>
  <c r="C875" i="1"/>
  <c r="E275" i="1"/>
  <c r="F275" i="1" s="1"/>
  <c r="G275" i="1" s="1"/>
  <c r="H275" i="1" s="1"/>
  <c r="I275" i="1" s="1"/>
  <c r="C876" i="1"/>
  <c r="H496" i="2"/>
  <c r="C1064" i="1"/>
  <c r="E464" i="1"/>
  <c r="F464" i="1" s="1"/>
  <c r="G464" i="1" s="1"/>
  <c r="H464" i="1" s="1"/>
  <c r="I464" i="1" s="1"/>
  <c r="J464" i="1" s="1"/>
  <c r="C669" i="1"/>
  <c r="E68" i="1"/>
  <c r="F68" i="1" s="1"/>
  <c r="G68" i="1" s="1"/>
  <c r="H68" i="1" s="1"/>
  <c r="I68" i="1" s="1"/>
  <c r="J68" i="1" s="1"/>
  <c r="C668" i="1"/>
  <c r="C1128" i="1"/>
  <c r="C1129" i="1"/>
  <c r="E528" i="1"/>
  <c r="F528" i="1" s="1"/>
  <c r="G528" i="1" s="1"/>
  <c r="H528" i="1" s="1"/>
  <c r="I528" i="1" s="1"/>
  <c r="H28" i="2"/>
  <c r="H357" i="2"/>
  <c r="D572" i="2"/>
  <c r="D305" i="2"/>
  <c r="D461" i="2"/>
  <c r="D204" i="2"/>
  <c r="C782" i="1"/>
  <c r="E182" i="1"/>
  <c r="F182" i="1" s="1"/>
  <c r="G182" i="1" s="1"/>
  <c r="H182" i="1" s="1"/>
  <c r="I182" i="1" s="1"/>
  <c r="J182" i="1" s="1"/>
  <c r="C940" i="1"/>
  <c r="E340" i="1"/>
  <c r="F340" i="1" s="1"/>
  <c r="G340" i="1" s="1"/>
  <c r="H340" i="1" s="1"/>
  <c r="I340" i="1" s="1"/>
  <c r="J340" i="1" s="1"/>
  <c r="D23" i="2"/>
  <c r="C1022" i="1"/>
  <c r="C850" i="1"/>
  <c r="E250" i="1"/>
  <c r="C755" i="1"/>
  <c r="E155" i="1"/>
  <c r="F155" i="1" s="1"/>
  <c r="G155" i="1" s="1"/>
  <c r="H155" i="1" s="1"/>
  <c r="I155" i="1" s="1"/>
  <c r="J155" i="1" s="1"/>
  <c r="C756" i="1"/>
  <c r="D327" i="2"/>
  <c r="C821" i="1"/>
  <c r="C820" i="1"/>
  <c r="E220" i="1"/>
  <c r="F220" i="1" s="1"/>
  <c r="G220" i="1" s="1"/>
  <c r="H220" i="1" s="1"/>
  <c r="I220" i="1" s="1"/>
  <c r="J220" i="1" s="1"/>
  <c r="C1018" i="1"/>
  <c r="E418" i="1"/>
  <c r="F418" i="1" s="1"/>
  <c r="G418" i="1" s="1"/>
  <c r="H418" i="1" s="1"/>
  <c r="I418" i="1" s="1"/>
  <c r="C978" i="1"/>
  <c r="E378" i="1"/>
  <c r="F378" i="1" s="1"/>
  <c r="G378" i="1" s="1"/>
  <c r="H378" i="1" s="1"/>
  <c r="I378" i="1" s="1"/>
  <c r="K377" i="1" s="1"/>
  <c r="H20" i="2"/>
  <c r="C1019" i="1"/>
  <c r="E419" i="1"/>
  <c r="F419" i="1" s="1"/>
  <c r="G419" i="1" s="1"/>
  <c r="H419" i="1" s="1"/>
  <c r="I419" i="1" s="1"/>
  <c r="H362" i="2"/>
  <c r="D541" i="2"/>
  <c r="D525" i="2"/>
  <c r="H392" i="2"/>
  <c r="D284" i="2"/>
  <c r="E410" i="1"/>
  <c r="C1010" i="1"/>
  <c r="E384" i="1"/>
  <c r="F384" i="1" s="1"/>
  <c r="G384" i="1" s="1"/>
  <c r="H384" i="1" s="1"/>
  <c r="I384" i="1" s="1"/>
  <c r="J384" i="1" s="1"/>
  <c r="C984" i="1"/>
  <c r="D261" i="2"/>
  <c r="C771" i="1"/>
  <c r="E171" i="1"/>
  <c r="F171" i="1" s="1"/>
  <c r="G171" i="1" s="1"/>
  <c r="H171" i="1" s="1"/>
  <c r="I171" i="1" s="1"/>
  <c r="K170" i="1" s="1"/>
  <c r="E543" i="1"/>
  <c r="F543" i="1" s="1"/>
  <c r="G543" i="1" s="1"/>
  <c r="H543" i="1" s="1"/>
  <c r="I543" i="1" s="1"/>
  <c r="J543" i="1" s="1"/>
  <c r="C1143" i="1"/>
  <c r="E123" i="1"/>
  <c r="F123" i="1" s="1"/>
  <c r="C724" i="1"/>
  <c r="C723" i="1"/>
  <c r="H389" i="2"/>
  <c r="H388" i="2"/>
  <c r="H562" i="2"/>
  <c r="H561" i="2"/>
  <c r="C996" i="1"/>
  <c r="C856" i="1"/>
  <c r="E256" i="1"/>
  <c r="F256" i="1" s="1"/>
  <c r="G256" i="1" s="1"/>
  <c r="H256" i="1" s="1"/>
  <c r="I256" i="1" s="1"/>
  <c r="J256" i="1" s="1"/>
  <c r="H308" i="2"/>
  <c r="C659" i="1"/>
  <c r="E59" i="1"/>
  <c r="F59" i="1" s="1"/>
  <c r="G59" i="1" s="1"/>
  <c r="H59" i="1" s="1"/>
  <c r="I59" i="1" s="1"/>
  <c r="C660" i="1"/>
  <c r="H167" i="2"/>
  <c r="H7" i="2"/>
  <c r="D288" i="2"/>
  <c r="D127" i="2"/>
  <c r="H42" i="2"/>
  <c r="H385" i="2"/>
  <c r="H89" i="2"/>
  <c r="H90" i="2"/>
  <c r="C1000" i="1"/>
  <c r="C1001" i="1"/>
  <c r="E400" i="1"/>
  <c r="F400" i="1" s="1"/>
  <c r="G400" i="1" s="1"/>
  <c r="H400" i="1" s="1"/>
  <c r="I400" i="1" s="1"/>
  <c r="J400" i="1" s="1"/>
  <c r="C825" i="1"/>
  <c r="C728" i="1"/>
  <c r="E128" i="1"/>
  <c r="F128" i="1" s="1"/>
  <c r="G128" i="1" s="1"/>
  <c r="H128" i="1" s="1"/>
  <c r="I128" i="1" s="1"/>
  <c r="J128" i="1" s="1"/>
  <c r="C797" i="1"/>
  <c r="E197" i="1"/>
  <c r="F197" i="1" s="1"/>
  <c r="G197" i="1" s="1"/>
  <c r="H197" i="1" s="1"/>
  <c r="I197" i="1" s="1"/>
  <c r="C1059" i="1"/>
  <c r="E459" i="1"/>
  <c r="C1060" i="1"/>
  <c r="C638" i="1"/>
  <c r="C639" i="1"/>
  <c r="E38" i="1"/>
  <c r="D459" i="2"/>
  <c r="C921" i="1"/>
  <c r="E321" i="1"/>
  <c r="F321" i="1" s="1"/>
  <c r="G321" i="1" s="1"/>
  <c r="H321" i="1" s="1"/>
  <c r="I321" i="1" s="1"/>
  <c r="J321" i="1" s="1"/>
  <c r="C858" i="1"/>
  <c r="E258" i="1"/>
  <c r="F258" i="1" s="1"/>
  <c r="G258" i="1" s="1"/>
  <c r="H258" i="1" s="1"/>
  <c r="I258" i="1" s="1"/>
  <c r="J258" i="1" s="1"/>
  <c r="C1163" i="1"/>
  <c r="C1164" i="1"/>
  <c r="E563" i="1"/>
  <c r="F563" i="1" s="1"/>
  <c r="G563" i="1" s="1"/>
  <c r="H563" i="1" s="1"/>
  <c r="I563" i="1" s="1"/>
  <c r="J563" i="1" s="1"/>
  <c r="C974" i="1"/>
  <c r="E373" i="1"/>
  <c r="F373" i="1" s="1"/>
  <c r="G373" i="1" s="1"/>
  <c r="H373" i="1" s="1"/>
  <c r="I373" i="1" s="1"/>
  <c r="K373" i="1" s="1"/>
  <c r="C973" i="1"/>
  <c r="C616" i="1"/>
  <c r="C617" i="1"/>
  <c r="E16" i="1"/>
  <c r="F16" i="1" s="1"/>
  <c r="G16" i="1" s="1"/>
  <c r="H16" i="1" s="1"/>
  <c r="I16" i="1" s="1"/>
  <c r="C916" i="1"/>
  <c r="E316" i="1"/>
  <c r="F316" i="1" s="1"/>
  <c r="G316" i="1" s="1"/>
  <c r="H316" i="1" s="1"/>
  <c r="I316" i="1" s="1"/>
  <c r="J316" i="1" s="1"/>
  <c r="C917" i="1"/>
  <c r="C1045" i="1"/>
  <c r="E445" i="1"/>
  <c r="F445" i="1" s="1"/>
  <c r="G445" i="1" s="1"/>
  <c r="H445" i="1" s="1"/>
  <c r="I445" i="1" s="1"/>
  <c r="C1046" i="1"/>
  <c r="H105" i="2"/>
  <c r="H570" i="2"/>
  <c r="H364" i="2"/>
  <c r="H365" i="2"/>
  <c r="H519" i="2"/>
  <c r="C707" i="1"/>
  <c r="C708" i="1"/>
  <c r="E107" i="1"/>
  <c r="D513" i="2"/>
  <c r="E368" i="1"/>
  <c r="F368" i="1" s="1"/>
  <c r="G368" i="1" s="1"/>
  <c r="H368" i="1" s="1"/>
  <c r="I368" i="1" s="1"/>
  <c r="J368" i="1" s="1"/>
  <c r="C968" i="1"/>
  <c r="C904" i="1"/>
  <c r="E304" i="1"/>
  <c r="H156" i="2"/>
  <c r="H155" i="2"/>
  <c r="C1112" i="1"/>
  <c r="E512" i="1"/>
  <c r="F512" i="1" s="1"/>
  <c r="G512" i="1" s="1"/>
  <c r="H512" i="1" s="1"/>
  <c r="I512" i="1" s="1"/>
  <c r="J512" i="1" s="1"/>
  <c r="C1113" i="1"/>
  <c r="E499" i="1"/>
  <c r="F499" i="1" s="1"/>
  <c r="G499" i="1" s="1"/>
  <c r="H499" i="1" s="1"/>
  <c r="I499" i="1" s="1"/>
  <c r="C1099" i="1"/>
  <c r="C1100" i="1"/>
  <c r="C1031" i="1"/>
  <c r="E431" i="1"/>
  <c r="C992" i="1"/>
  <c r="E392" i="1"/>
  <c r="F392" i="1" s="1"/>
  <c r="G392" i="1" s="1"/>
  <c r="H392" i="1" s="1"/>
  <c r="I392" i="1" s="1"/>
  <c r="C803" i="1"/>
  <c r="E203" i="1"/>
  <c r="F203" i="1" s="1"/>
  <c r="G203" i="1" s="1"/>
  <c r="H203" i="1" s="1"/>
  <c r="I203" i="1" s="1"/>
  <c r="K203" i="1" s="1"/>
  <c r="E37" i="1"/>
  <c r="F37" i="1" s="1"/>
  <c r="G37" i="1" s="1"/>
  <c r="H37" i="1" s="1"/>
  <c r="I37" i="1" s="1"/>
  <c r="J37" i="1" s="1"/>
  <c r="C637" i="1"/>
  <c r="C631" i="1"/>
  <c r="E31" i="1"/>
  <c r="F31" i="1" s="1"/>
  <c r="G31" i="1" s="1"/>
  <c r="H31" i="1" s="1"/>
  <c r="I31" i="1" s="1"/>
  <c r="J31" i="1" s="1"/>
  <c r="E379" i="1"/>
  <c r="F379" i="1" s="1"/>
  <c r="G379" i="1" s="1"/>
  <c r="H379" i="1" s="1"/>
  <c r="I379" i="1" s="1"/>
  <c r="C979" i="1"/>
  <c r="C920" i="1"/>
  <c r="E320" i="1"/>
  <c r="F320" i="1" s="1"/>
  <c r="G320" i="1" s="1"/>
  <c r="H320" i="1" s="1"/>
  <c r="I320" i="1" s="1"/>
  <c r="J320" i="1" s="1"/>
  <c r="C613" i="1"/>
  <c r="E13" i="1"/>
  <c r="F13" i="1" s="1"/>
  <c r="G13" i="1" s="1"/>
  <c r="H13" i="1" s="1"/>
  <c r="I13" i="1" s="1"/>
  <c r="C1173" i="1"/>
  <c r="E573" i="1"/>
  <c r="E359" i="1"/>
  <c r="C959" i="1"/>
  <c r="C1038" i="1"/>
  <c r="E438" i="1"/>
  <c r="C603" i="2"/>
  <c r="E189" i="1"/>
  <c r="F189" i="1" s="1"/>
  <c r="G189" i="1" s="1"/>
  <c r="H189" i="1" s="1"/>
  <c r="I189" i="1" s="1"/>
  <c r="K188" i="1" s="1"/>
  <c r="C789" i="1"/>
  <c r="C1155" i="1"/>
  <c r="E555" i="1"/>
  <c r="C907" i="1"/>
  <c r="C908" i="1"/>
  <c r="E307" i="1"/>
  <c r="F307" i="1" s="1"/>
  <c r="G307" i="1" s="1"/>
  <c r="H307" i="1" s="1"/>
  <c r="I307" i="1" s="1"/>
  <c r="D319" i="2"/>
  <c r="D318" i="2"/>
  <c r="E480" i="1"/>
  <c r="F480" i="1" s="1"/>
  <c r="G480" i="1" s="1"/>
  <c r="H480" i="1" s="1"/>
  <c r="I480" i="1" s="1"/>
  <c r="C1080" i="1"/>
  <c r="C1185" i="1"/>
  <c r="E585" i="1"/>
  <c r="F585" i="1" s="1"/>
  <c r="G585" i="1" s="1"/>
  <c r="H585" i="1" s="1"/>
  <c r="I585" i="1" s="1"/>
  <c r="C969" i="1"/>
  <c r="C936" i="1"/>
  <c r="E336" i="1"/>
  <c r="F336" i="1" s="1"/>
  <c r="G336" i="1" s="1"/>
  <c r="H336" i="1" s="1"/>
  <c r="I336" i="1" s="1"/>
  <c r="J336" i="1" s="1"/>
  <c r="D33" i="2"/>
  <c r="D400" i="2"/>
  <c r="C1097" i="1"/>
  <c r="E497" i="1"/>
  <c r="C1049" i="1"/>
  <c r="E471" i="1"/>
  <c r="F471" i="1" s="1"/>
  <c r="G471" i="1" s="1"/>
  <c r="H471" i="1" s="1"/>
  <c r="I471" i="1" s="1"/>
  <c r="J471" i="1" s="1"/>
  <c r="C1071" i="1"/>
  <c r="C1072" i="1"/>
  <c r="C1198" i="1"/>
  <c r="E598" i="1"/>
  <c r="F598" i="1" s="1"/>
  <c r="G598" i="1" s="1"/>
  <c r="H598" i="1" s="1"/>
  <c r="I598" i="1" s="1"/>
  <c r="J598" i="1" s="1"/>
  <c r="C840" i="1"/>
  <c r="E240" i="1"/>
  <c r="F240" i="1" s="1"/>
  <c r="G240" i="1" s="1"/>
  <c r="H240" i="1" s="1"/>
  <c r="I240" i="1" s="1"/>
  <c r="J240" i="1" s="1"/>
  <c r="D372" i="2"/>
  <c r="D373" i="2"/>
  <c r="E100" i="1"/>
  <c r="F100" i="1" s="1"/>
  <c r="G100" i="1" s="1"/>
  <c r="H100" i="1" s="1"/>
  <c r="I100" i="1" s="1"/>
  <c r="C700" i="1"/>
  <c r="C701" i="1"/>
  <c r="C1160" i="1"/>
  <c r="E560" i="1"/>
  <c r="F560" i="1" s="1"/>
  <c r="G560" i="1" s="1"/>
  <c r="H560" i="1" s="1"/>
  <c r="I560" i="1" s="1"/>
  <c r="J560" i="1" s="1"/>
  <c r="H328" i="2"/>
  <c r="C814" i="1"/>
  <c r="E214" i="1"/>
  <c r="F214" i="1" s="1"/>
  <c r="G214" i="1" s="1"/>
  <c r="H214" i="1" s="1"/>
  <c r="I214" i="1" s="1"/>
  <c r="J214" i="1" s="1"/>
  <c r="E501" i="1"/>
  <c r="F501" i="1" s="1"/>
  <c r="G501" i="1" s="1"/>
  <c r="H501" i="1" s="1"/>
  <c r="I501" i="1" s="1"/>
  <c r="J501" i="1" s="1"/>
  <c r="C1101" i="1"/>
  <c r="C931" i="1"/>
  <c r="E331" i="1"/>
  <c r="F331" i="1" s="1"/>
  <c r="G331" i="1" s="1"/>
  <c r="H331" i="1" s="1"/>
  <c r="I331" i="1" s="1"/>
  <c r="J331" i="1" s="1"/>
  <c r="C1193" i="1"/>
  <c r="E593" i="1"/>
  <c r="F593" i="1" s="1"/>
  <c r="G593" i="1" s="1"/>
  <c r="H593" i="1" s="1"/>
  <c r="I593" i="1" s="1"/>
  <c r="J593" i="1" s="1"/>
  <c r="C647" i="1"/>
  <c r="E47" i="1"/>
  <c r="F47" i="1" s="1"/>
  <c r="G47" i="1" s="1"/>
  <c r="H47" i="1" s="1"/>
  <c r="I47" i="1" s="1"/>
  <c r="C651" i="1"/>
  <c r="C650" i="1"/>
  <c r="E50" i="1"/>
  <c r="F50" i="1" s="1"/>
  <c r="G50" i="1" s="1"/>
  <c r="H50" i="1" s="1"/>
  <c r="I50" i="1" s="1"/>
  <c r="C960" i="1"/>
  <c r="C961" i="1"/>
  <c r="E360" i="1"/>
  <c r="F360" i="1" s="1"/>
  <c r="G360" i="1" s="1"/>
  <c r="H360" i="1" s="1"/>
  <c r="I360" i="1" s="1"/>
  <c r="J360" i="1" s="1"/>
  <c r="C697" i="1"/>
  <c r="E96" i="1"/>
  <c r="F96" i="1" s="1"/>
  <c r="G96" i="1" s="1"/>
  <c r="H96" i="1" s="1"/>
  <c r="I96" i="1" s="1"/>
  <c r="J96" i="1" s="1"/>
  <c r="C696" i="1"/>
  <c r="C1171" i="1"/>
  <c r="E571" i="1"/>
  <c r="F571" i="1" s="1"/>
  <c r="G571" i="1" s="1"/>
  <c r="H571" i="1" s="1"/>
  <c r="I571" i="1" s="1"/>
  <c r="C686" i="1"/>
  <c r="E86" i="1"/>
  <c r="F86" i="1" s="1"/>
  <c r="G86" i="1" s="1"/>
  <c r="H86" i="1" s="1"/>
  <c r="I86" i="1" s="1"/>
  <c r="J86" i="1" s="1"/>
  <c r="C687" i="1"/>
  <c r="E517" i="1"/>
  <c r="F517" i="1" s="1"/>
  <c r="G517" i="1" s="1"/>
  <c r="H517" i="1" s="1"/>
  <c r="I517" i="1" s="1"/>
  <c r="C1117" i="1"/>
  <c r="H287" i="2"/>
  <c r="H288" i="2"/>
  <c r="H556" i="2"/>
  <c r="C870" i="1"/>
  <c r="C869" i="1"/>
  <c r="E269" i="1"/>
  <c r="D181" i="2"/>
  <c r="C676" i="1"/>
  <c r="C748" i="1"/>
  <c r="E147" i="1"/>
  <c r="C747" i="1"/>
  <c r="C1177" i="1"/>
  <c r="E577" i="1"/>
  <c r="F577" i="1" s="1"/>
  <c r="G577" i="1" s="1"/>
  <c r="H577" i="1" s="1"/>
  <c r="I577" i="1" s="1"/>
  <c r="J577" i="1" s="1"/>
  <c r="C1169" i="1"/>
  <c r="E569" i="1"/>
  <c r="F569" i="1" s="1"/>
  <c r="G569" i="1" s="1"/>
  <c r="H569" i="1" s="1"/>
  <c r="I569" i="1" s="1"/>
  <c r="J569" i="1" s="1"/>
  <c r="H174" i="2"/>
  <c r="H173" i="2"/>
  <c r="C745" i="1"/>
  <c r="E145" i="1"/>
  <c r="F145" i="1" s="1"/>
  <c r="G145" i="1" s="1"/>
  <c r="H145" i="1" s="1"/>
  <c r="I145" i="1" s="1"/>
  <c r="C752" i="1"/>
  <c r="E152" i="1"/>
  <c r="F152" i="1" s="1"/>
  <c r="G152" i="1" s="1"/>
  <c r="H152" i="1" s="1"/>
  <c r="I152" i="1" s="1"/>
  <c r="E524" i="1"/>
  <c r="C1124" i="1"/>
  <c r="C899" i="1"/>
  <c r="E299" i="1"/>
  <c r="F299" i="1" s="1"/>
  <c r="G299" i="1" s="1"/>
  <c r="H299" i="1" s="1"/>
  <c r="I299" i="1" s="1"/>
  <c r="H395" i="2"/>
  <c r="C1057" i="1"/>
  <c r="E457" i="1"/>
  <c r="H397" i="2"/>
  <c r="H372" i="2"/>
  <c r="D225" i="2"/>
  <c r="D473" i="2"/>
  <c r="H190" i="2"/>
  <c r="H290" i="2"/>
  <c r="C1073" i="1"/>
  <c r="E473" i="1"/>
  <c r="F473" i="1" s="1"/>
  <c r="G473" i="1" s="1"/>
  <c r="H473" i="1" s="1"/>
  <c r="I473" i="1" s="1"/>
  <c r="K472" i="1" s="1"/>
  <c r="H482" i="2"/>
  <c r="C798" i="1"/>
  <c r="C799" i="1"/>
  <c r="E198" i="1"/>
  <c r="F198" i="1" s="1"/>
  <c r="G198" i="1" s="1"/>
  <c r="H198" i="1" s="1"/>
  <c r="I198" i="1" s="1"/>
  <c r="C802" i="1"/>
  <c r="E202" i="1"/>
  <c r="F202" i="1" s="1"/>
  <c r="G202" i="1" s="1"/>
  <c r="H202" i="1" s="1"/>
  <c r="I202" i="1" s="1"/>
  <c r="J202" i="1" s="1"/>
  <c r="D151" i="2"/>
  <c r="D152" i="2"/>
  <c r="C1039" i="1"/>
  <c r="E439" i="1"/>
  <c r="F439" i="1" s="1"/>
  <c r="G439" i="1" s="1"/>
  <c r="H439" i="1" s="1"/>
  <c r="I439" i="1" s="1"/>
  <c r="J439" i="1" s="1"/>
  <c r="C1142" i="1"/>
  <c r="C1141" i="1"/>
  <c r="E541" i="1"/>
  <c r="F541" i="1" s="1"/>
  <c r="G541" i="1" s="1"/>
  <c r="H541" i="1" s="1"/>
  <c r="I541" i="1" s="1"/>
  <c r="J541" i="1" s="1"/>
  <c r="E165" i="1"/>
  <c r="C765" i="1"/>
  <c r="D441" i="2"/>
  <c r="C1107" i="1"/>
  <c r="E507" i="1"/>
  <c r="F507" i="1" s="1"/>
  <c r="G507" i="1" s="1"/>
  <c r="H507" i="1" s="1"/>
  <c r="I507" i="1" s="1"/>
  <c r="J507" i="1" s="1"/>
  <c r="N11" i="3"/>
  <c r="D168" i="2"/>
  <c r="E411" i="1"/>
  <c r="F411" i="1" s="1"/>
  <c r="G411" i="1" s="1"/>
  <c r="H411" i="1" s="1"/>
  <c r="I411" i="1" s="1"/>
  <c r="J411" i="1" s="1"/>
  <c r="C1011" i="1"/>
  <c r="C1195" i="1"/>
  <c r="E594" i="1"/>
  <c r="F594" i="1" s="1"/>
  <c r="G594" i="1" s="1"/>
  <c r="H594" i="1" s="1"/>
  <c r="I594" i="1" s="1"/>
  <c r="J594" i="1" s="1"/>
  <c r="C1194" i="1"/>
  <c r="C1090" i="1"/>
  <c r="E490" i="1"/>
  <c r="F490" i="1" s="1"/>
  <c r="G490" i="1" s="1"/>
  <c r="H490" i="1" s="1"/>
  <c r="I490" i="1" s="1"/>
  <c r="J490" i="1" s="1"/>
  <c r="D439" i="2"/>
  <c r="C937" i="1"/>
  <c r="C1118" i="1"/>
  <c r="E518" i="1"/>
  <c r="C1119" i="1"/>
  <c r="C857" i="1"/>
  <c r="E257" i="1"/>
  <c r="F257" i="1" s="1"/>
  <c r="C766" i="1"/>
  <c r="E166" i="1"/>
  <c r="C1190" i="1"/>
  <c r="E590" i="1"/>
  <c r="C986" i="1"/>
  <c r="C987" i="1"/>
  <c r="E386" i="1"/>
  <c r="F386" i="1" s="1"/>
  <c r="G386" i="1" s="1"/>
  <c r="H386" i="1" s="1"/>
  <c r="I386" i="1" s="1"/>
  <c r="C1076" i="1"/>
  <c r="C1075" i="1"/>
  <c r="E475" i="1"/>
  <c r="D263" i="2"/>
  <c r="C895" i="1"/>
  <c r="C896" i="1"/>
  <c r="E295" i="1"/>
  <c r="E139" i="1"/>
  <c r="F139" i="1" s="1"/>
  <c r="G139" i="1" s="1"/>
  <c r="H139" i="1" s="1"/>
  <c r="I139" i="1" s="1"/>
  <c r="J139" i="1" s="1"/>
  <c r="C740" i="1"/>
  <c r="C739" i="1"/>
  <c r="C1092" i="1"/>
  <c r="D579" i="2"/>
  <c r="C773" i="1"/>
  <c r="E172" i="1"/>
  <c r="F172" i="1" s="1"/>
  <c r="G172" i="1" s="1"/>
  <c r="H172" i="1" s="1"/>
  <c r="I172" i="1" s="1"/>
  <c r="J172" i="1" s="1"/>
  <c r="C772" i="1"/>
  <c r="C985" i="1"/>
  <c r="E385" i="1"/>
  <c r="F385" i="1" s="1"/>
  <c r="G385" i="1" s="1"/>
  <c r="H385" i="1" s="1"/>
  <c r="I385" i="1" s="1"/>
  <c r="J385" i="1" s="1"/>
  <c r="H137" i="2"/>
  <c r="C804" i="1"/>
  <c r="C1172" i="1"/>
  <c r="H533" i="2"/>
  <c r="H359" i="2"/>
  <c r="E251" i="1"/>
  <c r="F251" i="1" s="1"/>
  <c r="G251" i="1" s="1"/>
  <c r="H251" i="1" s="1"/>
  <c r="I251" i="1" s="1"/>
  <c r="J251" i="1" s="1"/>
  <c r="C851" i="1"/>
  <c r="C614" i="1"/>
  <c r="C1200" i="1"/>
  <c r="E600" i="1"/>
  <c r="F600" i="1" s="1"/>
  <c r="G600" i="1" s="1"/>
  <c r="H600" i="1" s="1"/>
  <c r="I600" i="1" s="1"/>
  <c r="J600" i="1" s="1"/>
  <c r="C914" i="1"/>
  <c r="E314" i="1"/>
  <c r="C1174" i="1"/>
  <c r="C1058" i="1"/>
  <c r="E458" i="1"/>
  <c r="F458" i="1" s="1"/>
  <c r="G458" i="1" s="1"/>
  <c r="H458" i="1" s="1"/>
  <c r="I458" i="1" s="1"/>
  <c r="J458" i="1" s="1"/>
  <c r="C873" i="1"/>
  <c r="E27" i="1"/>
  <c r="C628" i="1"/>
  <c r="C627" i="1"/>
  <c r="E477" i="1"/>
  <c r="F477" i="1" s="1"/>
  <c r="G477" i="1" s="1"/>
  <c r="H477" i="1" s="1"/>
  <c r="I477" i="1" s="1"/>
  <c r="C1077" i="1"/>
  <c r="C754" i="1"/>
  <c r="C868" i="1"/>
  <c r="E267" i="1"/>
  <c r="F267" i="1" s="1"/>
  <c r="G267" i="1" s="1"/>
  <c r="H267" i="1" s="1"/>
  <c r="I267" i="1" s="1"/>
  <c r="J267" i="1" s="1"/>
  <c r="C867" i="1"/>
  <c r="C1052" i="1"/>
  <c r="E451" i="1"/>
  <c r="C1051" i="1"/>
  <c r="H437" i="2"/>
  <c r="H443" i="2"/>
  <c r="H564" i="2"/>
  <c r="D328" i="2"/>
  <c r="H201" i="2"/>
  <c r="H463" i="2"/>
  <c r="C736" i="1"/>
  <c r="E135" i="1"/>
  <c r="F135" i="1" s="1"/>
  <c r="G135" i="1" s="1"/>
  <c r="H135" i="1" s="1"/>
  <c r="I135" i="1" s="1"/>
  <c r="J135" i="1" s="1"/>
  <c r="C735" i="1"/>
  <c r="C819" i="1"/>
  <c r="E219" i="1"/>
  <c r="D449" i="2"/>
  <c r="D450" i="2"/>
  <c r="D259" i="2"/>
  <c r="C1151" i="1"/>
  <c r="C1125" i="1"/>
  <c r="E525" i="1"/>
  <c r="F525" i="1" s="1"/>
  <c r="G525" i="1" s="1"/>
  <c r="H525" i="1" s="1"/>
  <c r="I525" i="1" s="1"/>
  <c r="J525" i="1" s="1"/>
  <c r="C1178" i="1"/>
  <c r="C611" i="1"/>
  <c r="E11" i="1"/>
  <c r="F11" i="1" s="1"/>
  <c r="G11" i="1" s="1"/>
  <c r="H11" i="1" s="1"/>
  <c r="I11" i="1" s="1"/>
  <c r="C612" i="1"/>
  <c r="C1084" i="1"/>
  <c r="E484" i="1"/>
  <c r="D585" i="2"/>
  <c r="H6" i="2"/>
  <c r="D227" i="2"/>
  <c r="C741" i="1"/>
  <c r="E141" i="1"/>
  <c r="C742" i="1"/>
  <c r="C1069" i="1"/>
  <c r="E469" i="1"/>
  <c r="F469" i="1" s="1"/>
  <c r="G469" i="1" s="1"/>
  <c r="H469" i="1" s="1"/>
  <c r="I469" i="1" s="1"/>
  <c r="K468" i="1" s="1"/>
  <c r="C1013" i="1"/>
  <c r="C1012" i="1"/>
  <c r="E412" i="1"/>
  <c r="F412" i="1" s="1"/>
  <c r="G412" i="1" s="1"/>
  <c r="H412" i="1" s="1"/>
  <c r="I412" i="1" s="1"/>
  <c r="C729" i="1"/>
  <c r="C730" i="1"/>
  <c r="E129" i="1"/>
  <c r="F129" i="1" s="1"/>
  <c r="G129" i="1" s="1"/>
  <c r="H129" i="1" s="1"/>
  <c r="I129" i="1" s="1"/>
  <c r="J129" i="1" s="1"/>
  <c r="C889" i="1"/>
  <c r="C946" i="1"/>
  <c r="E346" i="1"/>
  <c r="F346" i="1" s="1"/>
  <c r="G346" i="1" s="1"/>
  <c r="H346" i="1" s="1"/>
  <c r="I346" i="1" s="1"/>
  <c r="J346" i="1" s="1"/>
  <c r="H82" i="2"/>
  <c r="C787" i="1"/>
  <c r="E187" i="1"/>
  <c r="E327" i="1"/>
  <c r="F327" i="1" s="1"/>
  <c r="G327" i="1" s="1"/>
  <c r="H327" i="1" s="1"/>
  <c r="I327" i="1" s="1"/>
  <c r="C928" i="1"/>
  <c r="C927" i="1"/>
  <c r="H64" i="2"/>
  <c r="D417" i="2"/>
  <c r="E583" i="1"/>
  <c r="F583" i="1" s="1"/>
  <c r="C1184" i="1"/>
  <c r="C1183" i="1"/>
  <c r="H305" i="2"/>
  <c r="C882" i="1"/>
  <c r="C881" i="1"/>
  <c r="E281" i="1"/>
  <c r="F281" i="1" s="1"/>
  <c r="G281" i="1" s="1"/>
  <c r="H281" i="1" s="1"/>
  <c r="I281" i="1" s="1"/>
  <c r="J281" i="1" s="1"/>
  <c r="C1044" i="1"/>
  <c r="C620" i="1"/>
  <c r="E19" i="1"/>
  <c r="F19" i="1" s="1"/>
  <c r="G19" i="1" s="1"/>
  <c r="H19" i="1" s="1"/>
  <c r="I19" i="1" s="1"/>
  <c r="R19" i="1" s="1"/>
  <c r="C619" i="1"/>
  <c r="H456" i="2"/>
  <c r="C1182" i="1"/>
  <c r="E582" i="1"/>
  <c r="F582" i="1" s="1"/>
  <c r="G582" i="1" s="1"/>
  <c r="H582" i="1" s="1"/>
  <c r="I582" i="1" s="1"/>
  <c r="J582" i="1" s="1"/>
  <c r="D250" i="2"/>
  <c r="C976" i="1"/>
  <c r="E376" i="1"/>
  <c r="D187" i="2"/>
  <c r="C891" i="1"/>
  <c r="E290" i="1"/>
  <c r="C890" i="1"/>
  <c r="H329" i="2"/>
  <c r="C1147" i="1"/>
  <c r="E547" i="1"/>
  <c r="F547" i="1" s="1"/>
  <c r="G547" i="1" s="1"/>
  <c r="H547" i="1" s="1"/>
  <c r="I547" i="1" s="1"/>
  <c r="J547" i="1" s="1"/>
  <c r="D21" i="2"/>
  <c r="C839" i="1"/>
  <c r="C838" i="1"/>
  <c r="E238" i="1"/>
  <c r="E591" i="1"/>
  <c r="F591" i="1" s="1"/>
  <c r="G591" i="1" s="1"/>
  <c r="H591" i="1" s="1"/>
  <c r="I591" i="1" s="1"/>
  <c r="J591" i="1" s="1"/>
  <c r="C1191" i="1"/>
  <c r="E208" i="1"/>
  <c r="F208" i="1" s="1"/>
  <c r="G208" i="1" s="1"/>
  <c r="H208" i="1" s="1"/>
  <c r="I208" i="1" s="1"/>
  <c r="J208" i="1" s="1"/>
  <c r="C808" i="1"/>
  <c r="C681" i="1"/>
  <c r="E589" i="1"/>
  <c r="F589" i="1" s="1"/>
  <c r="C1189" i="1"/>
  <c r="C640" i="1"/>
  <c r="E40" i="1"/>
  <c r="F40" i="1" s="1"/>
  <c r="G40" i="1" s="1"/>
  <c r="H40" i="1" s="1"/>
  <c r="I40" i="1" s="1"/>
  <c r="J40" i="1" s="1"/>
  <c r="D528" i="2"/>
  <c r="D140" i="2"/>
  <c r="H49" i="2"/>
  <c r="E324" i="1"/>
  <c r="F324" i="1" s="1"/>
  <c r="G324" i="1" s="1"/>
  <c r="H324" i="1" s="1"/>
  <c r="I324" i="1" s="1"/>
  <c r="C925" i="1"/>
  <c r="C924" i="1"/>
  <c r="K161" i="1"/>
  <c r="N81" i="1"/>
  <c r="N462" i="1"/>
  <c r="N522" i="1"/>
  <c r="N426" i="1"/>
  <c r="N58" i="1"/>
  <c r="K70" i="1"/>
  <c r="N71" i="1"/>
  <c r="N393" i="1"/>
  <c r="N264" i="1"/>
  <c r="N482" i="1"/>
  <c r="N186" i="1"/>
  <c r="N374" i="1"/>
  <c r="N108" i="1"/>
  <c r="K284" i="1"/>
  <c r="N285" i="1"/>
  <c r="N358" i="1"/>
  <c r="K260" i="1"/>
  <c r="N302" i="1"/>
  <c r="N146" i="1"/>
  <c r="N254" i="1"/>
  <c r="N322" i="1"/>
  <c r="N417" i="1"/>
  <c r="N311" i="1"/>
  <c r="N470" i="1"/>
  <c r="N113" i="1"/>
  <c r="N221" i="1"/>
  <c r="N90" i="1"/>
  <c r="N435" i="1"/>
  <c r="N85" i="1"/>
  <c r="N579" i="1"/>
  <c r="N292" i="1"/>
  <c r="N567" i="1"/>
  <c r="N284" i="1"/>
  <c r="N158" i="1"/>
  <c r="N586" i="1"/>
  <c r="N540" i="1"/>
  <c r="N103" i="1"/>
  <c r="N35" i="1"/>
  <c r="N231" i="1"/>
  <c r="N479" i="1"/>
  <c r="N270" i="1"/>
  <c r="N124" i="1"/>
  <c r="N170" i="1"/>
  <c r="N137" i="1"/>
  <c r="N70" i="1"/>
  <c r="N390" i="1"/>
  <c r="K8" i="1"/>
  <c r="N9" i="1"/>
  <c r="K51" i="1"/>
  <c r="N52" i="1"/>
  <c r="K77" i="1"/>
  <c r="N78" i="1"/>
  <c r="K78" i="1"/>
  <c r="N127" i="1"/>
  <c r="N402" i="1"/>
  <c r="N233" i="1"/>
  <c r="N466" i="1"/>
  <c r="N24" i="1"/>
  <c r="S24" i="1" s="1"/>
  <c r="K354" i="1"/>
  <c r="N355" i="1"/>
  <c r="K355" i="1"/>
  <c r="N553" i="1"/>
  <c r="N207" i="1"/>
  <c r="N592" i="1"/>
  <c r="K105" i="1"/>
  <c r="N106" i="1"/>
  <c r="N505" i="1"/>
  <c r="N223" i="1"/>
  <c r="N343" i="1"/>
  <c r="K343" i="1"/>
  <c r="K259" i="1"/>
  <c r="N260" i="1"/>
  <c r="N424" i="1"/>
  <c r="N396" i="1"/>
  <c r="N121" i="1"/>
  <c r="N297" i="1"/>
  <c r="N277" i="1"/>
  <c r="N201" i="1"/>
  <c r="N348" i="1"/>
  <c r="N503" i="1"/>
  <c r="N468" i="1"/>
  <c r="G69" i="1"/>
  <c r="H69" i="1" s="1"/>
  <c r="I69" i="1" s="1"/>
  <c r="J69" i="1" s="1"/>
  <c r="N538" i="1"/>
  <c r="N51" i="1"/>
  <c r="N77" i="1"/>
  <c r="N105" i="1"/>
  <c r="K71" i="1"/>
  <c r="N72" i="1"/>
  <c r="G578" i="1"/>
  <c r="H578" i="1" s="1"/>
  <c r="I578" i="1" s="1"/>
  <c r="J578" i="1" s="1"/>
  <c r="N245" i="1"/>
  <c r="N274" i="1"/>
  <c r="K297" i="1"/>
  <c r="N298" i="1"/>
  <c r="N330" i="1"/>
  <c r="N133" i="1"/>
  <c r="G34" i="1"/>
  <c r="H34" i="1" s="1"/>
  <c r="I34" i="1" s="1"/>
  <c r="N354" i="1"/>
  <c r="N162" i="1"/>
  <c r="G279" i="1"/>
  <c r="H279" i="1" s="1"/>
  <c r="I279" i="1" s="1"/>
  <c r="J279" i="1" s="1"/>
  <c r="N54" i="1"/>
  <c r="N204" i="1"/>
  <c r="N305" i="1"/>
  <c r="G278" i="1"/>
  <c r="H278" i="1" s="1"/>
  <c r="I278" i="1" s="1"/>
  <c r="J278" i="1" s="1"/>
  <c r="N12" i="1"/>
  <c r="S12" i="1" s="1"/>
  <c r="N164" i="1"/>
  <c r="N18" i="1"/>
  <c r="S18" i="1" s="1"/>
  <c r="N229" i="1"/>
  <c r="G156" i="1"/>
  <c r="H156" i="1" s="1"/>
  <c r="I156" i="1" s="1"/>
  <c r="J156" i="1" s="1"/>
  <c r="G114" i="1"/>
  <c r="H114" i="1" s="1"/>
  <c r="I114" i="1" s="1"/>
  <c r="J114" i="1" s="1"/>
  <c r="G154" i="1"/>
  <c r="H154" i="1" s="1"/>
  <c r="I154" i="1" s="1"/>
  <c r="J154" i="1" s="1"/>
  <c r="G271" i="1"/>
  <c r="H271" i="1" s="1"/>
  <c r="I271" i="1" s="1"/>
  <c r="J271" i="1" s="1"/>
  <c r="N472" i="1"/>
  <c r="G17" i="1"/>
  <c r="H17" i="1" s="1"/>
  <c r="I17" i="1" s="1"/>
  <c r="N46" i="1"/>
  <c r="K348" i="1"/>
  <c r="N514" i="1"/>
  <c r="N596" i="1"/>
  <c r="K173" i="1"/>
  <c r="N174" i="1"/>
  <c r="N259" i="1"/>
  <c r="N225" i="1"/>
  <c r="N338" i="1"/>
  <c r="G495" i="1"/>
  <c r="H495" i="1" s="1"/>
  <c r="I495" i="1" s="1"/>
  <c r="J495" i="1" s="1"/>
  <c r="K461" i="1"/>
  <c r="N461" i="1"/>
  <c r="N140" i="1"/>
  <c r="G597" i="1"/>
  <c r="H597" i="1" s="1"/>
  <c r="I597" i="1" s="1"/>
  <c r="J597" i="1" s="1"/>
  <c r="N326" i="1"/>
  <c r="N173" i="1"/>
  <c r="N118" i="1"/>
  <c r="N188" i="1"/>
  <c r="G109" i="1"/>
  <c r="H109" i="1" s="1"/>
  <c r="I109" i="1" s="1"/>
  <c r="J109" i="1" s="1"/>
  <c r="K311" i="1"/>
  <c r="N300" i="1"/>
  <c r="N377" i="1"/>
  <c r="N99" i="1"/>
  <c r="N183" i="1"/>
  <c r="G84" i="1"/>
  <c r="H84" i="1" s="1"/>
  <c r="I84" i="1" s="1"/>
  <c r="J84" i="1" s="1"/>
  <c r="N143" i="1"/>
  <c r="N22" i="1" l="1"/>
  <c r="S22" i="1" s="1"/>
  <c r="J23" i="1"/>
  <c r="R23" i="1"/>
  <c r="N440" i="1"/>
  <c r="J16" i="1"/>
  <c r="R16" i="1"/>
  <c r="J20" i="1"/>
  <c r="R20" i="1"/>
  <c r="J15" i="1"/>
  <c r="R15" i="1"/>
  <c r="J26" i="1"/>
  <c r="R26" i="1"/>
  <c r="J22" i="1"/>
  <c r="R22" i="1"/>
  <c r="J17" i="1"/>
  <c r="R17" i="1"/>
  <c r="N446" i="1"/>
  <c r="O446" i="1" s="1"/>
  <c r="K446" i="1"/>
  <c r="H493" i="1"/>
  <c r="I493" i="1" s="1"/>
  <c r="K492" i="1" s="1"/>
  <c r="N403" i="1"/>
  <c r="K402" i="1"/>
  <c r="N399" i="1"/>
  <c r="K513" i="1"/>
  <c r="N513" i="1"/>
  <c r="O513" i="1" s="1"/>
  <c r="K310" i="1"/>
  <c r="L310" i="1" s="1"/>
  <c r="N310" i="1"/>
  <c r="O310" i="1" s="1"/>
  <c r="N262" i="1"/>
  <c r="N216" i="1"/>
  <c r="O216" i="1" s="1"/>
  <c r="N572" i="1"/>
  <c r="N434" i="1"/>
  <c r="O434" i="1" s="1"/>
  <c r="K89" i="1"/>
  <c r="N89" i="1"/>
  <c r="O89" i="1" s="1"/>
  <c r="K424" i="1"/>
  <c r="K276" i="1"/>
  <c r="N87" i="1"/>
  <c r="N169" i="1"/>
  <c r="O169" i="1" s="1"/>
  <c r="N365" i="1"/>
  <c r="K157" i="1"/>
  <c r="K169" i="1"/>
  <c r="L169" i="1" s="1"/>
  <c r="H441" i="1"/>
  <c r="I441" i="1" s="1"/>
  <c r="N441" i="1" s="1"/>
  <c r="O440" i="1" s="1"/>
  <c r="N452" i="1"/>
  <c r="K216" i="1"/>
  <c r="N521" i="1"/>
  <c r="O521" i="1" s="1"/>
  <c r="N157" i="1"/>
  <c r="O157" i="1" s="1"/>
  <c r="N94" i="1"/>
  <c r="K344" i="1"/>
  <c r="L343" i="1" s="1"/>
  <c r="N142" i="1"/>
  <c r="O142" i="1" s="1"/>
  <c r="K230" i="1"/>
  <c r="N122" i="1"/>
  <c r="O121" i="1" s="1"/>
  <c r="N369" i="1"/>
  <c r="K322" i="1"/>
  <c r="K111" i="1"/>
  <c r="K425" i="1"/>
  <c r="N215" i="1"/>
  <c r="N551" i="1"/>
  <c r="N181" i="1"/>
  <c r="J10" i="1"/>
  <c r="K521" i="1"/>
  <c r="N111" i="1"/>
  <c r="N345" i="1"/>
  <c r="O344" i="1" s="1"/>
  <c r="K350" i="1"/>
  <c r="N425" i="1"/>
  <c r="O425" i="1" s="1"/>
  <c r="N368" i="1"/>
  <c r="K296" i="1"/>
  <c r="L296" i="1" s="1"/>
  <c r="K231" i="1"/>
  <c r="N246" i="1"/>
  <c r="O245" i="1" s="1"/>
  <c r="N337" i="1"/>
  <c r="O337" i="1" s="1"/>
  <c r="K433" i="1"/>
  <c r="K245" i="1"/>
  <c r="K119" i="1"/>
  <c r="O311" i="1"/>
  <c r="N159" i="1"/>
  <c r="O158" i="1" s="1"/>
  <c r="N476" i="1"/>
  <c r="K233" i="1"/>
  <c r="K318" i="1"/>
  <c r="N388" i="1"/>
  <c r="K246" i="1"/>
  <c r="K158" i="1"/>
  <c r="N289" i="1"/>
  <c r="K87" i="1"/>
  <c r="K261" i="1"/>
  <c r="L260" i="1" s="1"/>
  <c r="K88" i="1"/>
  <c r="H41" i="1"/>
  <c r="I41" i="1" s="1"/>
  <c r="K40" i="1" s="1"/>
  <c r="K120" i="1"/>
  <c r="N10" i="1"/>
  <c r="S10" i="1" s="1"/>
  <c r="N227" i="1"/>
  <c r="J120" i="1"/>
  <c r="K9" i="1"/>
  <c r="L8" i="1" s="1"/>
  <c r="N529" i="1"/>
  <c r="N120" i="1"/>
  <c r="O120" i="1" s="1"/>
  <c r="N332" i="1"/>
  <c r="N405" i="1"/>
  <c r="K215" i="1"/>
  <c r="N101" i="1"/>
  <c r="N175" i="1"/>
  <c r="O174" i="1" s="1"/>
  <c r="N179" i="1"/>
  <c r="N536" i="1"/>
  <c r="K467" i="1"/>
  <c r="L467" i="1" s="1"/>
  <c r="N20" i="1"/>
  <c r="S20" i="1" s="1"/>
  <c r="O343" i="1"/>
  <c r="K174" i="1"/>
  <c r="L173" i="1" s="1"/>
  <c r="N261" i="1"/>
  <c r="O260" i="1" s="1"/>
  <c r="K308" i="1"/>
  <c r="K178" i="1"/>
  <c r="K275" i="1"/>
  <c r="K229" i="1"/>
  <c r="N57" i="1"/>
  <c r="O57" i="1" s="1"/>
  <c r="N351" i="1"/>
  <c r="K385" i="1"/>
  <c r="N569" i="1"/>
  <c r="N138" i="1"/>
  <c r="O137" i="1" s="1"/>
  <c r="N428" i="1"/>
  <c r="K553" i="1"/>
  <c r="N561" i="1"/>
  <c r="K367" i="1"/>
  <c r="N199" i="1"/>
  <c r="N83" i="1"/>
  <c r="N213" i="1"/>
  <c r="N276" i="1"/>
  <c r="O276" i="1" s="1"/>
  <c r="J492" i="1"/>
  <c r="K94" i="1"/>
  <c r="K137" i="1"/>
  <c r="N323" i="1"/>
  <c r="O322" i="1" s="1"/>
  <c r="N554" i="1"/>
  <c r="O553" i="1" s="1"/>
  <c r="K118" i="1"/>
  <c r="K520" i="1"/>
  <c r="N119" i="1"/>
  <c r="O118" i="1" s="1"/>
  <c r="N26" i="1"/>
  <c r="S26" i="1" s="1"/>
  <c r="N433" i="1"/>
  <c r="K190" i="1"/>
  <c r="N49" i="1"/>
  <c r="K185" i="1"/>
  <c r="K595" i="1"/>
  <c r="N357" i="1"/>
  <c r="O356" i="1" s="1"/>
  <c r="N444" i="1"/>
  <c r="K539" i="1"/>
  <c r="N420" i="1"/>
  <c r="N515" i="1"/>
  <c r="O514" i="1" s="1"/>
  <c r="N309" i="1"/>
  <c r="O309" i="1" s="1"/>
  <c r="K10" i="1"/>
  <c r="R11" i="1"/>
  <c r="J252" i="1"/>
  <c r="K546" i="1"/>
  <c r="N421" i="1"/>
  <c r="O421" i="1" s="1"/>
  <c r="N392" i="1"/>
  <c r="K67" i="1"/>
  <c r="K336" i="1"/>
  <c r="K396" i="1"/>
  <c r="N112" i="1"/>
  <c r="O112" i="1" s="1"/>
  <c r="N281" i="1"/>
  <c r="K302" i="1"/>
  <c r="K356" i="1"/>
  <c r="L355" i="1" s="1"/>
  <c r="N547" i="1"/>
  <c r="K419" i="1"/>
  <c r="N66" i="1"/>
  <c r="J5" i="1"/>
  <c r="R5" i="1"/>
  <c r="O8" i="1"/>
  <c r="S9" i="1"/>
  <c r="N178" i="1"/>
  <c r="O178" i="1" s="1"/>
  <c r="U4" i="1"/>
  <c r="R13" i="1"/>
  <c r="N520" i="1"/>
  <c r="N190" i="1"/>
  <c r="O190" i="1" s="1"/>
  <c r="N308" i="1"/>
  <c r="K309" i="1"/>
  <c r="N125" i="1"/>
  <c r="O124" i="1" s="1"/>
  <c r="J319" i="1"/>
  <c r="N317" i="1"/>
  <c r="F409" i="1"/>
  <c r="G409" i="1" s="1"/>
  <c r="H409" i="1" s="1"/>
  <c r="I409" i="1" s="1"/>
  <c r="J409" i="1" s="1"/>
  <c r="K357" i="1"/>
  <c r="N383" i="1"/>
  <c r="K537" i="1"/>
  <c r="J55" i="1"/>
  <c r="N68" i="1"/>
  <c r="N303" i="1"/>
  <c r="O302" i="1" s="1"/>
  <c r="N234" i="1"/>
  <c r="O233" i="1" s="1"/>
  <c r="K337" i="1"/>
  <c r="N584" i="1"/>
  <c r="N415" i="1"/>
  <c r="K124" i="1"/>
  <c r="J6" i="1"/>
  <c r="R6" i="1"/>
  <c r="N319" i="1"/>
  <c r="N587" i="1"/>
  <c r="O587" i="1" s="1"/>
  <c r="K142" i="1"/>
  <c r="K7" i="1"/>
  <c r="L7" i="1" s="1"/>
  <c r="N73" i="1"/>
  <c r="O72" i="1" s="1"/>
  <c r="N55" i="1"/>
  <c r="O54" i="1" s="1"/>
  <c r="N40" i="1"/>
  <c r="N391" i="1"/>
  <c r="O390" i="1" s="1"/>
  <c r="K536" i="1"/>
  <c r="N539" i="1"/>
  <c r="O539" i="1" s="1"/>
  <c r="N88" i="1"/>
  <c r="K482" i="1"/>
  <c r="N67" i="1"/>
  <c r="N200" i="1"/>
  <c r="O200" i="1" s="1"/>
  <c r="K390" i="1"/>
  <c r="N153" i="1"/>
  <c r="K538" i="1"/>
  <c r="N296" i="1"/>
  <c r="O296" i="1" s="1"/>
  <c r="J502" i="1"/>
  <c r="F382" i="1"/>
  <c r="G382" i="1" s="1"/>
  <c r="H382" i="1" s="1"/>
  <c r="I382" i="1" s="1"/>
  <c r="N382" i="1" s="1"/>
  <c r="N5" i="1"/>
  <c r="S5" i="1" s="1"/>
  <c r="K143" i="1"/>
  <c r="K251" i="1"/>
  <c r="N506" i="1"/>
  <c r="O505" i="1" s="1"/>
  <c r="N237" i="1"/>
  <c r="O236" i="1" s="1"/>
  <c r="K514" i="1"/>
  <c r="N502" i="1"/>
  <c r="O502" i="1" s="1"/>
  <c r="J367" i="1"/>
  <c r="K39" i="1"/>
  <c r="N546" i="1"/>
  <c r="N251" i="1"/>
  <c r="O251" i="1" s="1"/>
  <c r="K505" i="1"/>
  <c r="K236" i="1"/>
  <c r="N230" i="1"/>
  <c r="O230" i="1" s="1"/>
  <c r="N367" i="1"/>
  <c r="F29" i="1"/>
  <c r="G29" i="1" s="1"/>
  <c r="H29" i="1" s="1"/>
  <c r="I29" i="1" s="1"/>
  <c r="N29" i="1" s="1"/>
  <c r="O28" i="1" s="1"/>
  <c r="F61" i="1"/>
  <c r="G61" i="1" s="1"/>
  <c r="H61" i="1" s="1"/>
  <c r="I61" i="1" s="1"/>
  <c r="K61" i="1" s="1"/>
  <c r="K545" i="1"/>
  <c r="K481" i="1"/>
  <c r="K199" i="1"/>
  <c r="F442" i="1"/>
  <c r="G442" i="1" s="1"/>
  <c r="H442" i="1" s="1"/>
  <c r="I442" i="1" s="1"/>
  <c r="N442" i="1" s="1"/>
  <c r="N418" i="1"/>
  <c r="O417" i="1" s="1"/>
  <c r="K387" i="1"/>
  <c r="N185" i="1"/>
  <c r="O185" i="1" s="1"/>
  <c r="N545" i="1"/>
  <c r="N130" i="1"/>
  <c r="N575" i="1"/>
  <c r="O574" i="1" s="1"/>
  <c r="H210" i="1"/>
  <c r="I210" i="1" s="1"/>
  <c r="K209" i="1" s="1"/>
  <c r="N132" i="1"/>
  <c r="O132" i="1" s="1"/>
  <c r="N19" i="1"/>
  <c r="N268" i="1"/>
  <c r="N282" i="1"/>
  <c r="J247" i="1"/>
  <c r="K247" i="1"/>
  <c r="N144" i="1"/>
  <c r="O143" i="1" s="1"/>
  <c r="K200" i="1"/>
  <c r="N544" i="1"/>
  <c r="N30" i="1"/>
  <c r="K132" i="1"/>
  <c r="N135" i="1"/>
  <c r="K434" i="1"/>
  <c r="N467" i="1"/>
  <c r="O467" i="1" s="1"/>
  <c r="N594" i="1"/>
  <c r="N397" i="1"/>
  <c r="O396" i="1" s="1"/>
  <c r="N39" i="1"/>
  <c r="N387" i="1"/>
  <c r="K72" i="1"/>
  <c r="L71" i="1" s="1"/>
  <c r="K163" i="1"/>
  <c r="N36" i="1"/>
  <c r="O35" i="1" s="1"/>
  <c r="K35" i="1"/>
  <c r="N255" i="1"/>
  <c r="O254" i="1" s="1"/>
  <c r="K254" i="1"/>
  <c r="N494" i="1"/>
  <c r="N15" i="1"/>
  <c r="S15" i="1" s="1"/>
  <c r="K493" i="1"/>
  <c r="K544" i="1"/>
  <c r="K574" i="1"/>
  <c r="K345" i="1"/>
  <c r="K391" i="1"/>
  <c r="N95" i="1"/>
  <c r="N98" i="1"/>
  <c r="O98" i="1" s="1"/>
  <c r="N483" i="1"/>
  <c r="O482" i="1" s="1"/>
  <c r="K466" i="1"/>
  <c r="K57" i="1"/>
  <c r="F4" i="1"/>
  <c r="G4" i="1" s="1"/>
  <c r="H4" i="1" s="1"/>
  <c r="I4" i="1" s="1"/>
  <c r="N4" i="1" s="1"/>
  <c r="S4" i="1" s="1"/>
  <c r="J526" i="1"/>
  <c r="K525" i="1"/>
  <c r="K325" i="1"/>
  <c r="N519" i="1"/>
  <c r="N328" i="1"/>
  <c r="U5" i="1"/>
  <c r="K292" i="1"/>
  <c r="N595" i="1"/>
  <c r="N168" i="1"/>
  <c r="O167" i="1" s="1"/>
  <c r="N385" i="1"/>
  <c r="N240" i="1"/>
  <c r="K477" i="1"/>
  <c r="G206" i="1"/>
  <c r="H206" i="1" s="1"/>
  <c r="I206" i="1" s="1"/>
  <c r="K205" i="1" s="1"/>
  <c r="L204" i="1" s="1"/>
  <c r="N464" i="1"/>
  <c r="G97" i="1"/>
  <c r="H97" i="1" s="1"/>
  <c r="I97" i="1" s="1"/>
  <c r="J97" i="1" s="1"/>
  <c r="K353" i="1"/>
  <c r="L353" i="1" s="1"/>
  <c r="N247" i="1"/>
  <c r="O247" i="1" s="1"/>
  <c r="N340" i="1"/>
  <c r="N148" i="1"/>
  <c r="K594" i="1"/>
  <c r="K349" i="1"/>
  <c r="L348" i="1" s="1"/>
  <c r="K167" i="1"/>
  <c r="N313" i="1"/>
  <c r="O312" i="1" s="1"/>
  <c r="K126" i="1"/>
  <c r="K568" i="1"/>
  <c r="N172" i="1"/>
  <c r="O172" i="1" s="1"/>
  <c r="K324" i="1"/>
  <c r="N43" i="1"/>
  <c r="N509" i="1"/>
  <c r="K45" i="1"/>
  <c r="N408" i="1"/>
  <c r="N523" i="1"/>
  <c r="O522" i="1" s="1"/>
  <c r="N571" i="1"/>
  <c r="O571" i="1" s="1"/>
  <c r="N568" i="1"/>
  <c r="K566" i="1"/>
  <c r="N407" i="1"/>
  <c r="N455" i="1"/>
  <c r="N331" i="1"/>
  <c r="N386" i="1"/>
  <c r="K508" i="1"/>
  <c r="K407" i="1"/>
  <c r="N525" i="1"/>
  <c r="K567" i="1"/>
  <c r="K193" i="1"/>
  <c r="K406" i="1"/>
  <c r="N379" i="1"/>
  <c r="N318" i="1"/>
  <c r="N500" i="1"/>
  <c r="K330" i="1"/>
  <c r="N307" i="1"/>
  <c r="K172" i="1"/>
  <c r="L172" i="1" s="1"/>
  <c r="N400" i="1"/>
  <c r="O399" i="1" s="1"/>
  <c r="K168" i="1"/>
  <c r="K519" i="1"/>
  <c r="N163" i="1"/>
  <c r="O162" i="1" s="1"/>
  <c r="N65" i="1"/>
  <c r="K221" i="1"/>
  <c r="N126" i="1"/>
  <c r="O126" i="1" s="1"/>
  <c r="N577" i="1"/>
  <c r="K593" i="1"/>
  <c r="N325" i="1"/>
  <c r="O325" i="1" s="1"/>
  <c r="H603" i="2"/>
  <c r="K127" i="1"/>
  <c r="K399" i="1"/>
  <c r="K162" i="1"/>
  <c r="L161" i="1" s="1"/>
  <c r="K125" i="1"/>
  <c r="N3" i="1"/>
  <c r="S3" i="1" s="1"/>
  <c r="J3" i="1"/>
  <c r="K552" i="1"/>
  <c r="J552" i="1"/>
  <c r="K100" i="1"/>
  <c r="J100" i="1"/>
  <c r="K401" i="1"/>
  <c r="L401" i="1" s="1"/>
  <c r="J401" i="1"/>
  <c r="K465" i="1"/>
  <c r="J465" i="1"/>
  <c r="K21" i="1"/>
  <c r="J21" i="1"/>
  <c r="N228" i="1"/>
  <c r="O228" i="1" s="1"/>
  <c r="J228" i="1"/>
  <c r="K228" i="1"/>
  <c r="K227" i="1"/>
  <c r="N198" i="1"/>
  <c r="J198" i="1"/>
  <c r="K248" i="1"/>
  <c r="J249" i="1"/>
  <c r="K198" i="1"/>
  <c r="N115" i="1"/>
  <c r="K500" i="1"/>
  <c r="K234" i="1"/>
  <c r="N485" i="1"/>
  <c r="K18" i="1"/>
  <c r="J19" i="1"/>
  <c r="K378" i="1"/>
  <c r="L377" i="1" s="1"/>
  <c r="J379" i="1"/>
  <c r="K121" i="1"/>
  <c r="J122" i="1"/>
  <c r="K340" i="1"/>
  <c r="J341" i="1"/>
  <c r="K175" i="1"/>
  <c r="J176" i="1"/>
  <c r="F150" i="1"/>
  <c r="G150" i="1" s="1"/>
  <c r="H150" i="1" s="1"/>
  <c r="I150" i="1" s="1"/>
  <c r="J150" i="1" s="1"/>
  <c r="K293" i="1"/>
  <c r="J294" i="1"/>
  <c r="N329" i="1"/>
  <c r="O329" i="1" s="1"/>
  <c r="K23" i="1"/>
  <c r="N23" i="1"/>
  <c r="N258" i="1"/>
  <c r="O258" i="1" s="1"/>
  <c r="N267" i="1"/>
  <c r="O266" i="1" s="1"/>
  <c r="K323" i="1"/>
  <c r="J324" i="1"/>
  <c r="K152" i="1"/>
  <c r="J152" i="1"/>
  <c r="K444" i="1"/>
  <c r="J445" i="1"/>
  <c r="N489" i="1"/>
  <c r="J489" i="1"/>
  <c r="N404" i="1"/>
  <c r="O403" i="1" s="1"/>
  <c r="N202" i="1"/>
  <c r="O201" i="1" s="1"/>
  <c r="K65" i="1"/>
  <c r="K471" i="1"/>
  <c r="N445" i="1"/>
  <c r="K522" i="1"/>
  <c r="K414" i="1"/>
  <c r="J414" i="1"/>
  <c r="K328" i="1"/>
  <c r="N48" i="1"/>
  <c r="K22" i="1"/>
  <c r="K15" i="1"/>
  <c r="N222" i="1"/>
  <c r="O221" i="1" s="1"/>
  <c r="K48" i="1"/>
  <c r="N193" i="1"/>
  <c r="O193" i="1" s="1"/>
  <c r="K491" i="1"/>
  <c r="K266" i="1"/>
  <c r="K445" i="1"/>
  <c r="L445" i="1" s="1"/>
  <c r="H463" i="1"/>
  <c r="I463" i="1" s="1"/>
  <c r="J463" i="1" s="1"/>
  <c r="K473" i="1"/>
  <c r="L472" i="1" s="1"/>
  <c r="J473" i="1"/>
  <c r="K528" i="1"/>
  <c r="J528" i="1"/>
  <c r="G180" i="1"/>
  <c r="H180" i="1" s="1"/>
  <c r="I180" i="1" s="1"/>
  <c r="K307" i="1"/>
  <c r="J307" i="1"/>
  <c r="K317" i="1"/>
  <c r="K389" i="1"/>
  <c r="K501" i="1"/>
  <c r="K562" i="1"/>
  <c r="J562" i="1"/>
  <c r="K404" i="1"/>
  <c r="K403" i="1"/>
  <c r="K201" i="1"/>
  <c r="K50" i="1"/>
  <c r="L50" i="1" s="1"/>
  <c r="J50" i="1"/>
  <c r="N283" i="1"/>
  <c r="O283" i="1" s="1"/>
  <c r="J283" i="1"/>
  <c r="N413" i="1"/>
  <c r="K499" i="1"/>
  <c r="J499" i="1"/>
  <c r="K398" i="1"/>
  <c r="J398" i="1"/>
  <c r="N6" i="1"/>
  <c r="N411" i="1"/>
  <c r="K145" i="1"/>
  <c r="J145" i="1"/>
  <c r="N320" i="1"/>
  <c r="F239" i="1"/>
  <c r="G239" i="1" s="1"/>
  <c r="H239" i="1" s="1"/>
  <c r="I239" i="1" s="1"/>
  <c r="N239" i="1" s="1"/>
  <c r="K283" i="1"/>
  <c r="L283" i="1" s="1"/>
  <c r="N375" i="1"/>
  <c r="O374" i="1" s="1"/>
  <c r="J375" i="1"/>
  <c r="K428" i="1"/>
  <c r="N145" i="1"/>
  <c r="K352" i="1"/>
  <c r="J352" i="1"/>
  <c r="K454" i="1"/>
  <c r="J454" i="1"/>
  <c r="K405" i="1"/>
  <c r="K214" i="1"/>
  <c r="N92" i="1"/>
  <c r="K388" i="1"/>
  <c r="K384" i="1"/>
  <c r="N512" i="1"/>
  <c r="N527" i="1"/>
  <c r="N517" i="1"/>
  <c r="J517" i="1"/>
  <c r="K584" i="1"/>
  <c r="J585" i="1"/>
  <c r="K392" i="1"/>
  <c r="J392" i="1"/>
  <c r="N508" i="1"/>
  <c r="J508" i="1"/>
  <c r="K371" i="1"/>
  <c r="J372" i="1"/>
  <c r="F531" i="1"/>
  <c r="G531" i="1" s="1"/>
  <c r="H531" i="1" s="1"/>
  <c r="I531" i="1" s="1"/>
  <c r="J531" i="1" s="1"/>
  <c r="K288" i="1"/>
  <c r="J288" i="1"/>
  <c r="J151" i="1"/>
  <c r="K235" i="1"/>
  <c r="F381" i="1"/>
  <c r="G381" i="1" s="1"/>
  <c r="H381" i="1" s="1"/>
  <c r="I381" i="1" s="1"/>
  <c r="N381" i="1" s="1"/>
  <c r="N299" i="1"/>
  <c r="O298" i="1" s="1"/>
  <c r="K5" i="1"/>
  <c r="N510" i="1"/>
  <c r="K281" i="1"/>
  <c r="K535" i="1"/>
  <c r="J535" i="1"/>
  <c r="K66" i="1"/>
  <c r="K144" i="1"/>
  <c r="K512" i="1"/>
  <c r="L512" i="1" s="1"/>
  <c r="N477" i="1"/>
  <c r="N214" i="1"/>
  <c r="K526" i="1"/>
  <c r="K386" i="1"/>
  <c r="J386" i="1"/>
  <c r="N32" i="1"/>
  <c r="J32" i="1"/>
  <c r="J98" i="1"/>
  <c r="K298" i="1"/>
  <c r="L297" i="1" s="1"/>
  <c r="J299" i="1"/>
  <c r="F131" i="1"/>
  <c r="G131" i="1" s="1"/>
  <c r="H131" i="1" s="1"/>
  <c r="I131" i="1" s="1"/>
  <c r="N131" i="1" s="1"/>
  <c r="K117" i="1"/>
  <c r="J117" i="1"/>
  <c r="N582" i="1"/>
  <c r="K412" i="1"/>
  <c r="J412" i="1"/>
  <c r="N478" i="1"/>
  <c r="O478" i="1" s="1"/>
  <c r="J478" i="1"/>
  <c r="K47" i="1"/>
  <c r="J47" i="1"/>
  <c r="K329" i="1"/>
  <c r="K232" i="1"/>
  <c r="N499" i="1"/>
  <c r="K418" i="1"/>
  <c r="J419" i="1"/>
  <c r="N378" i="1"/>
  <c r="J378" i="1"/>
  <c r="N493" i="1"/>
  <c r="O492" i="1" s="1"/>
  <c r="J493" i="1"/>
  <c r="N275" i="1"/>
  <c r="J275" i="1"/>
  <c r="K115" i="1"/>
  <c r="J116" i="1"/>
  <c r="N14" i="1"/>
  <c r="S14" i="1" s="1"/>
  <c r="J14" i="1"/>
  <c r="K34" i="1"/>
  <c r="J34" i="1"/>
  <c r="K326" i="1"/>
  <c r="J327" i="1"/>
  <c r="N501" i="1"/>
  <c r="N235" i="1"/>
  <c r="O161" i="1"/>
  <c r="K282" i="1"/>
  <c r="N491" i="1"/>
  <c r="O491" i="1" s="1"/>
  <c r="K14" i="1"/>
  <c r="K476" i="1"/>
  <c r="J477" i="1"/>
  <c r="K189" i="1"/>
  <c r="J189" i="1"/>
  <c r="K420" i="1"/>
  <c r="J421" i="1"/>
  <c r="N487" i="1"/>
  <c r="K435" i="1"/>
  <c r="K274" i="1"/>
  <c r="N471" i="1"/>
  <c r="O471" i="1" s="1"/>
  <c r="K509" i="1"/>
  <c r="J205" i="1"/>
  <c r="K470" i="1"/>
  <c r="K53" i="1"/>
  <c r="L53" i="1" s="1"/>
  <c r="J53" i="1"/>
  <c r="N389" i="1"/>
  <c r="O389" i="1" s="1"/>
  <c r="K6" i="1"/>
  <c r="J7" i="1"/>
  <c r="K112" i="1"/>
  <c r="J112" i="1"/>
  <c r="K19" i="1"/>
  <c r="K222" i="1"/>
  <c r="L222" i="1" s="1"/>
  <c r="N481" i="1"/>
  <c r="K370" i="1"/>
  <c r="K255" i="1"/>
  <c r="N550" i="1"/>
  <c r="N96" i="1"/>
  <c r="N384" i="1"/>
  <c r="K361" i="1"/>
  <c r="N363" i="1"/>
  <c r="O362" i="1" s="1"/>
  <c r="K480" i="1"/>
  <c r="N370" i="1"/>
  <c r="O370" i="1" s="1"/>
  <c r="K479" i="1"/>
  <c r="J480" i="1"/>
  <c r="K372" i="1"/>
  <c r="J373" i="1"/>
  <c r="K197" i="1"/>
  <c r="J197" i="1"/>
  <c r="K171" i="1"/>
  <c r="L170" i="1" s="1"/>
  <c r="J171" i="1"/>
  <c r="N224" i="1"/>
  <c r="O223" i="1" s="1"/>
  <c r="J224" i="1"/>
  <c r="K312" i="1"/>
  <c r="L311" i="1" s="1"/>
  <c r="J313" i="1"/>
  <c r="N526" i="1"/>
  <c r="N436" i="1"/>
  <c r="O435" i="1" s="1"/>
  <c r="K319" i="1"/>
  <c r="N242" i="1"/>
  <c r="J242" i="1"/>
  <c r="N429" i="1"/>
  <c r="K202" i="1"/>
  <c r="L202" i="1" s="1"/>
  <c r="J203" i="1"/>
  <c r="F291" i="1"/>
  <c r="G291" i="1" s="1"/>
  <c r="H291" i="1" s="1"/>
  <c r="I291" i="1" s="1"/>
  <c r="N291" i="1" s="1"/>
  <c r="O291" i="1" s="1"/>
  <c r="K258" i="1"/>
  <c r="L258" i="1" s="1"/>
  <c r="K220" i="1"/>
  <c r="K11" i="1"/>
  <c r="J11" i="1"/>
  <c r="N256" i="1"/>
  <c r="K213" i="1"/>
  <c r="N532" i="1"/>
  <c r="K368" i="1"/>
  <c r="K299" i="1"/>
  <c r="N11" i="1"/>
  <c r="K95" i="1"/>
  <c r="K383" i="1"/>
  <c r="N293" i="1"/>
  <c r="O292" i="1" s="1"/>
  <c r="N361" i="1"/>
  <c r="O361" i="1" s="1"/>
  <c r="K267" i="1"/>
  <c r="K362" i="1"/>
  <c r="K369" i="1"/>
  <c r="N600" i="1"/>
  <c r="N128" i="1"/>
  <c r="O127" i="1" s="1"/>
  <c r="N45" i="1"/>
  <c r="N469" i="1"/>
  <c r="O468" i="1" s="1"/>
  <c r="J469" i="1"/>
  <c r="K571" i="1"/>
  <c r="J571" i="1"/>
  <c r="T4" i="1"/>
  <c r="J13" i="1"/>
  <c r="K59" i="1"/>
  <c r="J59" i="1"/>
  <c r="K417" i="1"/>
  <c r="J418" i="1"/>
  <c r="K565" i="1"/>
  <c r="J565" i="1"/>
  <c r="N76" i="1"/>
  <c r="O76" i="1" s="1"/>
  <c r="J76" i="1"/>
  <c r="N450" i="1"/>
  <c r="F590" i="1"/>
  <c r="G590" i="1" s="1"/>
  <c r="H590" i="1" s="1"/>
  <c r="I590" i="1" s="1"/>
  <c r="J590" i="1" s="1"/>
  <c r="F448" i="1"/>
  <c r="G448" i="1" s="1"/>
  <c r="H448" i="1" s="1"/>
  <c r="I448" i="1" s="1"/>
  <c r="K448" i="1" s="1"/>
  <c r="F187" i="1"/>
  <c r="G187" i="1" s="1"/>
  <c r="H187" i="1" s="1"/>
  <c r="I187" i="1" s="1"/>
  <c r="J187" i="1" s="1"/>
  <c r="F427" i="1"/>
  <c r="G427" i="1" s="1"/>
  <c r="H427" i="1" s="1"/>
  <c r="I427" i="1" s="1"/>
  <c r="J427" i="1" s="1"/>
  <c r="F56" i="1"/>
  <c r="G56" i="1" s="1"/>
  <c r="H56" i="1" s="1"/>
  <c r="I56" i="1" s="1"/>
  <c r="J56" i="1" s="1"/>
  <c r="F518" i="1"/>
  <c r="G518" i="1" s="1"/>
  <c r="H518" i="1" s="1"/>
  <c r="I518" i="1" s="1"/>
  <c r="J518" i="1" s="1"/>
  <c r="G599" i="1"/>
  <c r="H599" i="1" s="1"/>
  <c r="I599" i="1" s="1"/>
  <c r="F443" i="1"/>
  <c r="G443" i="1" s="1"/>
  <c r="H443" i="1" s="1"/>
  <c r="I443" i="1" s="1"/>
  <c r="J443" i="1" s="1"/>
  <c r="D603" i="2"/>
  <c r="F184" i="1"/>
  <c r="G184" i="1" s="1"/>
  <c r="H184" i="1" s="1"/>
  <c r="I184" i="1" s="1"/>
  <c r="J184" i="1" s="1"/>
  <c r="F75" i="1"/>
  <c r="G75" i="1" s="1"/>
  <c r="H75" i="1" s="1"/>
  <c r="I75" i="1" s="1"/>
  <c r="J75" i="1" s="1"/>
  <c r="N360" i="1"/>
  <c r="F555" i="1"/>
  <c r="G555" i="1" s="1"/>
  <c r="H555" i="1" s="1"/>
  <c r="I555" i="1" s="1"/>
  <c r="K555" i="1" s="1"/>
  <c r="F212" i="1"/>
  <c r="G212" i="1" s="1"/>
  <c r="H212" i="1" s="1"/>
  <c r="I212" i="1" s="1"/>
  <c r="J212" i="1" s="1"/>
  <c r="K397" i="1"/>
  <c r="F484" i="1"/>
  <c r="G484" i="1" s="1"/>
  <c r="H484" i="1" s="1"/>
  <c r="I484" i="1" s="1"/>
  <c r="J484" i="1" s="1"/>
  <c r="F315" i="1"/>
  <c r="G315" i="1" s="1"/>
  <c r="H315" i="1" s="1"/>
  <c r="I315" i="1" s="1"/>
  <c r="N315" i="1" s="1"/>
  <c r="N249" i="1"/>
  <c r="O248" i="1" s="1"/>
  <c r="N541" i="1"/>
  <c r="O541" i="1" s="1"/>
  <c r="K541" i="1"/>
  <c r="K540" i="1"/>
  <c r="F347" i="1"/>
  <c r="G347" i="1" s="1"/>
  <c r="H347" i="1" s="1"/>
  <c r="I347" i="1" s="1"/>
  <c r="J347" i="1" s="1"/>
  <c r="F27" i="1"/>
  <c r="G27" i="1" s="1"/>
  <c r="H27" i="1" s="1"/>
  <c r="I27" i="1" s="1"/>
  <c r="J27" i="1" s="1"/>
  <c r="F395" i="1"/>
  <c r="G395" i="1" s="1"/>
  <c r="H395" i="1" s="1"/>
  <c r="I395" i="1" s="1"/>
  <c r="N395" i="1" s="1"/>
  <c r="O395" i="1" s="1"/>
  <c r="F306" i="1"/>
  <c r="G306" i="1" s="1"/>
  <c r="H306" i="1" s="1"/>
  <c r="I306" i="1" s="1"/>
  <c r="J306" i="1" s="1"/>
  <c r="F366" i="1"/>
  <c r="G366" i="1" s="1"/>
  <c r="H366" i="1" s="1"/>
  <c r="I366" i="1" s="1"/>
  <c r="J366" i="1" s="1"/>
  <c r="F601" i="1"/>
  <c r="G601" i="1" s="1"/>
  <c r="H601" i="1" s="1"/>
  <c r="I601" i="1" s="1"/>
  <c r="K601" i="1" s="1"/>
  <c r="N91" i="1"/>
  <c r="O90" i="1" s="1"/>
  <c r="K91" i="1"/>
  <c r="K90" i="1"/>
  <c r="K331" i="1"/>
  <c r="F314" i="1"/>
  <c r="G314" i="1" s="1"/>
  <c r="H314" i="1" s="1"/>
  <c r="I314" i="1" s="1"/>
  <c r="N314" i="1" s="1"/>
  <c r="F451" i="1"/>
  <c r="G451" i="1" s="1"/>
  <c r="H451" i="1" s="1"/>
  <c r="I451" i="1" s="1"/>
  <c r="J451" i="1" s="1"/>
  <c r="F238" i="1"/>
  <c r="G238" i="1" s="1"/>
  <c r="H238" i="1" s="1"/>
  <c r="I238" i="1" s="1"/>
  <c r="J238" i="1" s="1"/>
  <c r="F576" i="1"/>
  <c r="G576" i="1" s="1"/>
  <c r="H576" i="1" s="1"/>
  <c r="I576" i="1" s="1"/>
  <c r="J576" i="1" s="1"/>
  <c r="F269" i="1"/>
  <c r="G269" i="1" s="1"/>
  <c r="H269" i="1" s="1"/>
  <c r="I269" i="1" s="1"/>
  <c r="J269" i="1" s="1"/>
  <c r="F497" i="1"/>
  <c r="G497" i="1" s="1"/>
  <c r="H497" i="1" s="1"/>
  <c r="I497" i="1" s="1"/>
  <c r="N327" i="1"/>
  <c r="F192" i="1"/>
  <c r="G192" i="1" s="1"/>
  <c r="H192" i="1" s="1"/>
  <c r="I192" i="1" s="1"/>
  <c r="J192" i="1" s="1"/>
  <c r="F110" i="1"/>
  <c r="G110" i="1" s="1"/>
  <c r="H110" i="1" s="1"/>
  <c r="I110" i="1" s="1"/>
  <c r="K109" i="1" s="1"/>
  <c r="N116" i="1"/>
  <c r="F549" i="1"/>
  <c r="G549" i="1" s="1"/>
  <c r="H549" i="1" s="1"/>
  <c r="I549" i="1" s="1"/>
  <c r="K549" i="1" s="1"/>
  <c r="N398" i="1"/>
  <c r="D1202" i="1"/>
  <c r="K550" i="1"/>
  <c r="F290" i="1"/>
  <c r="G290" i="1" s="1"/>
  <c r="H290" i="1" s="1"/>
  <c r="I290" i="1" s="1"/>
  <c r="J290" i="1" s="1"/>
  <c r="N152" i="1"/>
  <c r="O151" i="1" s="1"/>
  <c r="N490" i="1"/>
  <c r="G589" i="1"/>
  <c r="H589" i="1" s="1"/>
  <c r="I589" i="1" s="1"/>
  <c r="J589" i="1" s="1"/>
  <c r="N593" i="1"/>
  <c r="O592" i="1" s="1"/>
  <c r="K592" i="1"/>
  <c r="F359" i="1"/>
  <c r="G359" i="1" s="1"/>
  <c r="H359" i="1" s="1"/>
  <c r="I359" i="1" s="1"/>
  <c r="K359" i="1" s="1"/>
  <c r="F107" i="1"/>
  <c r="G107" i="1" s="1"/>
  <c r="H107" i="1" s="1"/>
  <c r="I107" i="1" s="1"/>
  <c r="J107" i="1" s="1"/>
  <c r="F459" i="1"/>
  <c r="G459" i="1" s="1"/>
  <c r="H459" i="1" s="1"/>
  <c r="I459" i="1" s="1"/>
  <c r="N459" i="1" s="1"/>
  <c r="N44" i="1"/>
  <c r="K44" i="1"/>
  <c r="K587" i="1"/>
  <c r="K586" i="1"/>
  <c r="F250" i="1"/>
  <c r="G250" i="1" s="1"/>
  <c r="H250" i="1" s="1"/>
  <c r="I250" i="1" s="1"/>
  <c r="J250" i="1" s="1"/>
  <c r="F475" i="1"/>
  <c r="G475" i="1" s="1"/>
  <c r="H475" i="1" s="1"/>
  <c r="I475" i="1" s="1"/>
  <c r="J475" i="1" s="1"/>
  <c r="N294" i="1"/>
  <c r="K490" i="1"/>
  <c r="K489" i="1"/>
  <c r="K151" i="1"/>
  <c r="N155" i="1"/>
  <c r="N341" i="1"/>
  <c r="N336" i="1"/>
  <c r="F376" i="1"/>
  <c r="G376" i="1" s="1"/>
  <c r="H376" i="1" s="1"/>
  <c r="I376" i="1" s="1"/>
  <c r="G583" i="1"/>
  <c r="H583" i="1" s="1"/>
  <c r="I583" i="1" s="1"/>
  <c r="J583" i="1" s="1"/>
  <c r="N86" i="1"/>
  <c r="K86" i="1"/>
  <c r="K85" i="1"/>
  <c r="F573" i="1"/>
  <c r="G573" i="1" s="1"/>
  <c r="H573" i="1" s="1"/>
  <c r="I573" i="1" s="1"/>
  <c r="J573" i="1" s="1"/>
  <c r="F431" i="1"/>
  <c r="G431" i="1" s="1"/>
  <c r="H431" i="1" s="1"/>
  <c r="I431" i="1" s="1"/>
  <c r="K430" i="1" s="1"/>
  <c r="F33" i="1"/>
  <c r="G33" i="1" s="1"/>
  <c r="H33" i="1" s="1"/>
  <c r="I33" i="1" s="1"/>
  <c r="K33" i="1" s="1"/>
  <c r="F141" i="1"/>
  <c r="G141" i="1" s="1"/>
  <c r="H141" i="1" s="1"/>
  <c r="I141" i="1" s="1"/>
  <c r="J141" i="1" s="1"/>
  <c r="F516" i="1"/>
  <c r="G516" i="1" s="1"/>
  <c r="H516" i="1" s="1"/>
  <c r="I516" i="1" s="1"/>
  <c r="G416" i="1"/>
  <c r="H416" i="1" s="1"/>
  <c r="I416" i="1" s="1"/>
  <c r="J416" i="1" s="1"/>
  <c r="F410" i="1"/>
  <c r="G410" i="1" s="1"/>
  <c r="H410" i="1" s="1"/>
  <c r="I410" i="1" s="1"/>
  <c r="J410" i="1" s="1"/>
  <c r="K360" i="1"/>
  <c r="F339" i="1"/>
  <c r="G339" i="1" s="1"/>
  <c r="H339" i="1" s="1"/>
  <c r="I339" i="1" s="1"/>
  <c r="N339" i="1" s="1"/>
  <c r="F504" i="1"/>
  <c r="G504" i="1" s="1"/>
  <c r="H504" i="1" s="1"/>
  <c r="I504" i="1" s="1"/>
  <c r="J504" i="1" s="1"/>
  <c r="F580" i="1"/>
  <c r="G580" i="1" s="1"/>
  <c r="H580" i="1" s="1"/>
  <c r="I580" i="1" s="1"/>
  <c r="N580" i="1" s="1"/>
  <c r="O579" i="1" s="1"/>
  <c r="G25" i="1"/>
  <c r="H25" i="1" s="1"/>
  <c r="I25" i="1" s="1"/>
  <c r="F304" i="1"/>
  <c r="G304" i="1" s="1"/>
  <c r="H304" i="1" s="1"/>
  <c r="I304" i="1" s="1"/>
  <c r="F498" i="1"/>
  <c r="G498" i="1" s="1"/>
  <c r="H498" i="1" s="1"/>
  <c r="I498" i="1" s="1"/>
  <c r="J498" i="1" s="1"/>
  <c r="K327" i="1"/>
  <c r="F165" i="1"/>
  <c r="G165" i="1" s="1"/>
  <c r="H165" i="1" s="1"/>
  <c r="I165" i="1" s="1"/>
  <c r="N165" i="1" s="1"/>
  <c r="O164" i="1" s="1"/>
  <c r="F38" i="1"/>
  <c r="G38" i="1" s="1"/>
  <c r="H38" i="1" s="1"/>
  <c r="I38" i="1" s="1"/>
  <c r="K37" i="1" s="1"/>
  <c r="N176" i="1"/>
  <c r="N189" i="1"/>
  <c r="O188" i="1" s="1"/>
  <c r="N473" i="1"/>
  <c r="O473" i="1" s="1"/>
  <c r="F457" i="1"/>
  <c r="G457" i="1" s="1"/>
  <c r="H457" i="1" s="1"/>
  <c r="I457" i="1" s="1"/>
  <c r="K456" i="1" s="1"/>
  <c r="K478" i="1"/>
  <c r="F438" i="1"/>
  <c r="G438" i="1" s="1"/>
  <c r="H438" i="1" s="1"/>
  <c r="I438" i="1" s="1"/>
  <c r="N438" i="1" s="1"/>
  <c r="F74" i="1"/>
  <c r="G74" i="1" s="1"/>
  <c r="H74" i="1" s="1"/>
  <c r="I74" i="1" s="1"/>
  <c r="N74" i="1" s="1"/>
  <c r="N203" i="1"/>
  <c r="O203" i="1" s="1"/>
  <c r="N598" i="1"/>
  <c r="N556" i="1"/>
  <c r="N480" i="1"/>
  <c r="O479" i="1" s="1"/>
  <c r="N563" i="1"/>
  <c r="N59" i="1"/>
  <c r="O59" i="1" s="1"/>
  <c r="N439" i="1"/>
  <c r="O439" i="1" s="1"/>
  <c r="N232" i="1"/>
  <c r="O232" i="1" s="1"/>
  <c r="N537" i="1"/>
  <c r="N406" i="1"/>
  <c r="N353" i="1"/>
  <c r="O353" i="1" s="1"/>
  <c r="K58" i="1"/>
  <c r="G123" i="1"/>
  <c r="H123" i="1" s="1"/>
  <c r="I123" i="1" s="1"/>
  <c r="J123" i="1" s="1"/>
  <c r="G557" i="1"/>
  <c r="H557" i="1" s="1"/>
  <c r="I557" i="1" s="1"/>
  <c r="J557" i="1" s="1"/>
  <c r="F333" i="1"/>
  <c r="G333" i="1" s="1"/>
  <c r="H333" i="1" s="1"/>
  <c r="I333" i="1" s="1"/>
  <c r="J333" i="1" s="1"/>
  <c r="F558" i="1"/>
  <c r="G558" i="1" s="1"/>
  <c r="H558" i="1" s="1"/>
  <c r="I558" i="1" s="1"/>
  <c r="J558" i="1" s="1"/>
  <c r="K42" i="1"/>
  <c r="G80" i="1"/>
  <c r="H80" i="1" s="1"/>
  <c r="I80" i="1" s="1"/>
  <c r="J80" i="1" s="1"/>
  <c r="N373" i="1"/>
  <c r="O373" i="1" s="1"/>
  <c r="F219" i="1"/>
  <c r="G219" i="1" s="1"/>
  <c r="H219" i="1" s="1"/>
  <c r="I219" i="1" s="1"/>
  <c r="K43" i="1"/>
  <c r="F166" i="1"/>
  <c r="G166" i="1" s="1"/>
  <c r="H166" i="1" s="1"/>
  <c r="I166" i="1" s="1"/>
  <c r="J166" i="1" s="1"/>
  <c r="F147" i="1"/>
  <c r="G147" i="1" s="1"/>
  <c r="H147" i="1" s="1"/>
  <c r="I147" i="1" s="1"/>
  <c r="J147" i="1" s="1"/>
  <c r="K98" i="1"/>
  <c r="K224" i="1"/>
  <c r="K13" i="1"/>
  <c r="K335" i="1"/>
  <c r="N324" i="1"/>
  <c r="N220" i="1"/>
  <c r="O220" i="1" s="1"/>
  <c r="N419" i="1"/>
  <c r="N13" i="1"/>
  <c r="K469" i="1"/>
  <c r="N585" i="1"/>
  <c r="O585" i="1" s="1"/>
  <c r="F295" i="1"/>
  <c r="G295" i="1" s="1"/>
  <c r="H295" i="1" s="1"/>
  <c r="I295" i="1" s="1"/>
  <c r="J295" i="1" s="1"/>
  <c r="F570" i="1"/>
  <c r="G570" i="1" s="1"/>
  <c r="H570" i="1" s="1"/>
  <c r="I570" i="1" s="1"/>
  <c r="J570" i="1" s="1"/>
  <c r="F226" i="1"/>
  <c r="G226" i="1" s="1"/>
  <c r="H226" i="1" s="1"/>
  <c r="I226" i="1" s="1"/>
  <c r="J226" i="1" s="1"/>
  <c r="F301" i="1"/>
  <c r="G301" i="1" s="1"/>
  <c r="H301" i="1" s="1"/>
  <c r="I301" i="1" s="1"/>
  <c r="J301" i="1" s="1"/>
  <c r="F380" i="1"/>
  <c r="G380" i="1" s="1"/>
  <c r="H380" i="1" s="1"/>
  <c r="I380" i="1" s="1"/>
  <c r="J380" i="1" s="1"/>
  <c r="N372" i="1"/>
  <c r="O371" i="1" s="1"/>
  <c r="N566" i="1"/>
  <c r="O566" i="1" s="1"/>
  <c r="N7" i="1"/>
  <c r="G257" i="1"/>
  <c r="H257" i="1" s="1"/>
  <c r="I257" i="1" s="1"/>
  <c r="J257" i="1" s="1"/>
  <c r="K439" i="1"/>
  <c r="N458" i="1"/>
  <c r="N350" i="1"/>
  <c r="O349" i="1" s="1"/>
  <c r="K12" i="1"/>
  <c r="N205" i="1"/>
  <c r="N16" i="1"/>
  <c r="S16" i="1" s="1"/>
  <c r="K585" i="1"/>
  <c r="N171" i="1"/>
  <c r="O170" i="1" s="1"/>
  <c r="N346" i="1"/>
  <c r="F524" i="1"/>
  <c r="G524" i="1" s="1"/>
  <c r="H524" i="1" s="1"/>
  <c r="I524" i="1" s="1"/>
  <c r="O71" i="1"/>
  <c r="L70" i="1"/>
  <c r="O173" i="1"/>
  <c r="N149" i="1"/>
  <c r="K148" i="1"/>
  <c r="N321" i="1"/>
  <c r="O321" i="1" s="1"/>
  <c r="K321" i="1"/>
  <c r="K320" i="1"/>
  <c r="N62" i="1"/>
  <c r="L259" i="1"/>
  <c r="O402" i="1"/>
  <c r="K83" i="1"/>
  <c r="N84" i="1"/>
  <c r="K84" i="1"/>
  <c r="K529" i="1"/>
  <c r="N530" i="1"/>
  <c r="K422" i="1"/>
  <c r="L421" i="1" s="1"/>
  <c r="N423" i="1"/>
  <c r="O422" i="1" s="1"/>
  <c r="K423" i="1"/>
  <c r="K429" i="1"/>
  <c r="N430" i="1"/>
  <c r="K341" i="1"/>
  <c r="N342" i="1"/>
  <c r="K342" i="1"/>
  <c r="L342" i="1" s="1"/>
  <c r="K242" i="1"/>
  <c r="N243" i="1"/>
  <c r="K563" i="1"/>
  <c r="N564" i="1"/>
  <c r="K264" i="1"/>
  <c r="K265" i="1"/>
  <c r="N265" i="1"/>
  <c r="K92" i="1"/>
  <c r="N93" i="1"/>
  <c r="K93" i="1"/>
  <c r="K128" i="1"/>
  <c r="N129" i="1"/>
  <c r="K129" i="1"/>
  <c r="K485" i="1"/>
  <c r="N486" i="1"/>
  <c r="K486" i="1"/>
  <c r="K285" i="1"/>
  <c r="L284" i="1" s="1"/>
  <c r="N286" i="1"/>
  <c r="O285" i="1" s="1"/>
  <c r="K596" i="1"/>
  <c r="N597" i="1"/>
  <c r="O596" i="1" s="1"/>
  <c r="K597" i="1"/>
  <c r="K542" i="1"/>
  <c r="N543" i="1"/>
  <c r="O542" i="1" s="1"/>
  <c r="K543" i="1"/>
  <c r="K16" i="1"/>
  <c r="N17" i="1"/>
  <c r="S17" i="1" s="1"/>
  <c r="K17" i="1"/>
  <c r="N334" i="1"/>
  <c r="K272" i="1"/>
  <c r="N273" i="1"/>
  <c r="O273" i="1" s="1"/>
  <c r="K273" i="1"/>
  <c r="K133" i="1"/>
  <c r="N134" i="1"/>
  <c r="O133" i="1" s="1"/>
  <c r="K134" i="1"/>
  <c r="K533" i="1"/>
  <c r="N534" i="1"/>
  <c r="K194" i="1"/>
  <c r="N195" i="1"/>
  <c r="O194" i="1" s="1"/>
  <c r="K393" i="1"/>
  <c r="N394" i="1"/>
  <c r="O393" i="1" s="1"/>
  <c r="K153" i="1"/>
  <c r="N154" i="1"/>
  <c r="K154" i="1"/>
  <c r="N316" i="1"/>
  <c r="K316" i="1"/>
  <c r="K181" i="1"/>
  <c r="N182" i="1"/>
  <c r="K182" i="1"/>
  <c r="K243" i="1"/>
  <c r="N244" i="1"/>
  <c r="K244" i="1"/>
  <c r="K101" i="1"/>
  <c r="N102" i="1"/>
  <c r="K102" i="1"/>
  <c r="K532" i="1"/>
  <c r="N533" i="1"/>
  <c r="K135" i="1"/>
  <c r="N136" i="1"/>
  <c r="K136" i="1"/>
  <c r="N460" i="1"/>
  <c r="K460" i="1"/>
  <c r="N591" i="1"/>
  <c r="K591" i="1"/>
  <c r="K363" i="1"/>
  <c r="N364" i="1"/>
  <c r="K364" i="1"/>
  <c r="K279" i="1"/>
  <c r="N280" i="1"/>
  <c r="K280" i="1"/>
  <c r="N559" i="1"/>
  <c r="K559" i="1"/>
  <c r="N560" i="1"/>
  <c r="K560" i="1"/>
  <c r="K155" i="1"/>
  <c r="N156" i="1"/>
  <c r="K156" i="1"/>
  <c r="N432" i="1"/>
  <c r="K432" i="1"/>
  <c r="K240" i="1"/>
  <c r="K241" i="1"/>
  <c r="N241" i="1"/>
  <c r="K436" i="1"/>
  <c r="N437" i="1"/>
  <c r="K81" i="1"/>
  <c r="N82" i="1"/>
  <c r="O81" i="1" s="1"/>
  <c r="K82" i="1"/>
  <c r="K487" i="1"/>
  <c r="K488" i="1"/>
  <c r="N488" i="1"/>
  <c r="K63" i="1"/>
  <c r="N64" i="1"/>
  <c r="K64" i="1"/>
  <c r="K455" i="1"/>
  <c r="N456" i="1"/>
  <c r="K262" i="1"/>
  <c r="N263" i="1"/>
  <c r="K263" i="1"/>
  <c r="K138" i="1"/>
  <c r="N139" i="1"/>
  <c r="K139" i="1"/>
  <c r="K30" i="1"/>
  <c r="N31" i="1"/>
  <c r="K31" i="1"/>
  <c r="N581" i="1"/>
  <c r="K581" i="1"/>
  <c r="K277" i="1"/>
  <c r="N278" i="1"/>
  <c r="O277" i="1" s="1"/>
  <c r="K278" i="1"/>
  <c r="N279" i="1"/>
  <c r="O354" i="1"/>
  <c r="O355" i="1"/>
  <c r="L77" i="1"/>
  <c r="K252" i="1"/>
  <c r="N253" i="1"/>
  <c r="O252" i="1" s="1"/>
  <c r="L76" i="1"/>
  <c r="L373" i="1"/>
  <c r="O70" i="1"/>
  <c r="K176" i="1"/>
  <c r="N177" i="1"/>
  <c r="K108" i="1"/>
  <c r="N109" i="1"/>
  <c r="O108" i="1" s="1"/>
  <c r="K62" i="1"/>
  <c r="N63" i="1"/>
  <c r="K68" i="1"/>
  <c r="N69" i="1"/>
  <c r="O51" i="1"/>
  <c r="K113" i="1"/>
  <c r="N114" i="1"/>
  <c r="O113" i="1" s="1"/>
  <c r="K494" i="1"/>
  <c r="N495" i="1"/>
  <c r="K577" i="1"/>
  <c r="N578" i="1"/>
  <c r="K159" i="1"/>
  <c r="K160" i="1"/>
  <c r="N160" i="1"/>
  <c r="K452" i="1"/>
  <c r="N453" i="1"/>
  <c r="K561" i="1"/>
  <c r="N562" i="1"/>
  <c r="K217" i="1"/>
  <c r="N218" i="1"/>
  <c r="K527" i="1"/>
  <c r="N528" i="1"/>
  <c r="K46" i="1"/>
  <c r="N47" i="1"/>
  <c r="O46" i="1" s="1"/>
  <c r="N34" i="1"/>
  <c r="K495" i="1"/>
  <c r="N496" i="1"/>
  <c r="K271" i="1"/>
  <c r="N272" i="1"/>
  <c r="K286" i="1"/>
  <c r="N287" i="1"/>
  <c r="K351" i="1"/>
  <c r="N352" i="1"/>
  <c r="K196" i="1"/>
  <c r="N197" i="1"/>
  <c r="K36" i="1"/>
  <c r="N37" i="1"/>
  <c r="K207" i="1"/>
  <c r="K208" i="1"/>
  <c r="N208" i="1"/>
  <c r="K99" i="1"/>
  <c r="N100" i="1"/>
  <c r="O99" i="1" s="1"/>
  <c r="K103" i="1"/>
  <c r="N104" i="1"/>
  <c r="O103" i="1" s="1"/>
  <c r="K564" i="1"/>
  <c r="N565" i="1"/>
  <c r="K534" i="1"/>
  <c r="N535" i="1"/>
  <c r="K413" i="1"/>
  <c r="N414" i="1"/>
  <c r="O77" i="1"/>
  <c r="O78" i="1"/>
  <c r="K195" i="1"/>
  <c r="N196" i="1"/>
  <c r="K270" i="1"/>
  <c r="N271" i="1"/>
  <c r="O270" i="1" s="1"/>
  <c r="K20" i="1"/>
  <c r="N21" i="1"/>
  <c r="S21" i="1" s="1"/>
  <c r="O105" i="1"/>
  <c r="K578" i="1"/>
  <c r="K177" i="1"/>
  <c r="K334" i="1"/>
  <c r="N335" i="1"/>
  <c r="K510" i="1"/>
  <c r="N511" i="1"/>
  <c r="K464" i="1"/>
  <c r="N465" i="1"/>
  <c r="K116" i="1"/>
  <c r="N117" i="1"/>
  <c r="K52" i="1"/>
  <c r="L51" i="1" s="1"/>
  <c r="N53" i="1"/>
  <c r="O52" i="1" s="1"/>
  <c r="K114" i="1"/>
  <c r="K69" i="1"/>
  <c r="K253" i="1"/>
  <c r="O284" i="1"/>
  <c r="K506" i="1"/>
  <c r="K507" i="1"/>
  <c r="N507" i="1"/>
  <c r="N602" i="1"/>
  <c r="O348" i="1"/>
  <c r="K547" i="1"/>
  <c r="N548" i="1"/>
  <c r="K453" i="1"/>
  <c r="N454" i="1"/>
  <c r="L203" i="1"/>
  <c r="K400" i="1"/>
  <c r="N401" i="1"/>
  <c r="K287" i="1"/>
  <c r="N288" i="1"/>
  <c r="K49" i="1"/>
  <c r="N50" i="1"/>
  <c r="K411" i="1"/>
  <c r="N412" i="1"/>
  <c r="O259" i="1"/>
  <c r="K551" i="1"/>
  <c r="N552" i="1"/>
  <c r="N449" i="1"/>
  <c r="K449" i="1"/>
  <c r="N42" i="1"/>
  <c r="O461" i="1"/>
  <c r="O297" i="1"/>
  <c r="K104" i="1"/>
  <c r="L354" i="1"/>
  <c r="K511" i="1"/>
  <c r="O18" i="1" l="1"/>
  <c r="S19" i="1"/>
  <c r="L89" i="1"/>
  <c r="J25" i="1"/>
  <c r="R25" i="1"/>
  <c r="O23" i="1"/>
  <c r="S23" i="1"/>
  <c r="L230" i="1"/>
  <c r="L537" i="1"/>
  <c r="O512" i="1"/>
  <c r="L513" i="1"/>
  <c r="O391" i="1"/>
  <c r="O433" i="1"/>
  <c r="P433" i="1" s="1"/>
  <c r="L158" i="1"/>
  <c r="O215" i="1"/>
  <c r="P215" i="1" s="1"/>
  <c r="L157" i="1"/>
  <c r="M157" i="1" s="1"/>
  <c r="N448" i="1"/>
  <c r="O447" i="1" s="1"/>
  <c r="P446" i="1" s="1"/>
  <c r="L308" i="1"/>
  <c r="O262" i="1"/>
  <c r="O88" i="1"/>
  <c r="P88" i="1" s="1"/>
  <c r="L88" i="1"/>
  <c r="M88" i="1" s="1"/>
  <c r="O368" i="1"/>
  <c r="J441" i="1"/>
  <c r="O551" i="1"/>
  <c r="O441" i="1"/>
  <c r="P440" i="1" s="1"/>
  <c r="O367" i="1"/>
  <c r="L124" i="1"/>
  <c r="K440" i="1"/>
  <c r="L439" i="1" s="1"/>
  <c r="O181" i="1"/>
  <c r="P311" i="1"/>
  <c r="L520" i="1"/>
  <c r="L216" i="1"/>
  <c r="O550" i="1"/>
  <c r="O561" i="1"/>
  <c r="O452" i="1"/>
  <c r="L423" i="1"/>
  <c r="L491" i="1"/>
  <c r="L492" i="1"/>
  <c r="M491" i="1" s="1"/>
  <c r="L424" i="1"/>
  <c r="L87" i="1"/>
  <c r="L565" i="1"/>
  <c r="L214" i="1"/>
  <c r="L245" i="1"/>
  <c r="L276" i="1"/>
  <c r="L200" i="1"/>
  <c r="L275" i="1"/>
  <c r="L274" i="1"/>
  <c r="O261" i="1"/>
  <c r="L403" i="1"/>
  <c r="N150" i="1"/>
  <c r="O150" i="1" s="1"/>
  <c r="P150" i="1" s="1"/>
  <c r="L125" i="1"/>
  <c r="O94" i="1"/>
  <c r="N107" i="1"/>
  <c r="O106" i="1" s="1"/>
  <c r="P105" i="1" s="1"/>
  <c r="O86" i="1"/>
  <c r="L261" i="1"/>
  <c r="M260" i="1" s="1"/>
  <c r="L386" i="1"/>
  <c r="L309" i="1"/>
  <c r="M309" i="1" s="1"/>
  <c r="L387" i="1"/>
  <c r="O214" i="1"/>
  <c r="N576" i="1"/>
  <c r="O576" i="1" s="1"/>
  <c r="L119" i="1"/>
  <c r="L350" i="1"/>
  <c r="L323" i="1"/>
  <c r="K41" i="1"/>
  <c r="L41" i="1" s="1"/>
  <c r="L233" i="1"/>
  <c r="O519" i="1"/>
  <c r="L336" i="1"/>
  <c r="O299" i="1"/>
  <c r="P298" i="1" s="1"/>
  <c r="O176" i="1"/>
  <c r="N457" i="1"/>
  <c r="O456" i="1" s="1"/>
  <c r="N410" i="1"/>
  <c r="O410" i="1" s="1"/>
  <c r="L521" i="1"/>
  <c r="L229" i="1"/>
  <c r="M229" i="1" s="1"/>
  <c r="O319" i="1"/>
  <c r="O87" i="1"/>
  <c r="L120" i="1"/>
  <c r="O577" i="1"/>
  <c r="K3" i="1"/>
  <c r="N41" i="1"/>
  <c r="O40" i="1" s="1"/>
  <c r="L466" i="1"/>
  <c r="M466" i="1" s="1"/>
  <c r="O20" i="1"/>
  <c r="L428" i="1"/>
  <c r="O536" i="1"/>
  <c r="L231" i="1"/>
  <c r="L344" i="1"/>
  <c r="M343" i="1" s="1"/>
  <c r="O345" i="1"/>
  <c r="P344" i="1" s="1"/>
  <c r="L86" i="1"/>
  <c r="L525" i="1"/>
  <c r="L552" i="1"/>
  <c r="L519" i="1"/>
  <c r="P343" i="1"/>
  <c r="L433" i="1"/>
  <c r="L193" i="1"/>
  <c r="L321" i="1"/>
  <c r="O428" i="1"/>
  <c r="L432" i="1"/>
  <c r="O424" i="1"/>
  <c r="P424" i="1" s="1"/>
  <c r="L328" i="1"/>
  <c r="L34" i="1"/>
  <c r="O413" i="1"/>
  <c r="O138" i="1"/>
  <c r="P137" i="1" s="1"/>
  <c r="L469" i="1"/>
  <c r="L111" i="1"/>
  <c r="L566" i="1"/>
  <c r="O520" i="1"/>
  <c r="P520" i="1" s="1"/>
  <c r="J41" i="1"/>
  <c r="O336" i="1"/>
  <c r="P336" i="1" s="1"/>
  <c r="L324" i="1"/>
  <c r="L199" i="1"/>
  <c r="L174" i="1"/>
  <c r="M173" i="1" s="1"/>
  <c r="O494" i="1"/>
  <c r="L594" i="1"/>
  <c r="O328" i="1"/>
  <c r="P328" i="1" s="1"/>
  <c r="O357" i="1"/>
  <c r="P356" i="1" s="1"/>
  <c r="O280" i="1"/>
  <c r="N451" i="1"/>
  <c r="O451" i="1" s="1"/>
  <c r="L246" i="1"/>
  <c r="L244" i="1"/>
  <c r="L595" i="1"/>
  <c r="L317" i="1"/>
  <c r="L318" i="1"/>
  <c r="O48" i="1"/>
  <c r="L137" i="1"/>
  <c r="L335" i="1"/>
  <c r="O9" i="1"/>
  <c r="L215" i="1"/>
  <c r="N33" i="1"/>
  <c r="O33" i="1" s="1"/>
  <c r="O387" i="1"/>
  <c r="O383" i="1"/>
  <c r="L10" i="1"/>
  <c r="L118" i="1"/>
  <c r="O331" i="1"/>
  <c r="L356" i="1"/>
  <c r="M355" i="1" s="1"/>
  <c r="O66" i="1"/>
  <c r="L419" i="1"/>
  <c r="L538" i="1"/>
  <c r="O544" i="1"/>
  <c r="L360" i="1"/>
  <c r="L39" i="1"/>
  <c r="L266" i="1"/>
  <c r="L117" i="1"/>
  <c r="O175" i="1"/>
  <c r="P174" i="1" s="1"/>
  <c r="L9" i="1"/>
  <c r="M8" i="1" s="1"/>
  <c r="O65" i="1"/>
  <c r="O199" i="1"/>
  <c r="P199" i="1" s="1"/>
  <c r="O594" i="1"/>
  <c r="O275" i="1"/>
  <c r="P275" i="1" s="1"/>
  <c r="O466" i="1"/>
  <c r="P466" i="1" s="1"/>
  <c r="O351" i="1"/>
  <c r="K558" i="1"/>
  <c r="L558" i="1" s="1"/>
  <c r="N301" i="1"/>
  <c r="O300" i="1" s="1"/>
  <c r="N250" i="1"/>
  <c r="O250" i="1" s="1"/>
  <c r="O255" i="1"/>
  <c r="P254" i="1" s="1"/>
  <c r="N61" i="1"/>
  <c r="O60" i="1" s="1"/>
  <c r="P59" i="1" s="1"/>
  <c r="O67" i="1"/>
  <c r="O111" i="1"/>
  <c r="P111" i="1" s="1"/>
  <c r="O153" i="1"/>
  <c r="L307" i="1"/>
  <c r="L391" i="1"/>
  <c r="O101" i="1"/>
  <c r="L327" i="1"/>
  <c r="O501" i="1"/>
  <c r="P501" i="1" s="1"/>
  <c r="O119" i="1"/>
  <c r="P118" i="1" s="1"/>
  <c r="O307" i="1"/>
  <c r="O405" i="1"/>
  <c r="O49" i="1"/>
  <c r="L396" i="1"/>
  <c r="O382" i="1"/>
  <c r="O385" i="1"/>
  <c r="O404" i="1"/>
  <c r="P403" i="1" s="1"/>
  <c r="L536" i="1"/>
  <c r="O538" i="1"/>
  <c r="P538" i="1" s="1"/>
  <c r="L94" i="1"/>
  <c r="L189" i="1"/>
  <c r="L500" i="1"/>
  <c r="L167" i="1"/>
  <c r="L322" i="1"/>
  <c r="N226" i="1"/>
  <c r="O225" i="1" s="1"/>
  <c r="O198" i="1"/>
  <c r="L66" i="1"/>
  <c r="O19" i="1"/>
  <c r="K437" i="1"/>
  <c r="L436" i="1" s="1"/>
  <c r="L535" i="1"/>
  <c r="O360" i="1"/>
  <c r="P360" i="1" s="1"/>
  <c r="N558" i="1"/>
  <c r="O558" i="1" s="1"/>
  <c r="O234" i="1"/>
  <c r="P233" i="1" s="1"/>
  <c r="L402" i="1"/>
  <c r="O568" i="1"/>
  <c r="N212" i="1"/>
  <c r="O211" i="1" s="1"/>
  <c r="L406" i="1"/>
  <c r="P142" i="1"/>
  <c r="L67" i="1"/>
  <c r="O83" i="1"/>
  <c r="L100" i="1"/>
  <c r="O125" i="1"/>
  <c r="P125" i="1" s="1"/>
  <c r="L352" i="1"/>
  <c r="M352" i="1" s="1"/>
  <c r="O308" i="1"/>
  <c r="P308" i="1" s="1"/>
  <c r="O420" i="1"/>
  <c r="P420" i="1" s="1"/>
  <c r="M342" i="1"/>
  <c r="L505" i="1"/>
  <c r="P321" i="1"/>
  <c r="N333" i="1"/>
  <c r="O332" i="1" s="1"/>
  <c r="O73" i="1"/>
  <c r="P72" i="1" s="1"/>
  <c r="K463" i="1"/>
  <c r="L463" i="1" s="1"/>
  <c r="N110" i="1"/>
  <c r="O110" i="1" s="1"/>
  <c r="O444" i="1"/>
  <c r="O369" i="1"/>
  <c r="O546" i="1"/>
  <c r="O397" i="1"/>
  <c r="P396" i="1" s="1"/>
  <c r="O419" i="1"/>
  <c r="L399" i="1"/>
  <c r="O323" i="1"/>
  <c r="P322" i="1" s="1"/>
  <c r="L254" i="1"/>
  <c r="L235" i="1"/>
  <c r="L470" i="1"/>
  <c r="L162" i="1"/>
  <c r="M161" i="1" s="1"/>
  <c r="L282" i="1"/>
  <c r="M282" i="1" s="1"/>
  <c r="O586" i="1"/>
  <c r="P586" i="1" s="1"/>
  <c r="L44" i="1"/>
  <c r="O418" i="1"/>
  <c r="P417" i="1" s="1"/>
  <c r="L526" i="1"/>
  <c r="O7" i="1"/>
  <c r="P7" i="1" s="1"/>
  <c r="S7" i="1"/>
  <c r="O43" i="1"/>
  <c r="N549" i="1"/>
  <c r="O549" i="1" s="1"/>
  <c r="O525" i="1"/>
  <c r="N531" i="1"/>
  <c r="O531" i="1" s="1"/>
  <c r="N409" i="1"/>
  <c r="O408" i="1" s="1"/>
  <c r="O392" i="1"/>
  <c r="P392" i="1" s="1"/>
  <c r="U6" i="1"/>
  <c r="S13" i="1"/>
  <c r="O229" i="1"/>
  <c r="P229" i="1" s="1"/>
  <c r="L412" i="1"/>
  <c r="J210" i="1"/>
  <c r="L389" i="1"/>
  <c r="O384" i="1"/>
  <c r="K29" i="1"/>
  <c r="L29" i="1" s="1"/>
  <c r="L188" i="1"/>
  <c r="O64" i="1"/>
  <c r="O246" i="1"/>
  <c r="P245" i="1" s="1"/>
  <c r="N359" i="1"/>
  <c r="O358" i="1" s="1"/>
  <c r="K210" i="1"/>
  <c r="L209" i="1" s="1"/>
  <c r="O508" i="1"/>
  <c r="L397" i="1"/>
  <c r="L14" i="1"/>
  <c r="O281" i="1"/>
  <c r="L198" i="1"/>
  <c r="L281" i="1"/>
  <c r="L21" i="1"/>
  <c r="N97" i="1"/>
  <c r="O97" i="1" s="1"/>
  <c r="P97" i="1" s="1"/>
  <c r="O39" i="1"/>
  <c r="L481" i="1"/>
  <c r="L132" i="1"/>
  <c r="O95" i="1"/>
  <c r="L544" i="1"/>
  <c r="O5" i="1"/>
  <c r="S6" i="1"/>
  <c r="L493" i="1"/>
  <c r="K333" i="1"/>
  <c r="L333" i="1" s="1"/>
  <c r="O378" i="1"/>
  <c r="O464" i="1"/>
  <c r="O15" i="1"/>
  <c r="L490" i="1"/>
  <c r="N27" i="1"/>
  <c r="O27" i="1" s="1"/>
  <c r="P27" i="1" s="1"/>
  <c r="O144" i="1"/>
  <c r="P143" i="1" s="1"/>
  <c r="L499" i="1"/>
  <c r="L390" i="1"/>
  <c r="O593" i="1"/>
  <c r="K408" i="1"/>
  <c r="L407" i="1" s="1"/>
  <c r="L247" i="1"/>
  <c r="L329" i="1"/>
  <c r="O36" i="1"/>
  <c r="P35" i="1" s="1"/>
  <c r="O171" i="1"/>
  <c r="P170" i="1" s="1"/>
  <c r="K96" i="1"/>
  <c r="L95" i="1" s="1"/>
  <c r="L508" i="1"/>
  <c r="O509" i="1"/>
  <c r="O213" i="1"/>
  <c r="O480" i="1"/>
  <c r="P479" i="1" s="1"/>
  <c r="L325" i="1"/>
  <c r="O10" i="1"/>
  <c r="S11" i="1"/>
  <c r="O13" i="1"/>
  <c r="O12" i="1"/>
  <c r="J4" i="1"/>
  <c r="R4" i="1"/>
  <c r="K4" i="1"/>
  <c r="O545" i="1"/>
  <c r="L35" i="1"/>
  <c r="O128" i="1"/>
  <c r="P127" i="1" s="1"/>
  <c r="L546" i="1"/>
  <c r="O68" i="1"/>
  <c r="O92" i="1"/>
  <c r="O595" i="1"/>
  <c r="P595" i="1" s="1"/>
  <c r="N498" i="1"/>
  <c r="O498" i="1" s="1"/>
  <c r="N443" i="1"/>
  <c r="O443" i="1" s="1"/>
  <c r="O317" i="1"/>
  <c r="L142" i="1"/>
  <c r="L175" i="1"/>
  <c r="L434" i="1"/>
  <c r="L417" i="1"/>
  <c r="L435" i="1"/>
  <c r="O330" i="1"/>
  <c r="P329" i="1" s="1"/>
  <c r="P120" i="1"/>
  <c r="O115" i="1"/>
  <c r="N56" i="1"/>
  <c r="O55" i="1" s="1"/>
  <c r="P54" i="1" s="1"/>
  <c r="L371" i="1"/>
  <c r="L18" i="1"/>
  <c r="K97" i="1"/>
  <c r="L97" i="1" s="1"/>
  <c r="L398" i="1"/>
  <c r="O499" i="1"/>
  <c r="K60" i="1"/>
  <c r="L59" i="1" s="1"/>
  <c r="J61" i="1"/>
  <c r="O224" i="1"/>
  <c r="P223" i="1" s="1"/>
  <c r="L171" i="1"/>
  <c r="M170" i="1" s="1"/>
  <c r="L126" i="1"/>
  <c r="L112" i="1"/>
  <c r="L501" i="1"/>
  <c r="L593" i="1"/>
  <c r="O29" i="1"/>
  <c r="P28" i="1" s="1"/>
  <c r="L221" i="1"/>
  <c r="M221" i="1" s="1"/>
  <c r="O398" i="1"/>
  <c r="P370" i="1"/>
  <c r="L12" i="1"/>
  <c r="N431" i="1"/>
  <c r="O431" i="1" s="1"/>
  <c r="N475" i="1"/>
  <c r="O474" i="1" s="1"/>
  <c r="P473" i="1" s="1"/>
  <c r="N555" i="1"/>
  <c r="O554" i="1" s="1"/>
  <c r="P553" i="1" s="1"/>
  <c r="L65" i="1"/>
  <c r="O4" i="1"/>
  <c r="L369" i="1"/>
  <c r="L368" i="1"/>
  <c r="O407" i="1"/>
  <c r="O168" i="1"/>
  <c r="P167" i="1" s="1"/>
  <c r="L479" i="1"/>
  <c r="L5" i="1"/>
  <c r="L465" i="1"/>
  <c r="J29" i="1"/>
  <c r="K28" i="1"/>
  <c r="L316" i="1"/>
  <c r="L340" i="1"/>
  <c r="N380" i="1"/>
  <c r="O380" i="1" s="1"/>
  <c r="N590" i="1"/>
  <c r="O590" i="1" s="1"/>
  <c r="L361" i="1"/>
  <c r="N210" i="1"/>
  <c r="O400" i="1"/>
  <c r="P399" i="1" s="1"/>
  <c r="P478" i="1"/>
  <c r="O235" i="1"/>
  <c r="O377" i="1"/>
  <c r="O44" i="1"/>
  <c r="L349" i="1"/>
  <c r="M348" i="1" s="1"/>
  <c r="L319" i="1"/>
  <c r="J382" i="1"/>
  <c r="K382" i="1"/>
  <c r="L382" i="1" s="1"/>
  <c r="J442" i="1"/>
  <c r="K441" i="1"/>
  <c r="O313" i="1"/>
  <c r="P312" i="1" s="1"/>
  <c r="O381" i="1"/>
  <c r="L545" i="1"/>
  <c r="O429" i="1"/>
  <c r="O11" i="1"/>
  <c r="O145" i="1"/>
  <c r="L45" i="1"/>
  <c r="L251" i="1"/>
  <c r="O135" i="1"/>
  <c r="N166" i="1"/>
  <c r="O165" i="1" s="1"/>
  <c r="P164" i="1" s="1"/>
  <c r="N290" i="1"/>
  <c r="O289" i="1" s="1"/>
  <c r="N238" i="1"/>
  <c r="O237" i="1" s="1"/>
  <c r="P236" i="1" s="1"/>
  <c r="N347" i="1"/>
  <c r="O347" i="1" s="1"/>
  <c r="P347" i="1" s="1"/>
  <c r="L220" i="1"/>
  <c r="L143" i="1"/>
  <c r="L567" i="1"/>
  <c r="L476" i="1"/>
  <c r="P373" i="1"/>
  <c r="O386" i="1"/>
  <c r="L127" i="1"/>
  <c r="L22" i="1"/>
  <c r="O567" i="1"/>
  <c r="L370" i="1"/>
  <c r="L385" i="1"/>
  <c r="L298" i="1"/>
  <c r="M297" i="1" s="1"/>
  <c r="L168" i="1"/>
  <c r="O481" i="1"/>
  <c r="P481" i="1" s="1"/>
  <c r="L152" i="1"/>
  <c r="L114" i="1"/>
  <c r="L19" i="1"/>
  <c r="L471" i="1"/>
  <c r="M471" i="1" s="1"/>
  <c r="L98" i="1"/>
  <c r="L15" i="1"/>
  <c r="O222" i="1"/>
  <c r="P222" i="1" s="1"/>
  <c r="K339" i="1"/>
  <c r="L339" i="1" s="1"/>
  <c r="L227" i="1"/>
  <c r="L468" i="1"/>
  <c r="M467" i="1" s="1"/>
  <c r="O540" i="1"/>
  <c r="P539" i="1" s="1"/>
  <c r="L418" i="1"/>
  <c r="O537" i="1"/>
  <c r="L392" i="1"/>
  <c r="O163" i="1"/>
  <c r="P162" i="1" s="1"/>
  <c r="O340" i="1"/>
  <c r="N75" i="1"/>
  <c r="O75" i="1" s="1"/>
  <c r="P75" i="1" s="1"/>
  <c r="L280" i="1"/>
  <c r="O527" i="1"/>
  <c r="O239" i="1"/>
  <c r="L13" i="1"/>
  <c r="L383" i="1"/>
  <c r="L201" i="1"/>
  <c r="L444" i="1"/>
  <c r="M444" i="1" s="1"/>
  <c r="L234" i="1"/>
  <c r="L115" i="1"/>
  <c r="O455" i="1"/>
  <c r="O45" i="1"/>
  <c r="P45" i="1" s="1"/>
  <c r="L592" i="1"/>
  <c r="O318" i="1"/>
  <c r="L232" i="1"/>
  <c r="K498" i="1"/>
  <c r="L498" i="1" s="1"/>
  <c r="N573" i="1"/>
  <c r="O573" i="1" s="1"/>
  <c r="P573" i="1" s="1"/>
  <c r="O327" i="1"/>
  <c r="N601" i="1"/>
  <c r="O600" i="1" s="1"/>
  <c r="N484" i="1"/>
  <c r="O483" i="1" s="1"/>
  <c r="P482" i="1" s="1"/>
  <c r="L213" i="1"/>
  <c r="L292" i="1"/>
  <c r="L509" i="1"/>
  <c r="L586" i="1"/>
  <c r="L388" i="1"/>
  <c r="O274" i="1"/>
  <c r="P273" i="1" s="1"/>
  <c r="J206" i="1"/>
  <c r="K206" i="1"/>
  <c r="L205" i="1" s="1"/>
  <c r="M204" i="1" s="1"/>
  <c r="N206" i="1"/>
  <c r="O206" i="1" s="1"/>
  <c r="L58" i="1"/>
  <c r="O314" i="1"/>
  <c r="O477" i="1"/>
  <c r="P477" i="1" s="1"/>
  <c r="O189" i="1"/>
  <c r="P188" i="1" s="1"/>
  <c r="L64" i="1"/>
  <c r="L489" i="1"/>
  <c r="L42" i="1"/>
  <c r="O85" i="1"/>
  <c r="N463" i="1"/>
  <c r="O462" i="1" s="1"/>
  <c r="P461" i="1" s="1"/>
  <c r="L85" i="1"/>
  <c r="P76" i="1"/>
  <c r="K590" i="1"/>
  <c r="L590" i="1" s="1"/>
  <c r="O485" i="1"/>
  <c r="L11" i="1"/>
  <c r="N295" i="1"/>
  <c r="O295" i="1" s="1"/>
  <c r="P295" i="1" s="1"/>
  <c r="O406" i="1"/>
  <c r="N269" i="1"/>
  <c r="O269" i="1" s="1"/>
  <c r="P269" i="1" s="1"/>
  <c r="N366" i="1"/>
  <c r="O366" i="1" s="1"/>
  <c r="N518" i="1"/>
  <c r="O517" i="1" s="1"/>
  <c r="L404" i="1"/>
  <c r="L47" i="1"/>
  <c r="L197" i="1"/>
  <c r="O130" i="1"/>
  <c r="O131" i="1"/>
  <c r="J599" i="1"/>
  <c r="K598" i="1"/>
  <c r="L597" i="1" s="1"/>
  <c r="O339" i="1"/>
  <c r="O338" i="1"/>
  <c r="P337" i="1" s="1"/>
  <c r="K164" i="1"/>
  <c r="L163" i="1" s="1"/>
  <c r="J165" i="1"/>
  <c r="N376" i="1"/>
  <c r="O376" i="1" s="1"/>
  <c r="J376" i="1"/>
  <c r="L480" i="1"/>
  <c r="O14" i="1"/>
  <c r="P361" i="1"/>
  <c r="L372" i="1"/>
  <c r="M372" i="1" s="1"/>
  <c r="L367" i="1"/>
  <c r="N219" i="1"/>
  <c r="O219" i="1" s="1"/>
  <c r="P219" i="1" s="1"/>
  <c r="J219" i="1"/>
  <c r="K438" i="1"/>
  <c r="J438" i="1"/>
  <c r="L549" i="1"/>
  <c r="N306" i="1"/>
  <c r="P291" i="1"/>
  <c r="K73" i="1"/>
  <c r="L72" i="1" s="1"/>
  <c r="M71" i="1" s="1"/>
  <c r="J74" i="1"/>
  <c r="J239" i="1"/>
  <c r="K239" i="1"/>
  <c r="L239" i="1" s="1"/>
  <c r="O438" i="1"/>
  <c r="P438" i="1" s="1"/>
  <c r="O22" i="1"/>
  <c r="O227" i="1"/>
  <c r="P227" i="1" s="1"/>
  <c r="L17" i="1"/>
  <c r="N516" i="1"/>
  <c r="O515" i="1" s="1"/>
  <c r="P514" i="1" s="1"/>
  <c r="J516" i="1"/>
  <c r="O493" i="1"/>
  <c r="P492" i="1" s="1"/>
  <c r="K531" i="1"/>
  <c r="L531" i="1" s="1"/>
  <c r="J131" i="1"/>
  <c r="K130" i="1"/>
  <c r="L129" i="1" s="1"/>
  <c r="K131" i="1"/>
  <c r="L228" i="1"/>
  <c r="L144" i="1"/>
  <c r="O532" i="1"/>
  <c r="K394" i="1"/>
  <c r="L393" i="1" s="1"/>
  <c r="K149" i="1"/>
  <c r="L148" i="1" s="1"/>
  <c r="O469" i="1"/>
  <c r="P468" i="1" s="1"/>
  <c r="O372" i="1"/>
  <c r="P371" i="1" s="1"/>
  <c r="L478" i="1"/>
  <c r="K458" i="1"/>
  <c r="J459" i="1"/>
  <c r="K462" i="1"/>
  <c r="L461" i="1" s="1"/>
  <c r="O282" i="1"/>
  <c r="P282" i="1" s="1"/>
  <c r="K497" i="1"/>
  <c r="J497" i="1"/>
  <c r="K600" i="1"/>
  <c r="L600" i="1" s="1"/>
  <c r="J601" i="1"/>
  <c r="O470" i="1"/>
  <c r="P470" i="1" s="1"/>
  <c r="O458" i="1"/>
  <c r="P283" i="1"/>
  <c r="L326" i="1"/>
  <c r="O388" i="1"/>
  <c r="L584" i="1"/>
  <c r="K110" i="1"/>
  <c r="L110" i="1" s="1"/>
  <c r="J110" i="1"/>
  <c r="J291" i="1"/>
  <c r="K291" i="1"/>
  <c r="L291" i="1" s="1"/>
  <c r="J381" i="1"/>
  <c r="K381" i="1"/>
  <c r="K447" i="1"/>
  <c r="L446" i="1" s="1"/>
  <c r="M445" i="1" s="1"/>
  <c r="J448" i="1"/>
  <c r="K548" i="1"/>
  <c r="L547" i="1" s="1"/>
  <c r="J549" i="1"/>
  <c r="O445" i="1"/>
  <c r="P445" i="1" s="1"/>
  <c r="O500" i="1"/>
  <c r="K431" i="1"/>
  <c r="L430" i="1" s="1"/>
  <c r="J431" i="1"/>
  <c r="L48" i="1"/>
  <c r="O584" i="1"/>
  <c r="P584" i="1" s="1"/>
  <c r="K530" i="1"/>
  <c r="L529" i="1" s="1"/>
  <c r="O267" i="1"/>
  <c r="P266" i="1" s="1"/>
  <c r="O231" i="1"/>
  <c r="P230" i="1" s="1"/>
  <c r="K579" i="1"/>
  <c r="L578" i="1" s="1"/>
  <c r="J580" i="1"/>
  <c r="O363" i="1"/>
  <c r="P362" i="1" s="1"/>
  <c r="L528" i="1"/>
  <c r="L6" i="1"/>
  <c r="N504" i="1"/>
  <c r="O504" i="1" s="1"/>
  <c r="P504" i="1" s="1"/>
  <c r="N192" i="1"/>
  <c r="O191" i="1" s="1"/>
  <c r="P190" i="1" s="1"/>
  <c r="K332" i="1"/>
  <c r="L331" i="1" s="1"/>
  <c r="L540" i="1"/>
  <c r="N427" i="1"/>
  <c r="K38" i="1"/>
  <c r="L38" i="1" s="1"/>
  <c r="J38" i="1"/>
  <c r="O476" i="1"/>
  <c r="N524" i="1"/>
  <c r="O523" i="1" s="1"/>
  <c r="P522" i="1" s="1"/>
  <c r="J524" i="1"/>
  <c r="K313" i="1"/>
  <c r="L312" i="1" s="1"/>
  <c r="M311" i="1" s="1"/>
  <c r="J314" i="1"/>
  <c r="O563" i="1"/>
  <c r="K150" i="1"/>
  <c r="L150" i="1" s="1"/>
  <c r="N180" i="1"/>
  <c r="J180" i="1"/>
  <c r="K179" i="1"/>
  <c r="L178" i="1" s="1"/>
  <c r="K180" i="1"/>
  <c r="L180" i="1" s="1"/>
  <c r="K314" i="1"/>
  <c r="J315" i="1"/>
  <c r="N304" i="1"/>
  <c r="O303" i="1" s="1"/>
  <c r="P302" i="1" s="1"/>
  <c r="J304" i="1"/>
  <c r="K395" i="1"/>
  <c r="L395" i="1" s="1"/>
  <c r="J395" i="1"/>
  <c r="K32" i="1"/>
  <c r="L32" i="1" s="1"/>
  <c r="J33" i="1"/>
  <c r="K554" i="1"/>
  <c r="L553" i="1" s="1"/>
  <c r="J555" i="1"/>
  <c r="K457" i="1"/>
  <c r="L456" i="1" s="1"/>
  <c r="J457" i="1"/>
  <c r="L384" i="1"/>
  <c r="K358" i="1"/>
  <c r="L357" i="1" s="1"/>
  <c r="J359" i="1"/>
  <c r="L405" i="1"/>
  <c r="L362" i="1"/>
  <c r="L420" i="1"/>
  <c r="L454" i="1"/>
  <c r="L562" i="1"/>
  <c r="N147" i="1"/>
  <c r="L90" i="1"/>
  <c r="N184" i="1"/>
  <c r="O184" i="1" s="1"/>
  <c r="P184" i="1" s="1"/>
  <c r="N187" i="1"/>
  <c r="O526" i="1"/>
  <c r="O411" i="1"/>
  <c r="P161" i="1"/>
  <c r="O510" i="1"/>
  <c r="O242" i="1"/>
  <c r="N570" i="1"/>
  <c r="N38" i="1"/>
  <c r="O38" i="1" s="1"/>
  <c r="K338" i="1"/>
  <c r="L337" i="1" s="1"/>
  <c r="J339" i="1"/>
  <c r="O489" i="1"/>
  <c r="N497" i="1"/>
  <c r="N557" i="1"/>
  <c r="O556" i="1" s="1"/>
  <c r="K556" i="1"/>
  <c r="L555" i="1" s="1"/>
  <c r="N123" i="1"/>
  <c r="K123" i="1"/>
  <c r="K122" i="1"/>
  <c r="L121" i="1" s="1"/>
  <c r="K140" i="1"/>
  <c r="L139" i="1" s="1"/>
  <c r="K141" i="1"/>
  <c r="K380" i="1"/>
  <c r="K379" i="1"/>
  <c r="K518" i="1"/>
  <c r="K517" i="1"/>
  <c r="K79" i="1"/>
  <c r="L78" i="1" s="1"/>
  <c r="M77" i="1" s="1"/>
  <c r="K80" i="1"/>
  <c r="K106" i="1"/>
  <c r="L105" i="1" s="1"/>
  <c r="K107" i="1"/>
  <c r="L107" i="1" s="1"/>
  <c r="K55" i="1"/>
  <c r="L54" i="1" s="1"/>
  <c r="M53" i="1" s="1"/>
  <c r="K56" i="1"/>
  <c r="O202" i="1"/>
  <c r="P201" i="1" s="1"/>
  <c r="O326" i="1"/>
  <c r="P541" i="1"/>
  <c r="L91" i="1"/>
  <c r="L57" i="1"/>
  <c r="L541" i="1"/>
  <c r="K426" i="1"/>
  <c r="L425" i="1" s="1"/>
  <c r="K427" i="1"/>
  <c r="K366" i="1"/>
  <c r="K365" i="1"/>
  <c r="L364" i="1" s="1"/>
  <c r="O293" i="1"/>
  <c r="P292" i="1" s="1"/>
  <c r="K147" i="1"/>
  <c r="K146" i="1"/>
  <c r="L145" i="1" s="1"/>
  <c r="O204" i="1"/>
  <c r="P203" i="1" s="1"/>
  <c r="O152" i="1"/>
  <c r="P151" i="1" s="1"/>
  <c r="K218" i="1"/>
  <c r="L84" i="1"/>
  <c r="N257" i="1"/>
  <c r="K257" i="1"/>
  <c r="K256" i="1"/>
  <c r="L255" i="1" s="1"/>
  <c r="N80" i="1"/>
  <c r="K409" i="1"/>
  <c r="K410" i="1"/>
  <c r="N589" i="1"/>
  <c r="O588" i="1" s="1"/>
  <c r="P587" i="1" s="1"/>
  <c r="K588" i="1"/>
  <c r="L587" i="1" s="1"/>
  <c r="K305" i="1"/>
  <c r="K306" i="1"/>
  <c r="L550" i="1"/>
  <c r="L330" i="1"/>
  <c r="O580" i="1"/>
  <c r="P579" i="1" s="1"/>
  <c r="K165" i="1"/>
  <c r="K166" i="1"/>
  <c r="K249" i="1"/>
  <c r="L248" i="1" s="1"/>
  <c r="K250" i="1"/>
  <c r="K496" i="1"/>
  <c r="L495" i="1" s="1"/>
  <c r="O155" i="1"/>
  <c r="O350" i="1"/>
  <c r="P349" i="1" s="1"/>
  <c r="O116" i="1"/>
  <c r="O459" i="1"/>
  <c r="O58" i="1"/>
  <c r="P57" i="1" s="1"/>
  <c r="K451" i="1"/>
  <c r="L451" i="1" s="1"/>
  <c r="K450" i="1"/>
  <c r="L449" i="1" s="1"/>
  <c r="K211" i="1"/>
  <c r="K212" i="1"/>
  <c r="K443" i="1"/>
  <c r="K442" i="1"/>
  <c r="L585" i="1"/>
  <c r="O16" i="1"/>
  <c r="K74" i="1"/>
  <c r="K75" i="1"/>
  <c r="K503" i="1"/>
  <c r="L502" i="1" s="1"/>
  <c r="K504" i="1"/>
  <c r="K268" i="1"/>
  <c r="L267" i="1" s="1"/>
  <c r="K269" i="1"/>
  <c r="K183" i="1"/>
  <c r="L182" i="1" s="1"/>
  <c r="K184" i="1"/>
  <c r="K570" i="1"/>
  <c r="K569" i="1"/>
  <c r="L568" i="1" s="1"/>
  <c r="K573" i="1"/>
  <c r="K572" i="1"/>
  <c r="L571" i="1" s="1"/>
  <c r="K484" i="1"/>
  <c r="L484" i="1" s="1"/>
  <c r="K483" i="1"/>
  <c r="L482" i="1" s="1"/>
  <c r="K557" i="1"/>
  <c r="K187" i="1"/>
  <c r="K186" i="1"/>
  <c r="L185" i="1" s="1"/>
  <c r="N416" i="1"/>
  <c r="K415" i="1"/>
  <c r="L414" i="1" s="1"/>
  <c r="K416" i="1"/>
  <c r="N583" i="1"/>
  <c r="K583" i="1"/>
  <c r="K582" i="1"/>
  <c r="L581" i="1" s="1"/>
  <c r="K219" i="1"/>
  <c r="L219" i="1" s="1"/>
  <c r="L539" i="1"/>
  <c r="L151" i="1"/>
  <c r="O6" i="1"/>
  <c r="L477" i="1"/>
  <c r="K459" i="1"/>
  <c r="K523" i="1"/>
  <c r="L522" i="1" s="1"/>
  <c r="K524" i="1"/>
  <c r="K304" i="1"/>
  <c r="K303" i="1"/>
  <c r="L302" i="1" s="1"/>
  <c r="K515" i="1"/>
  <c r="L514" i="1" s="1"/>
  <c r="M513" i="1" s="1"/>
  <c r="K516" i="1"/>
  <c r="K375" i="1"/>
  <c r="L374" i="1" s="1"/>
  <c r="M373" i="1" s="1"/>
  <c r="K376" i="1"/>
  <c r="L43" i="1"/>
  <c r="N599" i="1"/>
  <c r="O599" i="1" s="1"/>
  <c r="K599" i="1"/>
  <c r="N25" i="1"/>
  <c r="S25" i="1" s="1"/>
  <c r="K24" i="1"/>
  <c r="L23" i="1" s="1"/>
  <c r="K25" i="1"/>
  <c r="K346" i="1"/>
  <c r="L345" i="1" s="1"/>
  <c r="K347" i="1"/>
  <c r="K290" i="1"/>
  <c r="K289" i="1"/>
  <c r="L288" i="1" s="1"/>
  <c r="I603" i="1"/>
  <c r="J603" i="1" s="1"/>
  <c r="K300" i="1"/>
  <c r="L299" i="1" s="1"/>
  <c r="K301" i="1"/>
  <c r="L359" i="1"/>
  <c r="K225" i="1"/>
  <c r="L224" i="1" s="1"/>
  <c r="K226" i="1"/>
  <c r="K575" i="1"/>
  <c r="L574" i="1" s="1"/>
  <c r="K576" i="1"/>
  <c r="L576" i="1" s="1"/>
  <c r="O472" i="1"/>
  <c r="P471" i="1" s="1"/>
  <c r="L223" i="1"/>
  <c r="M222" i="1" s="1"/>
  <c r="K295" i="1"/>
  <c r="K294" i="1"/>
  <c r="L293" i="1" s="1"/>
  <c r="K474" i="1"/>
  <c r="L473" i="1" s="1"/>
  <c r="M472" i="1" s="1"/>
  <c r="K475" i="1"/>
  <c r="K237" i="1"/>
  <c r="L236" i="1" s="1"/>
  <c r="K238" i="1"/>
  <c r="O91" i="1"/>
  <c r="P90" i="1" s="1"/>
  <c r="O324" i="1"/>
  <c r="K580" i="1"/>
  <c r="K315" i="1"/>
  <c r="O341" i="1"/>
  <c r="O490" i="1"/>
  <c r="N141" i="1"/>
  <c r="K191" i="1"/>
  <c r="L190" i="1" s="1"/>
  <c r="K192" i="1"/>
  <c r="K27" i="1"/>
  <c r="K26" i="1"/>
  <c r="K589" i="1"/>
  <c r="O102" i="1"/>
  <c r="P309" i="1"/>
  <c r="M401" i="1"/>
  <c r="P71" i="1"/>
  <c r="M310" i="1"/>
  <c r="P157" i="1"/>
  <c r="P172" i="1"/>
  <c r="P70" i="1"/>
  <c r="P512" i="1"/>
  <c r="P258" i="1"/>
  <c r="O334" i="1"/>
  <c r="O320" i="1"/>
  <c r="L103" i="1"/>
  <c r="O139" i="1"/>
  <c r="M512" i="1"/>
  <c r="M70" i="1"/>
  <c r="L533" i="1"/>
  <c r="L30" i="1"/>
  <c r="L154" i="1"/>
  <c r="L272" i="1"/>
  <c r="L92" i="1"/>
  <c r="O263" i="1"/>
  <c r="O17" i="1"/>
  <c r="P402" i="1"/>
  <c r="O486" i="1"/>
  <c r="O82" i="1"/>
  <c r="P81" i="1" s="1"/>
  <c r="L320" i="1"/>
  <c r="P390" i="1"/>
  <c r="O62" i="1"/>
  <c r="L61" i="1"/>
  <c r="P173" i="1"/>
  <c r="P126" i="1"/>
  <c r="M172" i="1"/>
  <c r="L138" i="1"/>
  <c r="O511" i="1"/>
  <c r="L577" i="1"/>
  <c r="O460" i="1"/>
  <c r="M259" i="1"/>
  <c r="L264" i="1"/>
  <c r="L93" i="1"/>
  <c r="P247" i="1"/>
  <c r="O543" i="1"/>
  <c r="P542" i="1" s="1"/>
  <c r="O154" i="1"/>
  <c r="L81" i="1"/>
  <c r="O559" i="1"/>
  <c r="L135" i="1"/>
  <c r="O423" i="1"/>
  <c r="P422" i="1" s="1"/>
  <c r="O148" i="1"/>
  <c r="O93" i="1"/>
  <c r="P491" i="1"/>
  <c r="L563" i="1"/>
  <c r="O432" i="1"/>
  <c r="P296" i="1"/>
  <c r="O134" i="1"/>
  <c r="P133" i="1" s="1"/>
  <c r="L108" i="1"/>
  <c r="O581" i="1"/>
  <c r="P354" i="1"/>
  <c r="M353" i="1"/>
  <c r="O104" i="1"/>
  <c r="P103" i="1" s="1"/>
  <c r="P434" i="1"/>
  <c r="L542" i="1"/>
  <c r="L448" i="1"/>
  <c r="P51" i="1"/>
  <c r="O534" i="1"/>
  <c r="P276" i="1"/>
  <c r="L243" i="1"/>
  <c r="L181" i="1"/>
  <c r="L133" i="1"/>
  <c r="L155" i="1"/>
  <c r="P353" i="1"/>
  <c r="L273" i="1"/>
  <c r="L68" i="1"/>
  <c r="L176" i="1"/>
  <c r="O578" i="1"/>
  <c r="P355" i="1"/>
  <c r="O69" i="1"/>
  <c r="O564" i="1"/>
  <c r="O286" i="1"/>
  <c r="P285" i="1" s="1"/>
  <c r="L285" i="1"/>
  <c r="M284" i="1" s="1"/>
  <c r="M7" i="1"/>
  <c r="P98" i="1"/>
  <c r="L452" i="1"/>
  <c r="M296" i="1"/>
  <c r="O453" i="1"/>
  <c r="L252" i="1"/>
  <c r="L194" i="1"/>
  <c r="O182" i="1"/>
  <c r="L560" i="1"/>
  <c r="O342" i="1"/>
  <c r="O117" i="1"/>
  <c r="O100" i="1"/>
  <c r="P99" i="1" s="1"/>
  <c r="O287" i="1"/>
  <c r="L20" i="1"/>
  <c r="L36" i="1"/>
  <c r="L286" i="1"/>
  <c r="O114" i="1"/>
  <c r="O591" i="1"/>
  <c r="L136" i="1"/>
  <c r="L429" i="1"/>
  <c r="O84" i="1"/>
  <c r="P389" i="1"/>
  <c r="O560" i="1"/>
  <c r="O394" i="1"/>
  <c r="P393" i="1" s="1"/>
  <c r="O177" i="1"/>
  <c r="L532" i="1"/>
  <c r="L506" i="1"/>
  <c r="O597" i="1"/>
  <c r="L486" i="1"/>
  <c r="O136" i="1"/>
  <c r="L411" i="1"/>
  <c r="L559" i="1"/>
  <c r="M50" i="1"/>
  <c r="M76" i="1"/>
  <c r="L153" i="1"/>
  <c r="L82" i="1"/>
  <c r="L510" i="1"/>
  <c r="M203" i="1"/>
  <c r="L460" i="1"/>
  <c r="O364" i="1"/>
  <c r="L262" i="1"/>
  <c r="L116" i="1"/>
  <c r="P220" i="1"/>
  <c r="O465" i="1"/>
  <c r="L279" i="1"/>
  <c r="L400" i="1"/>
  <c r="L341" i="1"/>
  <c r="P513" i="1"/>
  <c r="L33" i="1"/>
  <c r="O335" i="1"/>
  <c r="L455" i="1"/>
  <c r="O53" i="1"/>
  <c r="P52" i="1" s="1"/>
  <c r="L240" i="1"/>
  <c r="L99" i="1"/>
  <c r="P89" i="1"/>
  <c r="O552" i="1"/>
  <c r="O156" i="1"/>
  <c r="L102" i="1"/>
  <c r="L265" i="1"/>
  <c r="L494" i="1"/>
  <c r="O243" i="1"/>
  <c r="L551" i="1"/>
  <c r="L422" i="1"/>
  <c r="M421" i="1" s="1"/>
  <c r="L242" i="1"/>
  <c r="O533" i="1"/>
  <c r="L507" i="1"/>
  <c r="O547" i="1"/>
  <c r="O506" i="1"/>
  <c r="P505" i="1" s="1"/>
  <c r="O507" i="1"/>
  <c r="O196" i="1"/>
  <c r="O197" i="1"/>
  <c r="O159" i="1"/>
  <c r="P158" i="1" s="1"/>
  <c r="O160" i="1"/>
  <c r="L69" i="1"/>
  <c r="L128" i="1"/>
  <c r="P77" i="1"/>
  <c r="L177" i="1"/>
  <c r="M258" i="1"/>
  <c r="O412" i="1"/>
  <c r="P297" i="1"/>
  <c r="O47" i="1"/>
  <c r="P46" i="1" s="1"/>
  <c r="L351" i="1"/>
  <c r="M354" i="1"/>
  <c r="O21" i="1"/>
  <c r="O436" i="1"/>
  <c r="P435" i="1" s="1"/>
  <c r="O437" i="1"/>
  <c r="O449" i="1"/>
  <c r="P251" i="1"/>
  <c r="O129" i="1"/>
  <c r="L113" i="1"/>
  <c r="O244" i="1"/>
  <c r="P439" i="1"/>
  <c r="P259" i="1"/>
  <c r="O565" i="1"/>
  <c r="L564" i="1"/>
  <c r="L596" i="1"/>
  <c r="P169" i="1"/>
  <c r="P310" i="1"/>
  <c r="P348" i="1"/>
  <c r="O414" i="1"/>
  <c r="P132" i="1"/>
  <c r="O253" i="1"/>
  <c r="P252" i="1" s="1"/>
  <c r="O207" i="1"/>
  <c r="O208" i="1"/>
  <c r="O240" i="1"/>
  <c r="O241" i="1"/>
  <c r="O264" i="1"/>
  <c r="O265" i="1"/>
  <c r="P421" i="1"/>
  <c r="O288" i="1"/>
  <c r="L207" i="1"/>
  <c r="L208" i="1"/>
  <c r="O535" i="1"/>
  <c r="O528" i="1"/>
  <c r="L134" i="1"/>
  <c r="O315" i="1"/>
  <c r="O316" i="1"/>
  <c r="P284" i="1"/>
  <c r="P193" i="1"/>
  <c r="L104" i="1"/>
  <c r="L52" i="1"/>
  <c r="L511" i="1"/>
  <c r="L561" i="1"/>
  <c r="L63" i="1"/>
  <c r="L413" i="1"/>
  <c r="O272" i="1"/>
  <c r="M283" i="1"/>
  <c r="L263" i="1"/>
  <c r="O529" i="1"/>
  <c r="P395" i="1"/>
  <c r="M202" i="1"/>
  <c r="P200" i="1"/>
  <c r="P521" i="1"/>
  <c r="O271" i="1"/>
  <c r="P270" i="1" s="1"/>
  <c r="O217" i="1"/>
  <c r="P216" i="1" s="1"/>
  <c r="M169" i="1"/>
  <c r="O352" i="1"/>
  <c r="O401" i="1"/>
  <c r="O562" i="1"/>
  <c r="P561" i="1" s="1"/>
  <c r="O63" i="1"/>
  <c r="L527" i="1"/>
  <c r="L271" i="1"/>
  <c r="L46" i="1"/>
  <c r="L159" i="1"/>
  <c r="M158" i="1" s="1"/>
  <c r="L160" i="1"/>
  <c r="L253" i="1"/>
  <c r="O42" i="1"/>
  <c r="L270" i="1"/>
  <c r="P467" i="1"/>
  <c r="O3" i="1"/>
  <c r="O30" i="1"/>
  <c r="O31" i="1"/>
  <c r="L62" i="1"/>
  <c r="O279" i="1"/>
  <c r="L334" i="1"/>
  <c r="O34" i="1"/>
  <c r="L287" i="1"/>
  <c r="L278" i="1"/>
  <c r="L485" i="1"/>
  <c r="L534" i="1"/>
  <c r="L49" i="1"/>
  <c r="O50" i="1"/>
  <c r="O278" i="1"/>
  <c r="P277" i="1" s="1"/>
  <c r="L453" i="1"/>
  <c r="O487" i="1"/>
  <c r="O488" i="1"/>
  <c r="L363" i="1"/>
  <c r="L101" i="1"/>
  <c r="L16" i="1"/>
  <c r="L83" i="1"/>
  <c r="L195" i="1"/>
  <c r="L543" i="1"/>
  <c r="L156" i="1"/>
  <c r="L196" i="1"/>
  <c r="O454" i="1"/>
  <c r="O195" i="1"/>
  <c r="P194" i="1" s="1"/>
  <c r="O495" i="1"/>
  <c r="P232" i="1"/>
  <c r="P112" i="1"/>
  <c r="L591" i="1"/>
  <c r="L277" i="1"/>
  <c r="L464" i="1"/>
  <c r="L487" i="1"/>
  <c r="L488" i="1"/>
  <c r="L241" i="1"/>
  <c r="P22" i="1" l="1"/>
  <c r="M89" i="1"/>
  <c r="M308" i="1"/>
  <c r="M537" i="1"/>
  <c r="M230" i="1"/>
  <c r="P64" i="1"/>
  <c r="P262" i="1"/>
  <c r="M307" i="1"/>
  <c r="M525" i="1"/>
  <c r="P87" i="1"/>
  <c r="P214" i="1"/>
  <c r="Q214" i="1" s="1"/>
  <c r="O448" i="1"/>
  <c r="P447" i="1" s="1"/>
  <c r="Q446" i="1" s="1"/>
  <c r="P550" i="1"/>
  <c r="O575" i="1"/>
  <c r="P574" i="1" s="1"/>
  <c r="Q573" i="1" s="1"/>
  <c r="P367" i="1"/>
  <c r="L79" i="1"/>
  <c r="M78" i="1" s="1"/>
  <c r="M87" i="1"/>
  <c r="M424" i="1"/>
  <c r="P261" i="1"/>
  <c r="P368" i="1"/>
  <c r="O442" i="1"/>
  <c r="P441" i="1" s="1"/>
  <c r="Q440" i="1" s="1"/>
  <c r="M214" i="1"/>
  <c r="M552" i="1"/>
  <c r="M565" i="1"/>
  <c r="M213" i="1"/>
  <c r="P551" i="1"/>
  <c r="P260" i="1"/>
  <c r="Q259" i="1" s="1"/>
  <c r="P366" i="1"/>
  <c r="M124" i="1"/>
  <c r="P549" i="1"/>
  <c r="Q549" i="1" s="1"/>
  <c r="O107" i="1"/>
  <c r="P106" i="1" s="1"/>
  <c r="Q105" i="1" s="1"/>
  <c r="M327" i="1"/>
  <c r="M328" i="1"/>
  <c r="P338" i="1"/>
  <c r="Q337" i="1" s="1"/>
  <c r="M200" i="1"/>
  <c r="M275" i="1"/>
  <c r="P560" i="1"/>
  <c r="Q560" i="1" s="1"/>
  <c r="L437" i="1"/>
  <c r="M436" i="1" s="1"/>
  <c r="P85" i="1"/>
  <c r="M519" i="1"/>
  <c r="P576" i="1"/>
  <c r="M119" i="1"/>
  <c r="P20" i="1"/>
  <c r="Q311" i="1"/>
  <c r="M520" i="1"/>
  <c r="O32" i="1"/>
  <c r="P32" i="1" s="1"/>
  <c r="M274" i="1"/>
  <c r="P452" i="1"/>
  <c r="M120" i="1"/>
  <c r="L440" i="1"/>
  <c r="M439" i="1" s="1"/>
  <c r="M423" i="1"/>
  <c r="O41" i="1"/>
  <c r="P40" i="1" s="1"/>
  <c r="M174" i="1"/>
  <c r="M199" i="1"/>
  <c r="M261" i="1"/>
  <c r="P153" i="1"/>
  <c r="L60" i="1"/>
  <c r="M60" i="1" s="1"/>
  <c r="M386" i="1"/>
  <c r="P577" i="1"/>
  <c r="M324" i="1"/>
  <c r="M490" i="1"/>
  <c r="M86" i="1"/>
  <c r="M396" i="1"/>
  <c r="M492" i="1"/>
  <c r="P428" i="1"/>
  <c r="M390" i="1"/>
  <c r="M350" i="1"/>
  <c r="M215" i="1"/>
  <c r="O26" i="1"/>
  <c r="P26" i="1" s="1"/>
  <c r="Q26" i="1" s="1"/>
  <c r="P537" i="1"/>
  <c r="Q537" i="1" s="1"/>
  <c r="M118" i="1"/>
  <c r="P494" i="1"/>
  <c r="M9" i="1"/>
  <c r="M244" i="1"/>
  <c r="M276" i="1"/>
  <c r="M388" i="1"/>
  <c r="M44" i="1"/>
  <c r="M322" i="1"/>
  <c r="P86" i="1"/>
  <c r="Q86" i="1" s="1"/>
  <c r="M245" i="1"/>
  <c r="P585" i="1"/>
  <c r="Q585" i="1" s="1"/>
  <c r="M85" i="1"/>
  <c r="M111" i="1"/>
  <c r="L3" i="1"/>
  <c r="P213" i="1"/>
  <c r="M228" i="1"/>
  <c r="P48" i="1"/>
  <c r="M594" i="1"/>
  <c r="M418" i="1"/>
  <c r="Q343" i="1"/>
  <c r="M385" i="1"/>
  <c r="M593" i="1"/>
  <c r="M34" i="1"/>
  <c r="P357" i="1"/>
  <c r="Q356" i="1" s="1"/>
  <c r="P119" i="1"/>
  <c r="Q119" i="1" s="1"/>
  <c r="L40" i="1"/>
  <c r="M39" i="1" s="1"/>
  <c r="P175" i="1"/>
  <c r="Q174" i="1" s="1"/>
  <c r="M125" i="1"/>
  <c r="P101" i="1"/>
  <c r="M521" i="1"/>
  <c r="P387" i="1"/>
  <c r="M188" i="1"/>
  <c r="O149" i="1"/>
  <c r="P149" i="1" s="1"/>
  <c r="P319" i="1"/>
  <c r="M403" i="1"/>
  <c r="Q142" i="1"/>
  <c r="M402" i="1"/>
  <c r="P385" i="1"/>
  <c r="P94" i="1"/>
  <c r="M117" i="1"/>
  <c r="M419" i="1"/>
  <c r="P176" i="1"/>
  <c r="P65" i="1"/>
  <c r="M143" i="1"/>
  <c r="P405" i="1"/>
  <c r="P9" i="1"/>
  <c r="P49" i="1"/>
  <c r="M232" i="1"/>
  <c r="M535" i="1"/>
  <c r="P66" i="1"/>
  <c r="M38" i="1"/>
  <c r="M335" i="1"/>
  <c r="M323" i="1"/>
  <c r="M432" i="1"/>
  <c r="O457" i="1"/>
  <c r="P456" i="1" s="1"/>
  <c r="M469" i="1"/>
  <c r="P327" i="1"/>
  <c r="Q327" i="1" s="1"/>
  <c r="P413" i="1"/>
  <c r="P279" i="1"/>
  <c r="M167" i="1"/>
  <c r="P384" i="1"/>
  <c r="M110" i="1"/>
  <c r="P386" i="1"/>
  <c r="P383" i="1"/>
  <c r="M336" i="1"/>
  <c r="M595" i="1"/>
  <c r="M391" i="1"/>
  <c r="M465" i="1"/>
  <c r="M13" i="1"/>
  <c r="P382" i="1"/>
  <c r="Q382" i="1" s="1"/>
  <c r="M317" i="1"/>
  <c r="P19" i="1"/>
  <c r="P299" i="1"/>
  <c r="Q298" i="1" s="1"/>
  <c r="Q321" i="1"/>
  <c r="P519" i="1"/>
  <c r="Q519" i="1" s="1"/>
  <c r="M344" i="1"/>
  <c r="O497" i="1"/>
  <c r="P497" i="1" s="1"/>
  <c r="M395" i="1"/>
  <c r="Q370" i="1"/>
  <c r="M291" i="1"/>
  <c r="O450" i="1"/>
  <c r="P450" i="1" s="1"/>
  <c r="M538" i="1"/>
  <c r="P545" i="1"/>
  <c r="M65" i="1"/>
  <c r="M198" i="1"/>
  <c r="O249" i="1"/>
  <c r="P248" i="1" s="1"/>
  <c r="Q247" i="1" s="1"/>
  <c r="P381" i="1"/>
  <c r="M433" i="1"/>
  <c r="M349" i="1"/>
  <c r="O365" i="1"/>
  <c r="P365" i="1" s="1"/>
  <c r="M10" i="1"/>
  <c r="P67" i="1"/>
  <c r="M566" i="1"/>
  <c r="M360" i="1"/>
  <c r="P138" i="1"/>
  <c r="Q137" i="1" s="1"/>
  <c r="P526" i="1"/>
  <c r="P4" i="1"/>
  <c r="M382" i="1"/>
  <c r="P593" i="1"/>
  <c r="M428" i="1"/>
  <c r="M193" i="1"/>
  <c r="O301" i="1"/>
  <c r="P300" i="1" s="1"/>
  <c r="M316" i="1"/>
  <c r="M505" i="1"/>
  <c r="M19" i="1"/>
  <c r="M243" i="1"/>
  <c r="M137" i="1"/>
  <c r="P544" i="1"/>
  <c r="M508" i="1"/>
  <c r="M127" i="1"/>
  <c r="M246" i="1"/>
  <c r="P404" i="1"/>
  <c r="Q403" i="1" s="1"/>
  <c r="P377" i="1"/>
  <c r="P12" i="1"/>
  <c r="M399" i="1"/>
  <c r="M321" i="1"/>
  <c r="P323" i="1"/>
  <c r="Q322" i="1" s="1"/>
  <c r="M339" i="1"/>
  <c r="M266" i="1"/>
  <c r="P546" i="1"/>
  <c r="M234" i="1"/>
  <c r="O61" i="1"/>
  <c r="P60" i="1" s="1"/>
  <c r="Q59" i="1" s="1"/>
  <c r="M359" i="1"/>
  <c r="P8" i="1"/>
  <c r="Q7" i="1" s="1"/>
  <c r="M507" i="1"/>
  <c r="O375" i="1"/>
  <c r="P374" i="1" s="1"/>
  <c r="Q373" i="1" s="1"/>
  <c r="L497" i="1"/>
  <c r="M497" i="1" s="1"/>
  <c r="M318" i="1"/>
  <c r="M11" i="1"/>
  <c r="M398" i="1"/>
  <c r="P391" i="1"/>
  <c r="Q390" i="1" s="1"/>
  <c r="M356" i="1"/>
  <c r="M279" i="1"/>
  <c r="P527" i="1"/>
  <c r="M112" i="1"/>
  <c r="M481" i="1"/>
  <c r="P280" i="1"/>
  <c r="P331" i="1"/>
  <c r="M98" i="1"/>
  <c r="M58" i="1"/>
  <c r="P369" i="1"/>
  <c r="Q369" i="1" s="1"/>
  <c r="L37" i="1"/>
  <c r="M36" i="1" s="1"/>
  <c r="P83" i="1"/>
  <c r="O56" i="1"/>
  <c r="P55" i="1" s="1"/>
  <c r="Q54" i="1" s="1"/>
  <c r="O516" i="1"/>
  <c r="P515" i="1" s="1"/>
  <c r="P110" i="1"/>
  <c r="Q110" i="1" s="1"/>
  <c r="M499" i="1"/>
  <c r="M476" i="1"/>
  <c r="M477" i="1"/>
  <c r="Q291" i="1"/>
  <c r="P397" i="1"/>
  <c r="Q396" i="1" s="1"/>
  <c r="M67" i="1"/>
  <c r="P202" i="1"/>
  <c r="Q201" i="1" s="1"/>
  <c r="M361" i="1"/>
  <c r="M21" i="1"/>
  <c r="P144" i="1"/>
  <c r="Q143" i="1" s="1"/>
  <c r="M389" i="1"/>
  <c r="M197" i="1"/>
  <c r="P234" i="1"/>
  <c r="Q233" i="1" s="1"/>
  <c r="P33" i="1"/>
  <c r="M45" i="1"/>
  <c r="P516" i="1"/>
  <c r="O96" i="1"/>
  <c r="P95" i="1" s="1"/>
  <c r="P124" i="1"/>
  <c r="Q124" i="1" s="1"/>
  <c r="M280" i="1"/>
  <c r="P198" i="1"/>
  <c r="Q198" i="1" s="1"/>
  <c r="P500" i="1"/>
  <c r="Q500" i="1" s="1"/>
  <c r="L431" i="1"/>
  <c r="M431" i="1" s="1"/>
  <c r="M235" i="1"/>
  <c r="P13" i="1"/>
  <c r="M383" i="1"/>
  <c r="P10" i="1"/>
  <c r="P418" i="1"/>
  <c r="Q417" i="1" s="1"/>
  <c r="L28" i="1"/>
  <c r="M28" i="1" s="1"/>
  <c r="M281" i="1"/>
  <c r="P38" i="1"/>
  <c r="M526" i="1"/>
  <c r="M536" i="1"/>
  <c r="M254" i="1"/>
  <c r="M57" i="1"/>
  <c r="P509" i="1"/>
  <c r="M5" i="1"/>
  <c r="O226" i="1"/>
  <c r="P225" i="1" s="1"/>
  <c r="M480" i="1"/>
  <c r="M12" i="1"/>
  <c r="M14" i="1"/>
  <c r="P39" i="1"/>
  <c r="M66" i="1"/>
  <c r="Q27" i="1"/>
  <c r="P493" i="1"/>
  <c r="Q492" i="1" s="1"/>
  <c r="P18" i="1"/>
  <c r="M325" i="1"/>
  <c r="P594" i="1"/>
  <c r="Q594" i="1" s="1"/>
  <c r="P11" i="1"/>
  <c r="Q11" i="1" s="1"/>
  <c r="P307" i="1"/>
  <c r="Q307" i="1" s="1"/>
  <c r="P235" i="1"/>
  <c r="M384" i="1"/>
  <c r="P326" i="1"/>
  <c r="M17" i="1"/>
  <c r="P43" i="1"/>
  <c r="O109" i="1"/>
  <c r="P108" i="1" s="1"/>
  <c r="M189" i="1"/>
  <c r="P410" i="1"/>
  <c r="M546" i="1"/>
  <c r="P567" i="1"/>
  <c r="M406" i="1"/>
  <c r="M247" i="1"/>
  <c r="P228" i="1"/>
  <c r="Q228" i="1" s="1"/>
  <c r="Q149" i="1"/>
  <c r="P239" i="1"/>
  <c r="Q308" i="1"/>
  <c r="P6" i="1"/>
  <c r="Q6" i="1" s="1"/>
  <c r="P499" i="1"/>
  <c r="P592" i="1"/>
  <c r="P314" i="1"/>
  <c r="P68" i="1"/>
  <c r="P168" i="1"/>
  <c r="Q167" i="1" s="1"/>
  <c r="P419" i="1"/>
  <c r="Q150" i="1"/>
  <c r="O601" i="1"/>
  <c r="P600" i="1" s="1"/>
  <c r="M489" i="1"/>
  <c r="O212" i="1"/>
  <c r="P211" i="1" s="1"/>
  <c r="O548" i="1"/>
  <c r="P548" i="1" s="1"/>
  <c r="M541" i="1"/>
  <c r="P246" i="1"/>
  <c r="Q246" i="1" s="1"/>
  <c r="M501" i="1"/>
  <c r="M162" i="1"/>
  <c r="M94" i="1"/>
  <c r="P221" i="1"/>
  <c r="Q220" i="1" s="1"/>
  <c r="P92" i="1"/>
  <c r="P464" i="1"/>
  <c r="P115" i="1"/>
  <c r="O475" i="1"/>
  <c r="P474" i="1" s="1"/>
  <c r="Q473" i="1" s="1"/>
  <c r="M434" i="1"/>
  <c r="M397" i="1"/>
  <c r="M340" i="1"/>
  <c r="M175" i="1"/>
  <c r="M412" i="1"/>
  <c r="P398" i="1"/>
  <c r="P476" i="1"/>
  <c r="Q476" i="1" s="1"/>
  <c r="M100" i="1"/>
  <c r="O359" i="1"/>
  <c r="P358" i="1" s="1"/>
  <c r="P317" i="1"/>
  <c r="O333" i="1"/>
  <c r="P332" i="1" s="1"/>
  <c r="P508" i="1"/>
  <c r="M478" i="1"/>
  <c r="M545" i="1"/>
  <c r="M500" i="1"/>
  <c r="M132" i="1"/>
  <c r="P15" i="1"/>
  <c r="L408" i="1"/>
  <c r="M407" i="1" s="1"/>
  <c r="L4" i="1"/>
  <c r="M4" i="1" s="1"/>
  <c r="M180" i="1"/>
  <c r="L381" i="1"/>
  <c r="M381" i="1" s="1"/>
  <c r="O409" i="1"/>
  <c r="P408" i="1" s="1"/>
  <c r="Q355" i="1"/>
  <c r="O183" i="1"/>
  <c r="P183" i="1" s="1"/>
  <c r="Q183" i="1" s="1"/>
  <c r="O530" i="1"/>
  <c r="P529" i="1" s="1"/>
  <c r="M417" i="1"/>
  <c r="M171" i="1"/>
  <c r="P485" i="1"/>
  <c r="O589" i="1"/>
  <c r="P588" i="1" s="1"/>
  <c r="Q587" i="1" s="1"/>
  <c r="O572" i="1"/>
  <c r="P571" i="1" s="1"/>
  <c r="M126" i="1"/>
  <c r="O290" i="1"/>
  <c r="P290" i="1" s="1"/>
  <c r="Q290" i="1" s="1"/>
  <c r="M15" i="1"/>
  <c r="P599" i="1"/>
  <c r="L210" i="1"/>
  <c r="M209" i="1" s="1"/>
  <c r="Q215" i="1"/>
  <c r="L109" i="1"/>
  <c r="M108" i="1" s="1"/>
  <c r="M404" i="1"/>
  <c r="M539" i="1"/>
  <c r="M18" i="1"/>
  <c r="P407" i="1"/>
  <c r="M370" i="1"/>
  <c r="P171" i="1"/>
  <c r="Q171" i="1" s="1"/>
  <c r="M585" i="1"/>
  <c r="M35" i="1"/>
  <c r="O379" i="1"/>
  <c r="P378" i="1" s="1"/>
  <c r="M470" i="1"/>
  <c r="O430" i="1"/>
  <c r="P429" i="1" s="1"/>
  <c r="P458" i="1"/>
  <c r="P339" i="1"/>
  <c r="P498" i="1"/>
  <c r="M368" i="1"/>
  <c r="M493" i="1"/>
  <c r="M509" i="1"/>
  <c r="M549" i="1"/>
  <c r="M142" i="1"/>
  <c r="M592" i="1"/>
  <c r="M369" i="1"/>
  <c r="Q395" i="1"/>
  <c r="Q88" i="1"/>
  <c r="P525" i="1"/>
  <c r="P189" i="1"/>
  <c r="Q188" i="1" s="1"/>
  <c r="P472" i="1"/>
  <c r="Q471" i="1" s="1"/>
  <c r="Q478" i="1"/>
  <c r="M201" i="1"/>
  <c r="P455" i="1"/>
  <c r="P130" i="1"/>
  <c r="M371" i="1"/>
  <c r="L96" i="1"/>
  <c r="M95" i="1" s="1"/>
  <c r="P313" i="1"/>
  <c r="Q312" i="1" s="1"/>
  <c r="M292" i="1"/>
  <c r="Q97" i="1"/>
  <c r="Q295" i="1"/>
  <c r="P489" i="1"/>
  <c r="P131" i="1"/>
  <c r="P566" i="1"/>
  <c r="M362" i="1"/>
  <c r="P431" i="1"/>
  <c r="M220" i="1"/>
  <c r="M227" i="1"/>
  <c r="L409" i="1"/>
  <c r="M114" i="1"/>
  <c r="P380" i="1"/>
  <c r="O210" i="1"/>
  <c r="P210" i="1" s="1"/>
  <c r="O209" i="1"/>
  <c r="P29" i="1"/>
  <c r="Q28" i="1" s="1"/>
  <c r="M420" i="1"/>
  <c r="Q283" i="1"/>
  <c r="P532" i="1"/>
  <c r="Q541" i="1"/>
  <c r="O166" i="1"/>
  <c r="P166" i="1" s="1"/>
  <c r="M367" i="1"/>
  <c r="P480" i="1"/>
  <c r="Q480" i="1" s="1"/>
  <c r="M64" i="1"/>
  <c r="M544" i="1"/>
  <c r="Q76" i="1"/>
  <c r="P330" i="1"/>
  <c r="Q329" i="1" s="1"/>
  <c r="L441" i="1"/>
  <c r="M468" i="1"/>
  <c r="P231" i="1"/>
  <c r="Q231" i="1" s="1"/>
  <c r="M435" i="1"/>
  <c r="P536" i="1"/>
  <c r="P163" i="1"/>
  <c r="Q162" i="1" s="1"/>
  <c r="M567" i="1"/>
  <c r="P206" i="1"/>
  <c r="L579" i="1"/>
  <c r="M578" i="1" s="1"/>
  <c r="M42" i="1"/>
  <c r="O346" i="1"/>
  <c r="P345" i="1" s="1"/>
  <c r="Q344" i="1" s="1"/>
  <c r="O555" i="1"/>
  <c r="P554" i="1" s="1"/>
  <c r="Q553" i="1" s="1"/>
  <c r="P224" i="1"/>
  <c r="Q223" i="1" s="1"/>
  <c r="O238" i="1"/>
  <c r="P238" i="1" s="1"/>
  <c r="M63" i="1"/>
  <c r="P135" i="1"/>
  <c r="M29" i="1"/>
  <c r="M219" i="1"/>
  <c r="O294" i="1"/>
  <c r="P294" i="1" s="1"/>
  <c r="Q294" i="1" s="1"/>
  <c r="M231" i="1"/>
  <c r="O205" i="1"/>
  <c r="P205" i="1" s="1"/>
  <c r="P510" i="1"/>
  <c r="L380" i="1"/>
  <c r="P406" i="1"/>
  <c r="O524" i="1"/>
  <c r="P524" i="1" s="1"/>
  <c r="M233" i="1"/>
  <c r="M168" i="1"/>
  <c r="Q360" i="1"/>
  <c r="M251" i="1"/>
  <c r="M319" i="1"/>
  <c r="L589" i="1"/>
  <c r="M589" i="1" s="1"/>
  <c r="M298" i="1"/>
  <c r="Q361" i="1"/>
  <c r="P281" i="1"/>
  <c r="O37" i="1"/>
  <c r="P36" i="1" s="1"/>
  <c r="Q35" i="1" s="1"/>
  <c r="M479" i="1"/>
  <c r="M387" i="1"/>
  <c r="P563" i="1"/>
  <c r="L31" i="1"/>
  <c r="M31" i="1" s="1"/>
  <c r="L516" i="1"/>
  <c r="M454" i="1"/>
  <c r="M84" i="1"/>
  <c r="O518" i="1"/>
  <c r="P517" i="1" s="1"/>
  <c r="O268" i="1"/>
  <c r="P274" i="1"/>
  <c r="Q273" i="1" s="1"/>
  <c r="P241" i="1"/>
  <c r="L554" i="1"/>
  <c r="M553" i="1" s="1"/>
  <c r="M196" i="1"/>
  <c r="L580" i="1"/>
  <c r="P388" i="1"/>
  <c r="M405" i="1"/>
  <c r="L314" i="1"/>
  <c r="M47" i="1"/>
  <c r="P444" i="1"/>
  <c r="Q444" i="1" s="1"/>
  <c r="M152" i="1"/>
  <c r="P540" i="1"/>
  <c r="Q539" i="1" s="1"/>
  <c r="P411" i="1"/>
  <c r="M115" i="1"/>
  <c r="O74" i="1"/>
  <c r="P73" i="1" s="1"/>
  <c r="Q72" i="1" s="1"/>
  <c r="O503" i="1"/>
  <c r="P502" i="1" s="1"/>
  <c r="Q501" i="1" s="1"/>
  <c r="O463" i="1"/>
  <c r="P462" i="1" s="1"/>
  <c r="Q461" i="1" s="1"/>
  <c r="P341" i="1"/>
  <c r="M22" i="1"/>
  <c r="L556" i="1"/>
  <c r="M555" i="1" s="1"/>
  <c r="O484" i="1"/>
  <c r="L358" i="1"/>
  <c r="M357" i="1" s="1"/>
  <c r="O496" i="1"/>
  <c r="L206" i="1"/>
  <c r="M205" i="1" s="1"/>
  <c r="M326" i="1"/>
  <c r="M6" i="1"/>
  <c r="P340" i="1"/>
  <c r="P318" i="1"/>
  <c r="P363" i="1"/>
  <c r="Q362" i="1" s="1"/>
  <c r="P590" i="1"/>
  <c r="P44" i="1"/>
  <c r="L73" i="1"/>
  <c r="M72" i="1" s="1"/>
  <c r="M586" i="1"/>
  <c r="L462" i="1"/>
  <c r="M461" i="1" s="1"/>
  <c r="P575" i="1"/>
  <c r="Q574" i="1" s="1"/>
  <c r="L218" i="1"/>
  <c r="M218" i="1" s="1"/>
  <c r="M392" i="1"/>
  <c r="P372" i="1"/>
  <c r="Q371" i="1" s="1"/>
  <c r="Q282" i="1"/>
  <c r="M150" i="1"/>
  <c r="M540" i="1"/>
  <c r="P250" i="1"/>
  <c r="M97" i="1"/>
  <c r="Q586" i="1"/>
  <c r="M90" i="1"/>
  <c r="P14" i="1"/>
  <c r="L332" i="1"/>
  <c r="M331" i="1" s="1"/>
  <c r="O146" i="1"/>
  <c r="P145" i="1" s="1"/>
  <c r="O147" i="1"/>
  <c r="P147" i="1" s="1"/>
  <c r="M151" i="1"/>
  <c r="L149" i="1"/>
  <c r="M148" i="1" s="1"/>
  <c r="L438" i="1"/>
  <c r="M438" i="1" s="1"/>
  <c r="Q347" i="1"/>
  <c r="M562" i="1"/>
  <c r="P325" i="1"/>
  <c r="L515" i="1"/>
  <c r="M514" i="1" s="1"/>
  <c r="M144" i="1"/>
  <c r="L130" i="1"/>
  <c r="M129" i="1" s="1"/>
  <c r="L131" i="1"/>
  <c r="M330" i="1"/>
  <c r="O179" i="1"/>
  <c r="P178" i="1" s="1"/>
  <c r="O180" i="1"/>
  <c r="P242" i="1"/>
  <c r="L557" i="1"/>
  <c r="O218" i="1"/>
  <c r="P218" i="1" s="1"/>
  <c r="L548" i="1"/>
  <c r="M548" i="1" s="1"/>
  <c r="L496" i="1"/>
  <c r="M495" i="1" s="1"/>
  <c r="Q438" i="1"/>
  <c r="P155" i="1"/>
  <c r="M239" i="1"/>
  <c r="P580" i="1"/>
  <c r="Q579" i="1" s="1"/>
  <c r="P58" i="1"/>
  <c r="Q58" i="1" s="1"/>
  <c r="L410" i="1"/>
  <c r="Q275" i="1"/>
  <c r="L80" i="1"/>
  <c r="O304" i="1"/>
  <c r="P303" i="1" s="1"/>
  <c r="Q302" i="1" s="1"/>
  <c r="L313" i="1"/>
  <c r="M312" i="1" s="1"/>
  <c r="O569" i="1"/>
  <c r="P568" i="1" s="1"/>
  <c r="O570" i="1"/>
  <c r="M576" i="1"/>
  <c r="M528" i="1"/>
  <c r="M223" i="1"/>
  <c r="L24" i="1"/>
  <c r="M23" i="1" s="1"/>
  <c r="L458" i="1"/>
  <c r="O306" i="1"/>
  <c r="O305" i="1"/>
  <c r="L447" i="1"/>
  <c r="M446" i="1" s="1"/>
  <c r="O427" i="1"/>
  <c r="O426" i="1"/>
  <c r="P425" i="1" s="1"/>
  <c r="Q424" i="1" s="1"/>
  <c r="M48" i="1"/>
  <c r="M32" i="1"/>
  <c r="M531" i="1"/>
  <c r="P558" i="1"/>
  <c r="P5" i="1"/>
  <c r="L303" i="1"/>
  <c r="M302" i="1" s="1"/>
  <c r="M463" i="1"/>
  <c r="L268" i="1"/>
  <c r="M267" i="1" s="1"/>
  <c r="O187" i="1"/>
  <c r="O186" i="1"/>
  <c r="P185" i="1" s="1"/>
  <c r="Q184" i="1" s="1"/>
  <c r="L179" i="1"/>
  <c r="L530" i="1"/>
  <c r="M530" i="1" s="1"/>
  <c r="P469" i="1"/>
  <c r="Q468" i="1" s="1"/>
  <c r="L394" i="1"/>
  <c r="M394" i="1" s="1"/>
  <c r="L338" i="1"/>
  <c r="L457" i="1"/>
  <c r="M456" i="1" s="1"/>
  <c r="Q467" i="1"/>
  <c r="P443" i="1"/>
  <c r="P16" i="1"/>
  <c r="O192" i="1"/>
  <c r="P191" i="1" s="1"/>
  <c r="Q190" i="1" s="1"/>
  <c r="O598" i="1"/>
  <c r="P598" i="1" s="1"/>
  <c r="L450" i="1"/>
  <c r="M450" i="1" s="1"/>
  <c r="L164" i="1"/>
  <c r="M163" i="1" s="1"/>
  <c r="P531" i="1"/>
  <c r="L225" i="1"/>
  <c r="M224" i="1" s="1"/>
  <c r="L226" i="1"/>
  <c r="L237" i="1"/>
  <c r="M236" i="1" s="1"/>
  <c r="L238" i="1"/>
  <c r="L304" i="1"/>
  <c r="P324" i="1"/>
  <c r="L186" i="1"/>
  <c r="M185" i="1" s="1"/>
  <c r="L187" i="1"/>
  <c r="L569" i="1"/>
  <c r="M568" i="1" s="1"/>
  <c r="L570" i="1"/>
  <c r="L524" i="1"/>
  <c r="L523" i="1"/>
  <c r="M522" i="1" s="1"/>
  <c r="L306" i="1"/>
  <c r="L305" i="1"/>
  <c r="L474" i="1"/>
  <c r="M473" i="1" s="1"/>
  <c r="L475" i="1"/>
  <c r="O25" i="1"/>
  <c r="O24" i="1"/>
  <c r="P23" i="1" s="1"/>
  <c r="Q22" i="1" s="1"/>
  <c r="L146" i="1"/>
  <c r="M145" i="1" s="1"/>
  <c r="L301" i="1"/>
  <c r="L300" i="1"/>
  <c r="M299" i="1" s="1"/>
  <c r="P376" i="1"/>
  <c r="L503" i="1"/>
  <c r="M502" i="1" s="1"/>
  <c r="L504" i="1"/>
  <c r="M584" i="1"/>
  <c r="L27" i="1"/>
  <c r="L26" i="1"/>
  <c r="L346" i="1"/>
  <c r="M345" i="1" s="1"/>
  <c r="L347" i="1"/>
  <c r="L74" i="1"/>
  <c r="L75" i="1"/>
  <c r="L165" i="1"/>
  <c r="L166" i="1"/>
  <c r="L366" i="1"/>
  <c r="L365" i="1"/>
  <c r="M364" i="1" s="1"/>
  <c r="L55" i="1"/>
  <c r="M54" i="1" s="1"/>
  <c r="L56" i="1"/>
  <c r="O141" i="1"/>
  <c r="O140" i="1"/>
  <c r="P139" i="1" s="1"/>
  <c r="P91" i="1"/>
  <c r="Q90" i="1" s="1"/>
  <c r="M484" i="1"/>
  <c r="M329" i="1"/>
  <c r="O123" i="1"/>
  <c r="O122" i="1"/>
  <c r="P121" i="1" s="1"/>
  <c r="Q120" i="1" s="1"/>
  <c r="L294" i="1"/>
  <c r="M293" i="1" s="1"/>
  <c r="L295" i="1"/>
  <c r="L442" i="1"/>
  <c r="L443" i="1"/>
  <c r="M498" i="1"/>
  <c r="L379" i="1"/>
  <c r="L378" i="1"/>
  <c r="L289" i="1"/>
  <c r="M288" i="1" s="1"/>
  <c r="L290" i="1"/>
  <c r="O557" i="1"/>
  <c r="P451" i="1"/>
  <c r="M451" i="1"/>
  <c r="M107" i="1"/>
  <c r="Q481" i="1"/>
  <c r="L191" i="1"/>
  <c r="M190" i="1" s="1"/>
  <c r="L192" i="1"/>
  <c r="L269" i="1"/>
  <c r="L583" i="1"/>
  <c r="L582" i="1"/>
  <c r="M581" i="1" s="1"/>
  <c r="L573" i="1"/>
  <c r="M573" i="1" s="1"/>
  <c r="L572" i="1"/>
  <c r="L256" i="1"/>
  <c r="M255" i="1" s="1"/>
  <c r="L257" i="1"/>
  <c r="L141" i="1"/>
  <c r="M141" i="1" s="1"/>
  <c r="L140" i="1"/>
  <c r="L416" i="1"/>
  <c r="M416" i="1" s="1"/>
  <c r="L415" i="1"/>
  <c r="L426" i="1"/>
  <c r="M425" i="1" s="1"/>
  <c r="L427" i="1"/>
  <c r="O416" i="1"/>
  <c r="O415" i="1"/>
  <c r="P414" i="1" s="1"/>
  <c r="L183" i="1"/>
  <c r="M182" i="1" s="1"/>
  <c r="L184" i="1"/>
  <c r="P490" i="1"/>
  <c r="L459" i="1"/>
  <c r="L122" i="1"/>
  <c r="M121" i="1" s="1"/>
  <c r="L123" i="1"/>
  <c r="L517" i="1"/>
  <c r="L518" i="1"/>
  <c r="L598" i="1"/>
  <c r="M597" i="1" s="1"/>
  <c r="L599" i="1"/>
  <c r="P152" i="1"/>
  <c r="Q151" i="1" s="1"/>
  <c r="P459" i="1"/>
  <c r="L483" i="1"/>
  <c r="L211" i="1"/>
  <c r="L212" i="1"/>
  <c r="O79" i="1"/>
  <c r="P78" i="1" s="1"/>
  <c r="Q77" i="1" s="1"/>
  <c r="O80" i="1"/>
  <c r="M91" i="1"/>
  <c r="L588" i="1"/>
  <c r="M43" i="1"/>
  <c r="L375" i="1"/>
  <c r="M374" i="1" s="1"/>
  <c r="L376" i="1"/>
  <c r="L249" i="1"/>
  <c r="M248" i="1" s="1"/>
  <c r="L250" i="1"/>
  <c r="M550" i="1"/>
  <c r="L315" i="1"/>
  <c r="L25" i="1"/>
  <c r="K603" i="1"/>
  <c r="P116" i="1"/>
  <c r="N603" i="1"/>
  <c r="L217" i="1"/>
  <c r="M216" i="1" s="1"/>
  <c r="P350" i="1"/>
  <c r="Q349" i="1" s="1"/>
  <c r="L575" i="1"/>
  <c r="O582" i="1"/>
  <c r="P581" i="1" s="1"/>
  <c r="O583" i="1"/>
  <c r="P583" i="1" s="1"/>
  <c r="Q583" i="1" s="1"/>
  <c r="L147" i="1"/>
  <c r="M147" i="1" s="1"/>
  <c r="O257" i="1"/>
  <c r="P257" i="1" s="1"/>
  <c r="Q257" i="1" s="1"/>
  <c r="O256" i="1"/>
  <c r="L106" i="1"/>
  <c r="M105" i="1" s="1"/>
  <c r="P102" i="1"/>
  <c r="Q157" i="1"/>
  <c r="Q512" i="1"/>
  <c r="Q71" i="1"/>
  <c r="M333" i="1"/>
  <c r="Q70" i="1"/>
  <c r="P334" i="1"/>
  <c r="Q172" i="1"/>
  <c r="Q45" i="1"/>
  <c r="P263" i="1"/>
  <c r="Q262" i="1" s="1"/>
  <c r="P134" i="1"/>
  <c r="Q133" i="1" s="1"/>
  <c r="M577" i="1"/>
  <c r="Q258" i="1"/>
  <c r="M533" i="1"/>
  <c r="Q199" i="1"/>
  <c r="P320" i="1"/>
  <c r="M272" i="1"/>
  <c r="P82" i="1"/>
  <c r="Q81" i="1" s="1"/>
  <c r="M61" i="1"/>
  <c r="P62" i="1"/>
  <c r="M92" i="1"/>
  <c r="Q173" i="1"/>
  <c r="M103" i="1"/>
  <c r="M102" i="1"/>
  <c r="M194" i="1"/>
  <c r="M154" i="1"/>
  <c r="M542" i="1"/>
  <c r="Q538" i="1"/>
  <c r="Q504" i="1"/>
  <c r="Q520" i="1"/>
  <c r="Q402" i="1"/>
  <c r="P460" i="1"/>
  <c r="M82" i="1"/>
  <c r="P486" i="1"/>
  <c r="M93" i="1"/>
  <c r="M138" i="1"/>
  <c r="Q336" i="1"/>
  <c r="Q51" i="1"/>
  <c r="Q470" i="1"/>
  <c r="M176" i="1"/>
  <c r="M558" i="1"/>
  <c r="M563" i="1"/>
  <c r="Q126" i="1"/>
  <c r="P17" i="1"/>
  <c r="M264" i="1"/>
  <c r="P423" i="1"/>
  <c r="Q422" i="1" s="1"/>
  <c r="M133" i="1"/>
  <c r="Q296" i="1"/>
  <c r="M240" i="1"/>
  <c r="M413" i="1"/>
  <c r="Q491" i="1"/>
  <c r="P564" i="1"/>
  <c r="M320" i="1"/>
  <c r="Q75" i="1"/>
  <c r="P511" i="1"/>
  <c r="Q511" i="1" s="1"/>
  <c r="P100" i="1"/>
  <c r="Q99" i="1" s="1"/>
  <c r="P136" i="1"/>
  <c r="M285" i="1"/>
  <c r="P453" i="1"/>
  <c r="P69" i="1"/>
  <c r="Q420" i="1"/>
  <c r="M429" i="1"/>
  <c r="M486" i="1"/>
  <c r="Q125" i="1"/>
  <c r="M532" i="1"/>
  <c r="Q193" i="1"/>
  <c r="P543" i="1"/>
  <c r="Q542" i="1" s="1"/>
  <c r="P552" i="1"/>
  <c r="M452" i="1"/>
  <c r="P53" i="1"/>
  <c r="Q52" i="1" s="1"/>
  <c r="Q434" i="1"/>
  <c r="M135" i="1"/>
  <c r="M262" i="1"/>
  <c r="M242" i="1"/>
  <c r="P154" i="1"/>
  <c r="P104" i="1"/>
  <c r="Q103" i="1" s="1"/>
  <c r="M81" i="1"/>
  <c r="P559" i="1"/>
  <c r="P84" i="1"/>
  <c r="P287" i="1"/>
  <c r="M400" i="1"/>
  <c r="M136" i="1"/>
  <c r="Q348" i="1"/>
  <c r="Q389" i="1"/>
  <c r="Q276" i="1"/>
  <c r="M273" i="1"/>
  <c r="Q353" i="1"/>
  <c r="M113" i="1"/>
  <c r="P93" i="1"/>
  <c r="P117" i="1"/>
  <c r="P177" i="1"/>
  <c r="P286" i="1"/>
  <c r="Q285" i="1" s="1"/>
  <c r="M20" i="1"/>
  <c r="P528" i="1"/>
  <c r="M177" i="1"/>
  <c r="M46" i="1"/>
  <c r="M181" i="1"/>
  <c r="Q354" i="1"/>
  <c r="P432" i="1"/>
  <c r="P578" i="1"/>
  <c r="P181" i="1"/>
  <c r="M560" i="1"/>
  <c r="P335" i="1"/>
  <c r="P342" i="1"/>
  <c r="Q342" i="1" s="1"/>
  <c r="P591" i="1"/>
  <c r="M460" i="1"/>
  <c r="M351" i="1"/>
  <c r="Q98" i="1"/>
  <c r="M455" i="1"/>
  <c r="Q550" i="1"/>
  <c r="M286" i="1"/>
  <c r="Q222" i="1"/>
  <c r="Q89" i="1"/>
  <c r="Q269" i="1"/>
  <c r="M506" i="1"/>
  <c r="P394" i="1"/>
  <c r="Q393" i="1" s="1"/>
  <c r="M411" i="1"/>
  <c r="M116" i="1"/>
  <c r="M494" i="1"/>
  <c r="M534" i="1"/>
  <c r="Q87" i="1"/>
  <c r="Q111" i="1"/>
  <c r="P47" i="1"/>
  <c r="Q46" i="1" s="1"/>
  <c r="P243" i="1"/>
  <c r="P113" i="1"/>
  <c r="Q112" i="1" s="1"/>
  <c r="P114" i="1"/>
  <c r="M265" i="1"/>
  <c r="P156" i="1"/>
  <c r="Q219" i="1"/>
  <c r="M527" i="1"/>
  <c r="P63" i="1"/>
  <c r="M448" i="1"/>
  <c r="Q132" i="1"/>
  <c r="M422" i="1"/>
  <c r="Q513" i="1"/>
  <c r="M559" i="1"/>
  <c r="M341" i="1"/>
  <c r="M33" i="1"/>
  <c r="P596" i="1"/>
  <c r="Q595" i="1" s="1"/>
  <c r="P533" i="1"/>
  <c r="P465" i="1"/>
  <c r="M99" i="1"/>
  <c r="Q477" i="1"/>
  <c r="Q251" i="1"/>
  <c r="M153" i="1"/>
  <c r="M101" i="1"/>
  <c r="P253" i="1"/>
  <c r="Q252" i="1" s="1"/>
  <c r="M564" i="1"/>
  <c r="M551" i="1"/>
  <c r="M277" i="1"/>
  <c r="M453" i="1"/>
  <c r="P271" i="1"/>
  <c r="Q270" i="1" s="1"/>
  <c r="Q328" i="1"/>
  <c r="M590" i="1"/>
  <c r="M591" i="1"/>
  <c r="M159" i="1"/>
  <c r="M160" i="1"/>
  <c r="Q521" i="1"/>
  <c r="Q169" i="1"/>
  <c r="P128" i="1"/>
  <c r="Q127" i="1" s="1"/>
  <c r="P129" i="1"/>
  <c r="M287" i="1"/>
  <c r="M195" i="1"/>
  <c r="M252" i="1"/>
  <c r="M253" i="1"/>
  <c r="P42" i="1"/>
  <c r="M62" i="1"/>
  <c r="M83" i="1"/>
  <c r="P196" i="1"/>
  <c r="P197" i="1"/>
  <c r="Q297" i="1"/>
  <c r="P264" i="1"/>
  <c r="P265" i="1"/>
  <c r="Q229" i="1"/>
  <c r="P244" i="1"/>
  <c r="P195" i="1"/>
  <c r="Q194" i="1" s="1"/>
  <c r="P30" i="1"/>
  <c r="P3" i="1"/>
  <c r="M155" i="1"/>
  <c r="M156" i="1"/>
  <c r="Q421" i="1"/>
  <c r="Q232" i="1"/>
  <c r="M207" i="1"/>
  <c r="M208" i="1"/>
  <c r="Q161" i="1"/>
  <c r="Q445" i="1"/>
  <c r="P50" i="1"/>
  <c r="Q284" i="1"/>
  <c r="M596" i="1"/>
  <c r="M41" i="1"/>
  <c r="P21" i="1"/>
  <c r="M485" i="1"/>
  <c r="P562" i="1"/>
  <c r="Q433" i="1"/>
  <c r="Q392" i="1"/>
  <c r="P534" i="1"/>
  <c r="P535" i="1"/>
  <c r="M104" i="1"/>
  <c r="P34" i="1"/>
  <c r="M241" i="1"/>
  <c r="P288" i="1"/>
  <c r="M363" i="1"/>
  <c r="M561" i="1"/>
  <c r="P400" i="1"/>
  <c r="Q399" i="1" s="1"/>
  <c r="P401" i="1"/>
  <c r="M51" i="1"/>
  <c r="M52" i="1"/>
  <c r="M263" i="1"/>
  <c r="P240" i="1"/>
  <c r="M543" i="1"/>
  <c r="M16" i="1"/>
  <c r="P272" i="1"/>
  <c r="M270" i="1"/>
  <c r="M49" i="1"/>
  <c r="Q309" i="1"/>
  <c r="Q310" i="1"/>
  <c r="M334" i="1"/>
  <c r="M271" i="1"/>
  <c r="P454" i="1"/>
  <c r="P207" i="1"/>
  <c r="Q439" i="1"/>
  <c r="P565" i="1"/>
  <c r="M278" i="1"/>
  <c r="P351" i="1"/>
  <c r="P352" i="1"/>
  <c r="M510" i="1"/>
  <c r="M511" i="1"/>
  <c r="P315" i="1"/>
  <c r="P316" i="1"/>
  <c r="M128" i="1"/>
  <c r="P506" i="1"/>
  <c r="Q505" i="1" s="1"/>
  <c r="P507" i="1"/>
  <c r="Q200" i="1"/>
  <c r="P278" i="1"/>
  <c r="Q277" i="1" s="1"/>
  <c r="Q466" i="1"/>
  <c r="M134" i="1"/>
  <c r="P159" i="1"/>
  <c r="Q158" i="1" s="1"/>
  <c r="P160" i="1"/>
  <c r="M487" i="1"/>
  <c r="M488" i="1"/>
  <c r="P487" i="1"/>
  <c r="P488" i="1"/>
  <c r="M464" i="1"/>
  <c r="P436" i="1"/>
  <c r="Q435" i="1" s="1"/>
  <c r="P437" i="1"/>
  <c r="P412" i="1"/>
  <c r="M68" i="1"/>
  <c r="M69" i="1"/>
  <c r="Q386" i="1" l="1"/>
  <c r="Q213" i="1"/>
  <c r="M79" i="1"/>
  <c r="P448" i="1"/>
  <c r="Q447" i="1" s="1"/>
  <c r="Q367" i="1"/>
  <c r="Q383" i="1"/>
  <c r="Q261" i="1"/>
  <c r="Q366" i="1"/>
  <c r="Q64" i="1"/>
  <c r="P442" i="1"/>
  <c r="Q441" i="1" s="1"/>
  <c r="Q387" i="1"/>
  <c r="Q260" i="1"/>
  <c r="M27" i="1"/>
  <c r="P41" i="1"/>
  <c r="Q40" i="1" s="1"/>
  <c r="Q365" i="1"/>
  <c r="Q551" i="1"/>
  <c r="P523" i="1"/>
  <c r="Q522" i="1" s="1"/>
  <c r="Q175" i="1"/>
  <c r="Q584" i="1"/>
  <c r="Q452" i="1"/>
  <c r="Q381" i="1"/>
  <c r="Q384" i="1"/>
  <c r="Q576" i="1"/>
  <c r="Q19" i="1"/>
  <c r="M440" i="1"/>
  <c r="P107" i="1"/>
  <c r="Q106" i="1" s="1"/>
  <c r="Q338" i="1"/>
  <c r="Q48" i="1"/>
  <c r="Q85" i="1"/>
  <c r="P496" i="1"/>
  <c r="Q496" i="1" s="1"/>
  <c r="Q153" i="1"/>
  <c r="P31" i="1"/>
  <c r="Q30" i="1" s="1"/>
  <c r="Q20" i="1"/>
  <c r="Q66" i="1"/>
  <c r="Q404" i="1"/>
  <c r="Q357" i="1"/>
  <c r="Q94" i="1"/>
  <c r="P148" i="1"/>
  <c r="Q148" i="1" s="1"/>
  <c r="M59" i="1"/>
  <c r="Q12" i="1"/>
  <c r="Q330" i="1"/>
  <c r="Q65" i="1"/>
  <c r="Q536" i="1"/>
  <c r="Q67" i="1"/>
  <c r="Q118" i="1"/>
  <c r="Q43" i="1"/>
  <c r="Q326" i="1"/>
  <c r="Q279" i="1"/>
  <c r="Q413" i="1"/>
  <c r="Q428" i="1"/>
  <c r="Q18" i="1"/>
  <c r="Q388" i="1"/>
  <c r="Q319" i="1"/>
  <c r="Q39" i="1"/>
  <c r="Q8" i="1"/>
  <c r="P364" i="1"/>
  <c r="Q364" i="1" s="1"/>
  <c r="Q115" i="1"/>
  <c r="Q299" i="1"/>
  <c r="Q280" i="1"/>
  <c r="Q593" i="1"/>
  <c r="Q385" i="1"/>
  <c r="Q377" i="1"/>
  <c r="M40" i="1"/>
  <c r="Q515" i="1"/>
  <c r="Q176" i="1"/>
  <c r="Q405" i="1"/>
  <c r="P109" i="1"/>
  <c r="Q108" i="1" s="1"/>
  <c r="Q9" i="1"/>
  <c r="Q101" i="1"/>
  <c r="Q545" i="1"/>
  <c r="Q32" i="1"/>
  <c r="Q485" i="1"/>
  <c r="Q509" i="1"/>
  <c r="Q567" i="1"/>
  <c r="Q563" i="1"/>
  <c r="P209" i="1"/>
  <c r="Q209" i="1" s="1"/>
  <c r="P457" i="1"/>
  <c r="Q456" i="1" s="1"/>
  <c r="Q592" i="1"/>
  <c r="Q544" i="1"/>
  <c r="M30" i="1"/>
  <c r="Q368" i="1"/>
  <c r="Q33" i="1"/>
  <c r="P572" i="1"/>
  <c r="Q571" i="1" s="1"/>
  <c r="P475" i="1"/>
  <c r="Q474" i="1" s="1"/>
  <c r="Q526" i="1"/>
  <c r="Q599" i="1"/>
  <c r="P555" i="1"/>
  <c r="Q554" i="1" s="1"/>
  <c r="P249" i="1"/>
  <c r="Q248" i="1" s="1"/>
  <c r="Q138" i="1"/>
  <c r="P449" i="1"/>
  <c r="Q449" i="1" s="1"/>
  <c r="P56" i="1"/>
  <c r="Q55" i="1" s="1"/>
  <c r="Q205" i="1"/>
  <c r="Q525" i="1"/>
  <c r="Q38" i="1"/>
  <c r="Q4" i="1"/>
  <c r="Q410" i="1"/>
  <c r="Q527" i="1"/>
  <c r="Q83" i="1"/>
  <c r="Q380" i="1"/>
  <c r="M37" i="1"/>
  <c r="Q558" i="1"/>
  <c r="Q44" i="1"/>
  <c r="P301" i="1"/>
  <c r="Q300" i="1" s="1"/>
  <c r="Q144" i="1"/>
  <c r="Q391" i="1"/>
  <c r="P375" i="1"/>
  <c r="Q374" i="1" s="1"/>
  <c r="Q566" i="1"/>
  <c r="M210" i="1"/>
  <c r="Q15" i="1"/>
  <c r="Q13" i="1"/>
  <c r="Q331" i="1"/>
  <c r="Q313" i="1"/>
  <c r="Q224" i="1"/>
  <c r="P96" i="1"/>
  <c r="Q96" i="1" s="1"/>
  <c r="P208" i="1"/>
  <c r="Q207" i="1" s="1"/>
  <c r="P61" i="1"/>
  <c r="Q60" i="1" s="1"/>
  <c r="Q376" i="1"/>
  <c r="Q497" i="1"/>
  <c r="Q516" i="1"/>
  <c r="Q323" i="1"/>
  <c r="Q234" i="1"/>
  <c r="Q472" i="1"/>
  <c r="Q116" i="1"/>
  <c r="M430" i="1"/>
  <c r="Q235" i="1"/>
  <c r="Q397" i="1"/>
  <c r="Q238" i="1"/>
  <c r="Q221" i="1"/>
  <c r="Q499" i="1"/>
  <c r="P212" i="1"/>
  <c r="Q211" i="1" s="1"/>
  <c r="Q325" i="1"/>
  <c r="Q202" i="1"/>
  <c r="M441" i="1"/>
  <c r="Q493" i="1"/>
  <c r="P359" i="1"/>
  <c r="Q358" i="1" s="1"/>
  <c r="Q398" i="1"/>
  <c r="M73" i="1"/>
  <c r="Q340" i="1"/>
  <c r="P226" i="1"/>
  <c r="Q226" i="1" s="1"/>
  <c r="Q418" i="1"/>
  <c r="Q508" i="1"/>
  <c r="P597" i="1"/>
  <c r="Q596" i="1" s="1"/>
  <c r="Q227" i="1"/>
  <c r="Q163" i="1"/>
  <c r="Q239" i="1"/>
  <c r="Q245" i="1"/>
  <c r="M408" i="1"/>
  <c r="M409" i="1"/>
  <c r="Q479" i="1"/>
  <c r="Q92" i="1"/>
  <c r="P204" i="1"/>
  <c r="Q204" i="1" s="1"/>
  <c r="P547" i="1"/>
  <c r="Q546" i="1" s="1"/>
  <c r="Q68" i="1"/>
  <c r="Q10" i="1"/>
  <c r="M304" i="1"/>
  <c r="Q419" i="1"/>
  <c r="Q130" i="1"/>
  <c r="Q431" i="1"/>
  <c r="Q464" i="1"/>
  <c r="Q317" i="1"/>
  <c r="P379" i="1"/>
  <c r="Q378" i="1" s="1"/>
  <c r="Q281" i="1"/>
  <c r="Q314" i="1"/>
  <c r="M3" i="1"/>
  <c r="Q168" i="1"/>
  <c r="P165" i="1"/>
  <c r="Q164" i="1" s="1"/>
  <c r="M415" i="1"/>
  <c r="P333" i="1"/>
  <c r="Q332" i="1" s="1"/>
  <c r="P530" i="1"/>
  <c r="Q529" i="1" s="1"/>
  <c r="M547" i="1"/>
  <c r="Q455" i="1"/>
  <c r="Q230" i="1"/>
  <c r="Q407" i="1"/>
  <c r="Q411" i="1"/>
  <c r="P37" i="1"/>
  <c r="Q36" i="1" s="1"/>
  <c r="Q339" i="1"/>
  <c r="Q189" i="1"/>
  <c r="Q514" i="1"/>
  <c r="Q450" i="1"/>
  <c r="Q498" i="1"/>
  <c r="P192" i="1"/>
  <c r="Q191" i="1" s="1"/>
  <c r="P409" i="1"/>
  <c r="M109" i="1"/>
  <c r="Q458" i="1"/>
  <c r="M457" i="1"/>
  <c r="M140" i="1"/>
  <c r="M380" i="1"/>
  <c r="Q598" i="1"/>
  <c r="M554" i="1"/>
  <c r="M496" i="1"/>
  <c r="Q170" i="1"/>
  <c r="Q575" i="1"/>
  <c r="Q206" i="1"/>
  <c r="Q5" i="1"/>
  <c r="P293" i="1"/>
  <c r="Q292" i="1" s="1"/>
  <c r="M462" i="1"/>
  <c r="P289" i="1"/>
  <c r="Q289" i="1" s="1"/>
  <c r="P182" i="1"/>
  <c r="Q181" i="1" s="1"/>
  <c r="P217" i="1"/>
  <c r="Q216" i="1" s="1"/>
  <c r="P430" i="1"/>
  <c r="Q429" i="1" s="1"/>
  <c r="Q406" i="1"/>
  <c r="P495" i="1"/>
  <c r="Q494" i="1" s="1"/>
  <c r="M579" i="1"/>
  <c r="Q524" i="1"/>
  <c r="P589" i="1"/>
  <c r="Q588" i="1" s="1"/>
  <c r="Q532" i="1"/>
  <c r="P237" i="1"/>
  <c r="Q236" i="1" s="1"/>
  <c r="M515" i="1"/>
  <c r="Q210" i="1"/>
  <c r="M358" i="1"/>
  <c r="M580" i="1"/>
  <c r="Q102" i="1"/>
  <c r="Q531" i="1"/>
  <c r="Q135" i="1"/>
  <c r="M516" i="1"/>
  <c r="M379" i="1"/>
  <c r="Q131" i="1"/>
  <c r="P518" i="1"/>
  <c r="Q517" i="1" s="1"/>
  <c r="Q29" i="1"/>
  <c r="Q489" i="1"/>
  <c r="M556" i="1"/>
  <c r="P346" i="1"/>
  <c r="Q16" i="1"/>
  <c r="M96" i="1"/>
  <c r="Q540" i="1"/>
  <c r="Q523" i="1"/>
  <c r="M314" i="1"/>
  <c r="P267" i="1"/>
  <c r="Q266" i="1" s="1"/>
  <c r="P268" i="1"/>
  <c r="Q57" i="1"/>
  <c r="Q318" i="1"/>
  <c r="P503" i="1"/>
  <c r="P74" i="1"/>
  <c r="Q73" i="1" s="1"/>
  <c r="P483" i="1"/>
  <c r="Q482" i="1" s="1"/>
  <c r="P484" i="1"/>
  <c r="M268" i="1"/>
  <c r="Q372" i="1"/>
  <c r="M206" i="1"/>
  <c r="Q350" i="1"/>
  <c r="M217" i="1"/>
  <c r="Q241" i="1"/>
  <c r="M80" i="1"/>
  <c r="M139" i="1"/>
  <c r="Q443" i="1"/>
  <c r="M449" i="1"/>
  <c r="Q580" i="1"/>
  <c r="P463" i="1"/>
  <c r="Q590" i="1"/>
  <c r="M410" i="1"/>
  <c r="Q274" i="1"/>
  <c r="P426" i="1"/>
  <c r="Q425" i="1" s="1"/>
  <c r="P427" i="1"/>
  <c r="M414" i="1"/>
  <c r="P186" i="1"/>
  <c r="Q185" i="1" s="1"/>
  <c r="P187" i="1"/>
  <c r="P146" i="1"/>
  <c r="Q91" i="1"/>
  <c r="M393" i="1"/>
  <c r="M149" i="1"/>
  <c r="M337" i="1"/>
  <c r="M338" i="1"/>
  <c r="P306" i="1"/>
  <c r="P305" i="1"/>
  <c r="M437" i="1"/>
  <c r="P304" i="1"/>
  <c r="Q303" i="1" s="1"/>
  <c r="M557" i="1"/>
  <c r="M447" i="1"/>
  <c r="Q14" i="1"/>
  <c r="P179" i="1"/>
  <c r="Q178" i="1" s="1"/>
  <c r="P180" i="1"/>
  <c r="Q180" i="1" s="1"/>
  <c r="M315" i="1"/>
  <c r="Q152" i="1"/>
  <c r="M164" i="1"/>
  <c r="M313" i="1"/>
  <c r="M178" i="1"/>
  <c r="M179" i="1"/>
  <c r="Q250" i="1"/>
  <c r="Q469" i="1"/>
  <c r="Q459" i="1"/>
  <c r="M529" i="1"/>
  <c r="M24" i="1"/>
  <c r="M269" i="1"/>
  <c r="Q242" i="1"/>
  <c r="M131" i="1"/>
  <c r="M130" i="1"/>
  <c r="M458" i="1"/>
  <c r="M303" i="1"/>
  <c r="P569" i="1"/>
  <c r="Q568" i="1" s="1"/>
  <c r="P570" i="1"/>
  <c r="M332" i="1"/>
  <c r="M165" i="1"/>
  <c r="M166" i="1"/>
  <c r="L603" i="1"/>
  <c r="P256" i="1"/>
  <c r="Q256" i="1" s="1"/>
  <c r="P255" i="1"/>
  <c r="Q254" i="1" s="1"/>
  <c r="M301" i="1"/>
  <c r="M300" i="1"/>
  <c r="M572" i="1"/>
  <c r="M571" i="1"/>
  <c r="P123" i="1"/>
  <c r="P122" i="1"/>
  <c r="Q121" i="1" s="1"/>
  <c r="M187" i="1"/>
  <c r="M186" i="1"/>
  <c r="Q490" i="1"/>
  <c r="Q166" i="1"/>
  <c r="P557" i="1"/>
  <c r="P556" i="1"/>
  <c r="M346" i="1"/>
  <c r="M347" i="1"/>
  <c r="P582" i="1"/>
  <c r="Q581" i="1" s="1"/>
  <c r="M250" i="1"/>
  <c r="M249" i="1"/>
  <c r="M183" i="1"/>
  <c r="M184" i="1"/>
  <c r="M583" i="1"/>
  <c r="M582" i="1"/>
  <c r="M289" i="1"/>
  <c r="M290" i="1"/>
  <c r="P24" i="1"/>
  <c r="Q23" i="1" s="1"/>
  <c r="P25" i="1"/>
  <c r="M574" i="1"/>
  <c r="M575" i="1"/>
  <c r="M474" i="1"/>
  <c r="M475" i="1"/>
  <c r="Q324" i="1"/>
  <c r="M375" i="1"/>
  <c r="M376" i="1"/>
  <c r="M191" i="1"/>
  <c r="M192" i="1"/>
  <c r="M378" i="1"/>
  <c r="M377" i="1"/>
  <c r="M74" i="1"/>
  <c r="M75" i="1"/>
  <c r="P415" i="1"/>
  <c r="Q414" i="1" s="1"/>
  <c r="P416" i="1"/>
  <c r="M238" i="1"/>
  <c r="M237" i="1"/>
  <c r="P141" i="1"/>
  <c r="P140" i="1"/>
  <c r="Q139" i="1" s="1"/>
  <c r="M517" i="1"/>
  <c r="M518" i="1"/>
  <c r="M442" i="1"/>
  <c r="M443" i="1"/>
  <c r="M55" i="1"/>
  <c r="M56" i="1"/>
  <c r="M503" i="1"/>
  <c r="M504" i="1"/>
  <c r="M106" i="1"/>
  <c r="M212" i="1"/>
  <c r="M211" i="1"/>
  <c r="M26" i="1"/>
  <c r="M25" i="1"/>
  <c r="M598" i="1"/>
  <c r="M599" i="1"/>
  <c r="M426" i="1"/>
  <c r="M427" i="1"/>
  <c r="M225" i="1"/>
  <c r="M226" i="1"/>
  <c r="P79" i="1"/>
  <c r="Q78" i="1" s="1"/>
  <c r="P80" i="1"/>
  <c r="M295" i="1"/>
  <c r="M294" i="1"/>
  <c r="M523" i="1"/>
  <c r="M524" i="1"/>
  <c r="M256" i="1"/>
  <c r="M257" i="1"/>
  <c r="M482" i="1"/>
  <c r="M483" i="1"/>
  <c r="M459" i="1"/>
  <c r="M146" i="1"/>
  <c r="M587" i="1"/>
  <c r="M588" i="1"/>
  <c r="M305" i="1"/>
  <c r="M306" i="1"/>
  <c r="Q451" i="1"/>
  <c r="O603" i="1"/>
  <c r="M123" i="1"/>
  <c r="M122" i="1"/>
  <c r="M366" i="1"/>
  <c r="M365" i="1"/>
  <c r="M570" i="1"/>
  <c r="M569" i="1"/>
  <c r="Q263" i="1"/>
  <c r="Q334" i="1"/>
  <c r="Q320" i="1"/>
  <c r="Q134" i="1"/>
  <c r="Q47" i="1"/>
  <c r="Q82" i="1"/>
  <c r="Q510" i="1"/>
  <c r="Q62" i="1"/>
  <c r="Q528" i="1"/>
  <c r="Q460" i="1"/>
  <c r="Q486" i="1"/>
  <c r="Q93" i="1"/>
  <c r="Q533" i="1"/>
  <c r="Q423" i="1"/>
  <c r="Q335" i="1"/>
  <c r="Q17" i="1"/>
  <c r="Q564" i="1"/>
  <c r="Q136" i="1"/>
  <c r="Q53" i="1"/>
  <c r="Q100" i="1"/>
  <c r="Q341" i="1"/>
  <c r="Q69" i="1"/>
  <c r="Q552" i="1"/>
  <c r="Q84" i="1"/>
  <c r="Q543" i="1"/>
  <c r="Q177" i="1"/>
  <c r="Q104" i="1"/>
  <c r="Q286" i="1"/>
  <c r="Q154" i="1"/>
  <c r="Q559" i="1"/>
  <c r="Q243" i="1"/>
  <c r="Q432" i="1"/>
  <c r="Q117" i="1"/>
  <c r="Q591" i="1"/>
  <c r="Q253" i="1"/>
  <c r="Q465" i="1"/>
  <c r="Q577" i="1"/>
  <c r="Q578" i="1"/>
  <c r="Q394" i="1"/>
  <c r="Q113" i="1"/>
  <c r="Q114" i="1"/>
  <c r="Q63" i="1"/>
  <c r="Q244" i="1"/>
  <c r="Q155" i="1"/>
  <c r="Q156" i="1"/>
  <c r="Q195" i="1"/>
  <c r="Q548" i="1"/>
  <c r="Q315" i="1"/>
  <c r="Q316" i="1"/>
  <c r="Q506" i="1"/>
  <c r="Q507" i="1"/>
  <c r="Q534" i="1"/>
  <c r="Q535" i="1"/>
  <c r="Q264" i="1"/>
  <c r="Q265" i="1"/>
  <c r="Q412" i="1"/>
  <c r="Q49" i="1"/>
  <c r="Q50" i="1"/>
  <c r="Q561" i="1"/>
  <c r="Q562" i="1"/>
  <c r="Q565" i="1"/>
  <c r="Q436" i="1"/>
  <c r="Q437" i="1"/>
  <c r="Q453" i="1"/>
  <c r="Q454" i="1"/>
  <c r="Q128" i="1"/>
  <c r="Q129" i="1"/>
  <c r="Q351" i="1"/>
  <c r="Q352" i="1"/>
  <c r="Q3" i="1"/>
  <c r="Q196" i="1"/>
  <c r="Q197" i="1"/>
  <c r="Q34" i="1"/>
  <c r="Q218" i="1"/>
  <c r="Q400" i="1"/>
  <c r="Q401" i="1"/>
  <c r="Q487" i="1"/>
  <c r="Q488" i="1"/>
  <c r="Q159" i="1"/>
  <c r="Q160" i="1"/>
  <c r="Q42" i="1"/>
  <c r="Q240" i="1"/>
  <c r="Q271" i="1"/>
  <c r="Q272" i="1"/>
  <c r="Q278" i="1"/>
  <c r="Q287" i="1"/>
  <c r="Q21" i="1"/>
  <c r="Q363" i="1" l="1"/>
  <c r="Q41" i="1"/>
  <c r="Q107" i="1"/>
  <c r="Q442" i="1"/>
  <c r="Q147" i="1"/>
  <c r="Q572" i="1"/>
  <c r="Q475" i="1"/>
  <c r="Q31" i="1"/>
  <c r="Q547" i="1"/>
  <c r="Q457" i="1"/>
  <c r="Q375" i="1"/>
  <c r="Q448" i="1"/>
  <c r="Q109" i="1"/>
  <c r="Q555" i="1"/>
  <c r="Q249" i="1"/>
  <c r="Q301" i="1"/>
  <c r="Q179" i="1"/>
  <c r="Q359" i="1"/>
  <c r="Q203" i="1"/>
  <c r="Q208" i="1"/>
  <c r="Q56" i="1"/>
  <c r="Q225" i="1"/>
  <c r="Q597" i="1"/>
  <c r="Q95" i="1"/>
  <c r="Q61" i="1"/>
  <c r="Q212" i="1"/>
  <c r="Q379" i="1"/>
  <c r="Q589" i="1"/>
  <c r="Q182" i="1"/>
  <c r="Q288" i="1"/>
  <c r="Q237" i="1"/>
  <c r="Q530" i="1"/>
  <c r="Q217" i="1"/>
  <c r="Q430" i="1"/>
  <c r="Q333" i="1"/>
  <c r="Q495" i="1"/>
  <c r="Q165" i="1"/>
  <c r="Q408" i="1"/>
  <c r="Q409" i="1"/>
  <c r="Q37" i="1"/>
  <c r="Q293" i="1"/>
  <c r="Q192" i="1"/>
  <c r="Q518" i="1"/>
  <c r="Q345" i="1"/>
  <c r="Q346" i="1"/>
  <c r="Q582" i="1"/>
  <c r="Q462" i="1"/>
  <c r="Q463" i="1"/>
  <c r="Q267" i="1"/>
  <c r="Q268" i="1"/>
  <c r="Q483" i="1"/>
  <c r="Q484" i="1"/>
  <c r="Q74" i="1"/>
  <c r="Q502" i="1"/>
  <c r="Q503" i="1"/>
  <c r="Q306" i="1"/>
  <c r="Q305" i="1"/>
  <c r="M603" i="1"/>
  <c r="Q569" i="1"/>
  <c r="Q570" i="1"/>
  <c r="Q426" i="1"/>
  <c r="Q427" i="1"/>
  <c r="Q304" i="1"/>
  <c r="Q145" i="1"/>
  <c r="Q146" i="1"/>
  <c r="Q187" i="1"/>
  <c r="Q186" i="1"/>
  <c r="Q255" i="1"/>
  <c r="P603" i="1"/>
  <c r="Q141" i="1"/>
  <c r="Q140" i="1"/>
  <c r="Q25" i="1"/>
  <c r="Q24" i="1"/>
  <c r="Q79" i="1"/>
  <c r="Q80" i="1"/>
  <c r="Q123" i="1"/>
  <c r="Q122" i="1"/>
  <c r="Q556" i="1"/>
  <c r="Q557" i="1"/>
  <c r="Q416" i="1"/>
  <c r="Q415" i="1"/>
  <c r="Q603" i="1" l="1"/>
  <c r="N15" i="3" s="1" a="1"/>
  <c r="N1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<sst xmlns="http://schemas.openxmlformats.org/spreadsheetml/2006/main" count="61" uniqueCount="43">
  <si>
    <t>Dt</t>
  </si>
  <si>
    <t>Theta_1</t>
  </si>
  <si>
    <t>Theta_2</t>
  </si>
  <si>
    <t>Pos (rad)</t>
  </si>
  <si>
    <t>Vel (rad/s)</t>
  </si>
  <si>
    <t>Ace (rad/s^2)</t>
  </si>
  <si>
    <t>Jerk (rad/s^3)</t>
  </si>
  <si>
    <t>i</t>
  </si>
  <si>
    <t>Size</t>
  </si>
  <si>
    <t>Leafs</t>
  </si>
  <si>
    <t>Roundness</t>
  </si>
  <si>
    <t>Offset X</t>
  </si>
  <si>
    <t>Offset Y</t>
  </si>
  <si>
    <t>max</t>
  </si>
  <si>
    <t>inf</t>
  </si>
  <si>
    <t>+- 45°</t>
  </si>
  <si>
    <t>-</t>
  </si>
  <si>
    <t>long (cm)</t>
  </si>
  <si>
    <t>rotation (rad)</t>
  </si>
  <si>
    <t>x (cm)</t>
  </si>
  <si>
    <t>y (cm)</t>
  </si>
  <si>
    <t>t (s)</t>
  </si>
  <si>
    <t>beta (rad)</t>
  </si>
  <si>
    <t>xGamma (cm)</t>
  </si>
  <si>
    <t>yGamma (cm)</t>
  </si>
  <si>
    <t>gamma (rad)</t>
  </si>
  <si>
    <t>theta_1 (rad)</t>
  </si>
  <si>
    <t>theta_2 (rad)</t>
  </si>
  <si>
    <t>L Clover</t>
  </si>
  <si>
    <t>Max</t>
  </si>
  <si>
    <t>Nota:</t>
  </si>
  <si>
    <t>Al encontrar el mejor punto hacer los calculos en matlab, son más exactos.</t>
  </si>
  <si>
    <t>Pos 1 (rad)</t>
  </si>
  <si>
    <t>Vel 1 (rad/s)</t>
  </si>
  <si>
    <t>Ace 1 (rad/s^2)</t>
  </si>
  <si>
    <t>Jerk 1 (rad/s^3)</t>
  </si>
  <si>
    <t>x1</t>
  </si>
  <si>
    <t>y1</t>
  </si>
  <si>
    <t>theta_2</t>
  </si>
  <si>
    <t>cm/s</t>
  </si>
  <si>
    <t>theta_1 (°)</t>
  </si>
  <si>
    <t>theta_2 (°)</t>
  </si>
  <si>
    <t>Pasos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</si>
</sst>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00"/>
    <numFmt numFmtId="166" formatCode="0.0000000000000"/>
    <numFmt numFmtId="167" formatCode="0.00000000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65" fontId="0" fillId="0" borderId="0" xfId="0" applyNumberFormat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Posición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1270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0.15707963267948966</c:v>
                </c:pt>
                <c:pt idx="2">
                  <c:v>0.31415926535897931</c:v>
                </c:pt>
                <c:pt idx="3">
                  <c:v>0.47123889803846897</c:v>
                </c:pt>
                <c:pt idx="4">
                  <c:v>0.62831853071795862</c:v>
                </c:pt>
                <c:pt idx="5">
                  <c:v>0.78539816339744828</c:v>
                </c:pt>
                <c:pt idx="6">
                  <c:v>0.94247779607693793</c:v>
                </c:pt>
                <c:pt idx="7">
                  <c:v>1.0995574287564276</c:v>
                </c:pt>
                <c:pt idx="8">
                  <c:v>1.2566370614359172</c:v>
                </c:pt>
                <c:pt idx="9">
                  <c:v>1.4137166941154069</c:v>
                </c:pt>
                <c:pt idx="10">
                  <c:v>1.5707963267948966</c:v>
                </c:pt>
                <c:pt idx="11">
                  <c:v>1.7278759594743862</c:v>
                </c:pt>
                <c:pt idx="12">
                  <c:v>1.8849555921538759</c:v>
                </c:pt>
                <c:pt idx="13">
                  <c:v>2.0420352248333655</c:v>
                </c:pt>
                <c:pt idx="14">
                  <c:v>2.1991148575128552</c:v>
                </c:pt>
                <c:pt idx="15">
                  <c:v>2.3561944901923448</c:v>
                </c:pt>
                <c:pt idx="16">
                  <c:v>2.5132741228718345</c:v>
                </c:pt>
                <c:pt idx="17">
                  <c:v>2.6703537555513241</c:v>
                </c:pt>
                <c:pt idx="18">
                  <c:v>2.8274333882308138</c:v>
                </c:pt>
                <c:pt idx="19">
                  <c:v>2.9845130209103035</c:v>
                </c:pt>
                <c:pt idx="20">
                  <c:v>3.1415926535897931</c:v>
                </c:pt>
                <c:pt idx="21">
                  <c:v>3.2986722862692828</c:v>
                </c:pt>
                <c:pt idx="22">
                  <c:v>3.4557519189487724</c:v>
                </c:pt>
                <c:pt idx="23">
                  <c:v>3.6128315516282621</c:v>
                </c:pt>
                <c:pt idx="24">
                  <c:v>3.7699111843077517</c:v>
                </c:pt>
                <c:pt idx="25">
                  <c:v>3.9269908169872414</c:v>
                </c:pt>
                <c:pt idx="26">
                  <c:v>4.0840704496667311</c:v>
                </c:pt>
                <c:pt idx="27">
                  <c:v>4.2411500823462207</c:v>
                </c:pt>
                <c:pt idx="28">
                  <c:v>4.3982297150257104</c:v>
                </c:pt>
                <c:pt idx="29">
                  <c:v>4.5553093477052</c:v>
                </c:pt>
                <c:pt idx="30">
                  <c:v>4.7123889803846897</c:v>
                </c:pt>
                <c:pt idx="31">
                  <c:v>4.8694686130641793</c:v>
                </c:pt>
                <c:pt idx="32">
                  <c:v>5.026548245743669</c:v>
                </c:pt>
                <c:pt idx="33">
                  <c:v>5.1836278784231586</c:v>
                </c:pt>
                <c:pt idx="34">
                  <c:v>5.3407075111026483</c:v>
                </c:pt>
                <c:pt idx="35">
                  <c:v>5.497787143782138</c:v>
                </c:pt>
                <c:pt idx="36">
                  <c:v>5.6548667764616276</c:v>
                </c:pt>
                <c:pt idx="37">
                  <c:v>5.8119464091411173</c:v>
                </c:pt>
                <c:pt idx="38">
                  <c:v>5.9690260418206069</c:v>
                </c:pt>
                <c:pt idx="39">
                  <c:v>6.1261056745000966</c:v>
                </c:pt>
                <c:pt idx="40">
                  <c:v>6.2831853071795862</c:v>
                </c:pt>
                <c:pt idx="41">
                  <c:v>6.4402649398590759</c:v>
                </c:pt>
                <c:pt idx="42">
                  <c:v>6.5973445725385655</c:v>
                </c:pt>
                <c:pt idx="43">
                  <c:v>6.7544242052180552</c:v>
                </c:pt>
                <c:pt idx="44">
                  <c:v>6.9115038378975449</c:v>
                </c:pt>
                <c:pt idx="45">
                  <c:v>7.0685834705770345</c:v>
                </c:pt>
                <c:pt idx="46">
                  <c:v>7.2256631032565242</c:v>
                </c:pt>
                <c:pt idx="47">
                  <c:v>7.3827427359360138</c:v>
                </c:pt>
                <c:pt idx="48">
                  <c:v>7.5398223686155035</c:v>
                </c:pt>
                <c:pt idx="49">
                  <c:v>7.6969020012949931</c:v>
                </c:pt>
                <c:pt idx="50">
                  <c:v>7.8539816339744828</c:v>
                </c:pt>
                <c:pt idx="51">
                  <c:v>8.0110612666539716</c:v>
                </c:pt>
                <c:pt idx="52">
                  <c:v>8.1681408993334621</c:v>
                </c:pt>
                <c:pt idx="53">
                  <c:v>8.3252205320129526</c:v>
                </c:pt>
                <c:pt idx="54">
                  <c:v>8.4823001646924414</c:v>
                </c:pt>
                <c:pt idx="55">
                  <c:v>8.6393797973719302</c:v>
                </c:pt>
                <c:pt idx="56">
                  <c:v>8.7964594300514207</c:v>
                </c:pt>
                <c:pt idx="57">
                  <c:v>8.9535390627309113</c:v>
                </c:pt>
                <c:pt idx="58">
                  <c:v>9.1106186954104</c:v>
                </c:pt>
                <c:pt idx="59">
                  <c:v>9.2676983280898888</c:v>
                </c:pt>
                <c:pt idx="60">
                  <c:v>9.4247779607693793</c:v>
                </c:pt>
                <c:pt idx="61">
                  <c:v>9.5818575934488699</c:v>
                </c:pt>
                <c:pt idx="62">
                  <c:v>9.7389372261283587</c:v>
                </c:pt>
                <c:pt idx="63">
                  <c:v>9.8960168588078474</c:v>
                </c:pt>
                <c:pt idx="64">
                  <c:v>10.053096491487338</c:v>
                </c:pt>
                <c:pt idx="65">
                  <c:v>10.210176124166829</c:v>
                </c:pt>
                <c:pt idx="66">
                  <c:v>10.367255756846317</c:v>
                </c:pt>
                <c:pt idx="67">
                  <c:v>10.524335389525806</c:v>
                </c:pt>
                <c:pt idx="68">
                  <c:v>10.681415022205297</c:v>
                </c:pt>
                <c:pt idx="69">
                  <c:v>10.838494654884787</c:v>
                </c:pt>
                <c:pt idx="70">
                  <c:v>10.995574287564276</c:v>
                </c:pt>
                <c:pt idx="71">
                  <c:v>11.152653920243765</c:v>
                </c:pt>
                <c:pt idx="72">
                  <c:v>11.309733552923255</c:v>
                </c:pt>
                <c:pt idx="73">
                  <c:v>11.466813185602746</c:v>
                </c:pt>
                <c:pt idx="74">
                  <c:v>11.623892818282235</c:v>
                </c:pt>
                <c:pt idx="75">
                  <c:v>11.780972450961723</c:v>
                </c:pt>
                <c:pt idx="76">
                  <c:v>11.938052083641214</c:v>
                </c:pt>
                <c:pt idx="77">
                  <c:v>12.095131716320704</c:v>
                </c:pt>
                <c:pt idx="78">
                  <c:v>12.252211349000193</c:v>
                </c:pt>
                <c:pt idx="79">
                  <c:v>12.409290981679682</c:v>
                </c:pt>
                <c:pt idx="80">
                  <c:v>12.566370614359172</c:v>
                </c:pt>
                <c:pt idx="81">
                  <c:v>12.723450247038663</c:v>
                </c:pt>
                <c:pt idx="82">
                  <c:v>12.880529879718152</c:v>
                </c:pt>
                <c:pt idx="83">
                  <c:v>13.037609512397641</c:v>
                </c:pt>
                <c:pt idx="84">
                  <c:v>13.194689145077131</c:v>
                </c:pt>
                <c:pt idx="85">
                  <c:v>13.351768777756622</c:v>
                </c:pt>
                <c:pt idx="86">
                  <c:v>13.50884841043611</c:v>
                </c:pt>
                <c:pt idx="87">
                  <c:v>13.665928043115599</c:v>
                </c:pt>
                <c:pt idx="88">
                  <c:v>13.82300767579509</c:v>
                </c:pt>
                <c:pt idx="89">
                  <c:v>13.98008730847458</c:v>
                </c:pt>
                <c:pt idx="90">
                  <c:v>14.137166941154069</c:v>
                </c:pt>
                <c:pt idx="91">
                  <c:v>14.294246573833558</c:v>
                </c:pt>
                <c:pt idx="92">
                  <c:v>14.451326206513048</c:v>
                </c:pt>
                <c:pt idx="93">
                  <c:v>14.608405839192539</c:v>
                </c:pt>
                <c:pt idx="94">
                  <c:v>14.765485471872028</c:v>
                </c:pt>
                <c:pt idx="95">
                  <c:v>14.922565104551516</c:v>
                </c:pt>
                <c:pt idx="96">
                  <c:v>15.079644737231007</c:v>
                </c:pt>
                <c:pt idx="97">
                  <c:v>15.236724369910498</c:v>
                </c:pt>
                <c:pt idx="98">
                  <c:v>15.393804002589986</c:v>
                </c:pt>
                <c:pt idx="99">
                  <c:v>15.550883635269475</c:v>
                </c:pt>
                <c:pt idx="100">
                  <c:v>15.707963267948966</c:v>
                </c:pt>
                <c:pt idx="101">
                  <c:v>15.865042900628456</c:v>
                </c:pt>
                <c:pt idx="102">
                  <c:v>16.022122533307943</c:v>
                </c:pt>
                <c:pt idx="103">
                  <c:v>16.179202165987434</c:v>
                </c:pt>
                <c:pt idx="104">
                  <c:v>16.336281798666924</c:v>
                </c:pt>
                <c:pt idx="105">
                  <c:v>16.493361431346415</c:v>
                </c:pt>
                <c:pt idx="106">
                  <c:v>16.650441064025905</c:v>
                </c:pt>
                <c:pt idx="107">
                  <c:v>16.807520696705392</c:v>
                </c:pt>
                <c:pt idx="108">
                  <c:v>16.964600329384883</c:v>
                </c:pt>
                <c:pt idx="109">
                  <c:v>17.121679962064373</c:v>
                </c:pt>
                <c:pt idx="110">
                  <c:v>17.27875959474386</c:v>
                </c:pt>
                <c:pt idx="111">
                  <c:v>17.435839227423351</c:v>
                </c:pt>
                <c:pt idx="112">
                  <c:v>17.592918860102841</c:v>
                </c:pt>
                <c:pt idx="113">
                  <c:v>17.749998492782332</c:v>
                </c:pt>
                <c:pt idx="114">
                  <c:v>17.907078125461823</c:v>
                </c:pt>
                <c:pt idx="115">
                  <c:v>18.06415775814131</c:v>
                </c:pt>
                <c:pt idx="116">
                  <c:v>18.2212373908208</c:v>
                </c:pt>
                <c:pt idx="117">
                  <c:v>18.378317023500291</c:v>
                </c:pt>
                <c:pt idx="118">
                  <c:v>18.535396656179778</c:v>
                </c:pt>
                <c:pt idx="119">
                  <c:v>18.692476288859268</c:v>
                </c:pt>
                <c:pt idx="120">
                  <c:v>18.849555921538759</c:v>
                </c:pt>
                <c:pt idx="121">
                  <c:v>19.006635554218249</c:v>
                </c:pt>
                <c:pt idx="122">
                  <c:v>19.16371518689774</c:v>
                </c:pt>
                <c:pt idx="123">
                  <c:v>19.320794819577227</c:v>
                </c:pt>
                <c:pt idx="124">
                  <c:v>19.477874452256717</c:v>
                </c:pt>
                <c:pt idx="125">
                  <c:v>19.634954084936208</c:v>
                </c:pt>
                <c:pt idx="126">
                  <c:v>19.792033717615695</c:v>
                </c:pt>
                <c:pt idx="127">
                  <c:v>19.949113350295185</c:v>
                </c:pt>
                <c:pt idx="128">
                  <c:v>20.106192982974676</c:v>
                </c:pt>
                <c:pt idx="129">
                  <c:v>20.263272615654166</c:v>
                </c:pt>
                <c:pt idx="130">
                  <c:v>20.420352248333657</c:v>
                </c:pt>
                <c:pt idx="131">
                  <c:v>20.577431881013144</c:v>
                </c:pt>
                <c:pt idx="132">
                  <c:v>20.734511513692635</c:v>
                </c:pt>
                <c:pt idx="133">
                  <c:v>20.891591146372125</c:v>
                </c:pt>
                <c:pt idx="134">
                  <c:v>21.048670779051612</c:v>
                </c:pt>
                <c:pt idx="135">
                  <c:v>21.205750411731103</c:v>
                </c:pt>
                <c:pt idx="136">
                  <c:v>21.362830044410593</c:v>
                </c:pt>
                <c:pt idx="137">
                  <c:v>21.519909677090084</c:v>
                </c:pt>
                <c:pt idx="138">
                  <c:v>21.676989309769574</c:v>
                </c:pt>
                <c:pt idx="139">
                  <c:v>21.834068942449061</c:v>
                </c:pt>
                <c:pt idx="140">
                  <c:v>21.991148575128552</c:v>
                </c:pt>
                <c:pt idx="141">
                  <c:v>22.148228207808042</c:v>
                </c:pt>
                <c:pt idx="142">
                  <c:v>22.305307840487529</c:v>
                </c:pt>
                <c:pt idx="143">
                  <c:v>22.46238747316702</c:v>
                </c:pt>
                <c:pt idx="144">
                  <c:v>22.61946710584651</c:v>
                </c:pt>
                <c:pt idx="145">
                  <c:v>22.776546738526001</c:v>
                </c:pt>
                <c:pt idx="146">
                  <c:v>22.933626371205492</c:v>
                </c:pt>
                <c:pt idx="147">
                  <c:v>23.090706003884979</c:v>
                </c:pt>
                <c:pt idx="148">
                  <c:v>23.247785636564469</c:v>
                </c:pt>
                <c:pt idx="149">
                  <c:v>23.40486526924396</c:v>
                </c:pt>
                <c:pt idx="150">
                  <c:v>23.561944901923447</c:v>
                </c:pt>
                <c:pt idx="151">
                  <c:v>23.719024534602937</c:v>
                </c:pt>
                <c:pt idx="152">
                  <c:v>23.876104167282428</c:v>
                </c:pt>
                <c:pt idx="153">
                  <c:v>24.033183799961918</c:v>
                </c:pt>
                <c:pt idx="154">
                  <c:v>24.190263432641409</c:v>
                </c:pt>
                <c:pt idx="155">
                  <c:v>24.347343065320896</c:v>
                </c:pt>
                <c:pt idx="156">
                  <c:v>24.504422698000386</c:v>
                </c:pt>
                <c:pt idx="157">
                  <c:v>24.661502330679877</c:v>
                </c:pt>
                <c:pt idx="158">
                  <c:v>24.818581963359364</c:v>
                </c:pt>
                <c:pt idx="159">
                  <c:v>24.975661596038854</c:v>
                </c:pt>
                <c:pt idx="160">
                  <c:v>25.132741228718345</c:v>
                </c:pt>
                <c:pt idx="161">
                  <c:v>25.289820861397835</c:v>
                </c:pt>
                <c:pt idx="162">
                  <c:v>25.446900494077326</c:v>
                </c:pt>
                <c:pt idx="163">
                  <c:v>25.603980126756813</c:v>
                </c:pt>
                <c:pt idx="164">
                  <c:v>25.761059759436304</c:v>
                </c:pt>
                <c:pt idx="165">
                  <c:v>25.918139392115794</c:v>
                </c:pt>
                <c:pt idx="166">
                  <c:v>26.075219024795281</c:v>
                </c:pt>
                <c:pt idx="167">
                  <c:v>26.232298657474772</c:v>
                </c:pt>
                <c:pt idx="168">
                  <c:v>26.389378290154262</c:v>
                </c:pt>
                <c:pt idx="169">
                  <c:v>26.546457922833753</c:v>
                </c:pt>
                <c:pt idx="170">
                  <c:v>26.703537555513243</c:v>
                </c:pt>
                <c:pt idx="171">
                  <c:v>26.86061718819273</c:v>
                </c:pt>
                <c:pt idx="172">
                  <c:v>27.017696820872221</c:v>
                </c:pt>
                <c:pt idx="173">
                  <c:v>27.174776453551711</c:v>
                </c:pt>
                <c:pt idx="174">
                  <c:v>27.331856086231198</c:v>
                </c:pt>
                <c:pt idx="175">
                  <c:v>27.488935718910689</c:v>
                </c:pt>
                <c:pt idx="176">
                  <c:v>27.646015351590179</c:v>
                </c:pt>
                <c:pt idx="177">
                  <c:v>27.80309498426967</c:v>
                </c:pt>
                <c:pt idx="178">
                  <c:v>27.960174616949161</c:v>
                </c:pt>
                <c:pt idx="179">
                  <c:v>28.117254249628648</c:v>
                </c:pt>
                <c:pt idx="180">
                  <c:v>28.274333882308138</c:v>
                </c:pt>
                <c:pt idx="181">
                  <c:v>28.431413514987629</c:v>
                </c:pt>
                <c:pt idx="182">
                  <c:v>28.588493147667116</c:v>
                </c:pt>
                <c:pt idx="183">
                  <c:v>28.745572780346606</c:v>
                </c:pt>
                <c:pt idx="184">
                  <c:v>28.902652413026097</c:v>
                </c:pt>
                <c:pt idx="185">
                  <c:v>29.059732045705587</c:v>
                </c:pt>
                <c:pt idx="186">
                  <c:v>29.216811678385078</c:v>
                </c:pt>
                <c:pt idx="187">
                  <c:v>29.373891311064565</c:v>
                </c:pt>
                <c:pt idx="188">
                  <c:v>29.530970943744055</c:v>
                </c:pt>
                <c:pt idx="189">
                  <c:v>29.688050576423546</c:v>
                </c:pt>
                <c:pt idx="190">
                  <c:v>29.845130209103033</c:v>
                </c:pt>
                <c:pt idx="191">
                  <c:v>30.002209841782523</c:v>
                </c:pt>
                <c:pt idx="192">
                  <c:v>30.159289474462014</c:v>
                </c:pt>
                <c:pt idx="193">
                  <c:v>30.316369107141504</c:v>
                </c:pt>
                <c:pt idx="194">
                  <c:v>30.473448739820995</c:v>
                </c:pt>
                <c:pt idx="195">
                  <c:v>30.630528372500482</c:v>
                </c:pt>
                <c:pt idx="196">
                  <c:v>30.787608005179973</c:v>
                </c:pt>
                <c:pt idx="197">
                  <c:v>30.944687637859463</c:v>
                </c:pt>
                <c:pt idx="198">
                  <c:v>31.10176727053895</c:v>
                </c:pt>
                <c:pt idx="199">
                  <c:v>31.258846903218441</c:v>
                </c:pt>
                <c:pt idx="200">
                  <c:v>31.415926535897931</c:v>
                </c:pt>
                <c:pt idx="201">
                  <c:v>31.573006168577422</c:v>
                </c:pt>
                <c:pt idx="202">
                  <c:v>31.730085801256912</c:v>
                </c:pt>
                <c:pt idx="203">
                  <c:v>31.887165433936399</c:v>
                </c:pt>
                <c:pt idx="204">
                  <c:v>32.044245066615886</c:v>
                </c:pt>
                <c:pt idx="205">
                  <c:v>32.201324699295377</c:v>
                </c:pt>
                <c:pt idx="206">
                  <c:v>32.358404331974867</c:v>
                </c:pt>
                <c:pt idx="207">
                  <c:v>32.515483964654358</c:v>
                </c:pt>
                <c:pt idx="208">
                  <c:v>32.672563597333848</c:v>
                </c:pt>
                <c:pt idx="209">
                  <c:v>32.829643230013339</c:v>
                </c:pt>
                <c:pt idx="210">
                  <c:v>32.986722862692829</c:v>
                </c:pt>
                <c:pt idx="211">
                  <c:v>33.14380249537232</c:v>
                </c:pt>
                <c:pt idx="212">
                  <c:v>33.300882128051811</c:v>
                </c:pt>
                <c:pt idx="213">
                  <c:v>33.457961760731294</c:v>
                </c:pt>
                <c:pt idx="214">
                  <c:v>33.615041393410785</c:v>
                </c:pt>
                <c:pt idx="215">
                  <c:v>33.772121026090275</c:v>
                </c:pt>
                <c:pt idx="216">
                  <c:v>33.929200658769766</c:v>
                </c:pt>
                <c:pt idx="217">
                  <c:v>34.086280291449256</c:v>
                </c:pt>
                <c:pt idx="218">
                  <c:v>34.243359924128747</c:v>
                </c:pt>
                <c:pt idx="219">
                  <c:v>34.400439556808237</c:v>
                </c:pt>
                <c:pt idx="220">
                  <c:v>34.557519189487721</c:v>
                </c:pt>
                <c:pt idx="221">
                  <c:v>34.714598822167211</c:v>
                </c:pt>
                <c:pt idx="222">
                  <c:v>34.871678454846702</c:v>
                </c:pt>
                <c:pt idx="223">
                  <c:v>35.028758087526192</c:v>
                </c:pt>
                <c:pt idx="224">
                  <c:v>35.185837720205683</c:v>
                </c:pt>
                <c:pt idx="225">
                  <c:v>35.342917352885173</c:v>
                </c:pt>
                <c:pt idx="226">
                  <c:v>35.499996985564664</c:v>
                </c:pt>
                <c:pt idx="227">
                  <c:v>35.657076618244155</c:v>
                </c:pt>
                <c:pt idx="228">
                  <c:v>35.814156250923645</c:v>
                </c:pt>
                <c:pt idx="229">
                  <c:v>35.971235883603129</c:v>
                </c:pt>
                <c:pt idx="230">
                  <c:v>36.128315516282619</c:v>
                </c:pt>
                <c:pt idx="231">
                  <c:v>36.28539514896211</c:v>
                </c:pt>
                <c:pt idx="232">
                  <c:v>36.4424747816416</c:v>
                </c:pt>
                <c:pt idx="233">
                  <c:v>36.599554414321091</c:v>
                </c:pt>
                <c:pt idx="234">
                  <c:v>36.756634047000581</c:v>
                </c:pt>
                <c:pt idx="235">
                  <c:v>36.913713679680072</c:v>
                </c:pt>
                <c:pt idx="236">
                  <c:v>37.070793312359555</c:v>
                </c:pt>
                <c:pt idx="237">
                  <c:v>37.227872945039046</c:v>
                </c:pt>
                <c:pt idx="238">
                  <c:v>37.384952577718536</c:v>
                </c:pt>
                <c:pt idx="239">
                  <c:v>37.542032210398027</c:v>
                </c:pt>
                <c:pt idx="240">
                  <c:v>37.699111843077517</c:v>
                </c:pt>
                <c:pt idx="241">
                  <c:v>37.856191475757008</c:v>
                </c:pt>
                <c:pt idx="242">
                  <c:v>38.013271108436498</c:v>
                </c:pt>
                <c:pt idx="243">
                  <c:v>38.170350741115989</c:v>
                </c:pt>
                <c:pt idx="244">
                  <c:v>38.32743037379548</c:v>
                </c:pt>
                <c:pt idx="245">
                  <c:v>38.484510006474963</c:v>
                </c:pt>
                <c:pt idx="246">
                  <c:v>38.641589639154454</c:v>
                </c:pt>
                <c:pt idx="247">
                  <c:v>38.798669271833944</c:v>
                </c:pt>
                <c:pt idx="248">
                  <c:v>38.955748904513435</c:v>
                </c:pt>
                <c:pt idx="249">
                  <c:v>39.112828537192925</c:v>
                </c:pt>
                <c:pt idx="250">
                  <c:v>39.269908169872416</c:v>
                </c:pt>
                <c:pt idx="251">
                  <c:v>39.426987802551906</c:v>
                </c:pt>
                <c:pt idx="252">
                  <c:v>39.58406743523139</c:v>
                </c:pt>
                <c:pt idx="253">
                  <c:v>39.74114706791088</c:v>
                </c:pt>
                <c:pt idx="254">
                  <c:v>39.898226700590371</c:v>
                </c:pt>
                <c:pt idx="255">
                  <c:v>40.055306333269861</c:v>
                </c:pt>
                <c:pt idx="256">
                  <c:v>40.212385965949352</c:v>
                </c:pt>
                <c:pt idx="257">
                  <c:v>40.369465598628842</c:v>
                </c:pt>
                <c:pt idx="258">
                  <c:v>40.526545231308333</c:v>
                </c:pt>
                <c:pt idx="259">
                  <c:v>40.683624863987824</c:v>
                </c:pt>
                <c:pt idx="260">
                  <c:v>40.840704496667314</c:v>
                </c:pt>
                <c:pt idx="261">
                  <c:v>40.997784129346797</c:v>
                </c:pt>
                <c:pt idx="262">
                  <c:v>41.154863762026288</c:v>
                </c:pt>
                <c:pt idx="263">
                  <c:v>41.311943394705779</c:v>
                </c:pt>
                <c:pt idx="264">
                  <c:v>41.469023027385269</c:v>
                </c:pt>
                <c:pt idx="265">
                  <c:v>41.62610266006476</c:v>
                </c:pt>
                <c:pt idx="266">
                  <c:v>41.78318229274425</c:v>
                </c:pt>
                <c:pt idx="267">
                  <c:v>41.940261925423741</c:v>
                </c:pt>
                <c:pt idx="268">
                  <c:v>42.097341558103224</c:v>
                </c:pt>
                <c:pt idx="269">
                  <c:v>42.254421190782715</c:v>
                </c:pt>
                <c:pt idx="270">
                  <c:v>42.411500823462205</c:v>
                </c:pt>
                <c:pt idx="271">
                  <c:v>42.568580456141696</c:v>
                </c:pt>
                <c:pt idx="272">
                  <c:v>42.725660088821186</c:v>
                </c:pt>
                <c:pt idx="273">
                  <c:v>42.882739721500677</c:v>
                </c:pt>
                <c:pt idx="274">
                  <c:v>43.039819354180167</c:v>
                </c:pt>
                <c:pt idx="275">
                  <c:v>43.196898986859658</c:v>
                </c:pt>
                <c:pt idx="276">
                  <c:v>43.353978619539149</c:v>
                </c:pt>
                <c:pt idx="277">
                  <c:v>43.511058252218632</c:v>
                </c:pt>
                <c:pt idx="278">
                  <c:v>43.668137884898123</c:v>
                </c:pt>
                <c:pt idx="279">
                  <c:v>43.825217517577613</c:v>
                </c:pt>
                <c:pt idx="280">
                  <c:v>43.982297150257104</c:v>
                </c:pt>
                <c:pt idx="281">
                  <c:v>44.139376782936594</c:v>
                </c:pt>
                <c:pt idx="282">
                  <c:v>44.296456415616085</c:v>
                </c:pt>
                <c:pt idx="283">
                  <c:v>44.453536048295575</c:v>
                </c:pt>
                <c:pt idx="284">
                  <c:v>44.610615680975059</c:v>
                </c:pt>
                <c:pt idx="285">
                  <c:v>44.767695313654549</c:v>
                </c:pt>
                <c:pt idx="286">
                  <c:v>44.92477494633404</c:v>
                </c:pt>
                <c:pt idx="287">
                  <c:v>45.08185457901353</c:v>
                </c:pt>
                <c:pt idx="288">
                  <c:v>45.238934211693021</c:v>
                </c:pt>
                <c:pt idx="289">
                  <c:v>45.396013844372511</c:v>
                </c:pt>
                <c:pt idx="290">
                  <c:v>45.553093477052002</c:v>
                </c:pt>
                <c:pt idx="291">
                  <c:v>45.710173109731493</c:v>
                </c:pt>
                <c:pt idx="292">
                  <c:v>45.867252742410983</c:v>
                </c:pt>
                <c:pt idx="293">
                  <c:v>46.024332375090466</c:v>
                </c:pt>
                <c:pt idx="294">
                  <c:v>46.181412007769957</c:v>
                </c:pt>
                <c:pt idx="295">
                  <c:v>46.338491640449448</c:v>
                </c:pt>
                <c:pt idx="296">
                  <c:v>46.495571273128938</c:v>
                </c:pt>
                <c:pt idx="297">
                  <c:v>46.652650905808429</c:v>
                </c:pt>
                <c:pt idx="298">
                  <c:v>46.809730538487919</c:v>
                </c:pt>
                <c:pt idx="299">
                  <c:v>46.96681017116741</c:v>
                </c:pt>
                <c:pt idx="300">
                  <c:v>47.123889803846893</c:v>
                </c:pt>
                <c:pt idx="301">
                  <c:v>47.280969436526384</c:v>
                </c:pt>
                <c:pt idx="302">
                  <c:v>47.438049069205874</c:v>
                </c:pt>
                <c:pt idx="303">
                  <c:v>47.595128701885365</c:v>
                </c:pt>
                <c:pt idx="304">
                  <c:v>47.752208334564855</c:v>
                </c:pt>
                <c:pt idx="305">
                  <c:v>47.909287967244346</c:v>
                </c:pt>
                <c:pt idx="306">
                  <c:v>48.066367599923836</c:v>
                </c:pt>
                <c:pt idx="307">
                  <c:v>48.223447232603327</c:v>
                </c:pt>
                <c:pt idx="308">
                  <c:v>48.380526865282818</c:v>
                </c:pt>
                <c:pt idx="309">
                  <c:v>48.537606497962301</c:v>
                </c:pt>
                <c:pt idx="310">
                  <c:v>48.694686130641792</c:v>
                </c:pt>
                <c:pt idx="311">
                  <c:v>48.851765763321282</c:v>
                </c:pt>
                <c:pt idx="312">
                  <c:v>49.008845396000773</c:v>
                </c:pt>
                <c:pt idx="313">
                  <c:v>49.165925028680263</c:v>
                </c:pt>
                <c:pt idx="314">
                  <c:v>49.323004661359754</c:v>
                </c:pt>
                <c:pt idx="315">
                  <c:v>49.480084294039244</c:v>
                </c:pt>
                <c:pt idx="316">
                  <c:v>49.637163926718728</c:v>
                </c:pt>
                <c:pt idx="317">
                  <c:v>49.794243559398218</c:v>
                </c:pt>
                <c:pt idx="318">
                  <c:v>49.951323192077709</c:v>
                </c:pt>
                <c:pt idx="319">
                  <c:v>50.108402824757199</c:v>
                </c:pt>
                <c:pt idx="320">
                  <c:v>50.26548245743669</c:v>
                </c:pt>
                <c:pt idx="321">
                  <c:v>50.42256209011618</c:v>
                </c:pt>
                <c:pt idx="322">
                  <c:v>50.579641722795671</c:v>
                </c:pt>
                <c:pt idx="323">
                  <c:v>50.736721355475161</c:v>
                </c:pt>
                <c:pt idx="324">
                  <c:v>50.893800988154652</c:v>
                </c:pt>
                <c:pt idx="325">
                  <c:v>51.050880620834135</c:v>
                </c:pt>
                <c:pt idx="326">
                  <c:v>51.207960253513626</c:v>
                </c:pt>
                <c:pt idx="327">
                  <c:v>51.365039886193117</c:v>
                </c:pt>
                <c:pt idx="328">
                  <c:v>51.522119518872607</c:v>
                </c:pt>
                <c:pt idx="329">
                  <c:v>51.679199151552098</c:v>
                </c:pt>
                <c:pt idx="330">
                  <c:v>51.836278784231588</c:v>
                </c:pt>
                <c:pt idx="331">
                  <c:v>51.993358416911079</c:v>
                </c:pt>
                <c:pt idx="332">
                  <c:v>52.150438049590562</c:v>
                </c:pt>
                <c:pt idx="333">
                  <c:v>52.307517682270053</c:v>
                </c:pt>
                <c:pt idx="334">
                  <c:v>52.464597314949543</c:v>
                </c:pt>
                <c:pt idx="335">
                  <c:v>52.621676947629034</c:v>
                </c:pt>
                <c:pt idx="336">
                  <c:v>52.778756580308524</c:v>
                </c:pt>
                <c:pt idx="337">
                  <c:v>52.935836212988015</c:v>
                </c:pt>
                <c:pt idx="338">
                  <c:v>53.092915845667505</c:v>
                </c:pt>
                <c:pt idx="339">
                  <c:v>53.249995478346996</c:v>
                </c:pt>
                <c:pt idx="340">
                  <c:v>53.407075111026487</c:v>
                </c:pt>
                <c:pt idx="341">
                  <c:v>53.56415474370597</c:v>
                </c:pt>
                <c:pt idx="342">
                  <c:v>53.721234376385461</c:v>
                </c:pt>
                <c:pt idx="343">
                  <c:v>53.878314009064951</c:v>
                </c:pt>
                <c:pt idx="344">
                  <c:v>54.035393641744442</c:v>
                </c:pt>
                <c:pt idx="345">
                  <c:v>54.192473274423932</c:v>
                </c:pt>
                <c:pt idx="346">
                  <c:v>54.349552907103423</c:v>
                </c:pt>
                <c:pt idx="347">
                  <c:v>54.506632539782913</c:v>
                </c:pt>
                <c:pt idx="348">
                  <c:v>54.663712172462397</c:v>
                </c:pt>
                <c:pt idx="349">
                  <c:v>54.820791805141887</c:v>
                </c:pt>
                <c:pt idx="350">
                  <c:v>54.977871437821378</c:v>
                </c:pt>
                <c:pt idx="351">
                  <c:v>55.134951070500868</c:v>
                </c:pt>
                <c:pt idx="352">
                  <c:v>55.292030703180359</c:v>
                </c:pt>
                <c:pt idx="353">
                  <c:v>55.449110335859849</c:v>
                </c:pt>
                <c:pt idx="354">
                  <c:v>55.60618996853934</c:v>
                </c:pt>
                <c:pt idx="355">
                  <c:v>55.76326960121883</c:v>
                </c:pt>
                <c:pt idx="356">
                  <c:v>55.920349233898321</c:v>
                </c:pt>
                <c:pt idx="357">
                  <c:v>56.077428866577804</c:v>
                </c:pt>
                <c:pt idx="358">
                  <c:v>56.234508499257295</c:v>
                </c:pt>
                <c:pt idx="359">
                  <c:v>56.391588131936786</c:v>
                </c:pt>
                <c:pt idx="360">
                  <c:v>56.548667764616276</c:v>
                </c:pt>
                <c:pt idx="361">
                  <c:v>56.705747397295767</c:v>
                </c:pt>
                <c:pt idx="362">
                  <c:v>56.862827029975257</c:v>
                </c:pt>
                <c:pt idx="363">
                  <c:v>57.019906662654748</c:v>
                </c:pt>
                <c:pt idx="364">
                  <c:v>57.176986295334231</c:v>
                </c:pt>
                <c:pt idx="365">
                  <c:v>57.334065928013722</c:v>
                </c:pt>
                <c:pt idx="366">
                  <c:v>57.491145560693212</c:v>
                </c:pt>
                <c:pt idx="367">
                  <c:v>57.648225193372703</c:v>
                </c:pt>
                <c:pt idx="368">
                  <c:v>57.805304826052193</c:v>
                </c:pt>
                <c:pt idx="369">
                  <c:v>57.962384458731684</c:v>
                </c:pt>
                <c:pt idx="370">
                  <c:v>58.119464091411174</c:v>
                </c:pt>
                <c:pt idx="371">
                  <c:v>58.276543724090665</c:v>
                </c:pt>
                <c:pt idx="372">
                  <c:v>58.433623356770156</c:v>
                </c:pt>
                <c:pt idx="373">
                  <c:v>58.590702989449639</c:v>
                </c:pt>
                <c:pt idx="374">
                  <c:v>58.747782622129129</c:v>
                </c:pt>
                <c:pt idx="375">
                  <c:v>58.90486225480862</c:v>
                </c:pt>
                <c:pt idx="376">
                  <c:v>59.061941887488111</c:v>
                </c:pt>
                <c:pt idx="377">
                  <c:v>59.219021520167601</c:v>
                </c:pt>
                <c:pt idx="378">
                  <c:v>59.376101152847092</c:v>
                </c:pt>
                <c:pt idx="379">
                  <c:v>59.533180785526582</c:v>
                </c:pt>
                <c:pt idx="380">
                  <c:v>59.690260418206066</c:v>
                </c:pt>
                <c:pt idx="381">
                  <c:v>59.847340050885556</c:v>
                </c:pt>
                <c:pt idx="382">
                  <c:v>60.004419683565047</c:v>
                </c:pt>
                <c:pt idx="383">
                  <c:v>60.161499316244537</c:v>
                </c:pt>
                <c:pt idx="384">
                  <c:v>60.318578948924028</c:v>
                </c:pt>
                <c:pt idx="385">
                  <c:v>60.475658581603518</c:v>
                </c:pt>
                <c:pt idx="386">
                  <c:v>60.632738214283009</c:v>
                </c:pt>
                <c:pt idx="387">
                  <c:v>60.789817846962499</c:v>
                </c:pt>
                <c:pt idx="388">
                  <c:v>60.94689747964199</c:v>
                </c:pt>
                <c:pt idx="389">
                  <c:v>61.103977112321473</c:v>
                </c:pt>
                <c:pt idx="390">
                  <c:v>61.261056745000964</c:v>
                </c:pt>
                <c:pt idx="391">
                  <c:v>61.418136377680455</c:v>
                </c:pt>
                <c:pt idx="392">
                  <c:v>61.575216010359945</c:v>
                </c:pt>
                <c:pt idx="393">
                  <c:v>61.732295643039436</c:v>
                </c:pt>
                <c:pt idx="394">
                  <c:v>61.889375275718926</c:v>
                </c:pt>
                <c:pt idx="395">
                  <c:v>62.046454908398417</c:v>
                </c:pt>
                <c:pt idx="396">
                  <c:v>62.2035345410779</c:v>
                </c:pt>
                <c:pt idx="397">
                  <c:v>62.360614173757391</c:v>
                </c:pt>
                <c:pt idx="398">
                  <c:v>62.517693806436881</c:v>
                </c:pt>
                <c:pt idx="399">
                  <c:v>62.674773439116372</c:v>
                </c:pt>
                <c:pt idx="400">
                  <c:v>62.831853071795862</c:v>
                </c:pt>
                <c:pt idx="401">
                  <c:v>62.988932704475353</c:v>
                </c:pt>
                <c:pt idx="402">
                  <c:v>63.146012337154843</c:v>
                </c:pt>
                <c:pt idx="403">
                  <c:v>63.303091969834334</c:v>
                </c:pt>
                <c:pt idx="404">
                  <c:v>63.460171602513824</c:v>
                </c:pt>
                <c:pt idx="405">
                  <c:v>63.617251235193308</c:v>
                </c:pt>
                <c:pt idx="406">
                  <c:v>63.774330867872798</c:v>
                </c:pt>
                <c:pt idx="407">
                  <c:v>63.931410500552289</c:v>
                </c:pt>
                <c:pt idx="408">
                  <c:v>64.088490133231772</c:v>
                </c:pt>
                <c:pt idx="409">
                  <c:v>64.24556976591127</c:v>
                </c:pt>
                <c:pt idx="410">
                  <c:v>64.402649398590754</c:v>
                </c:pt>
                <c:pt idx="411">
                  <c:v>64.559729031270251</c:v>
                </c:pt>
                <c:pt idx="412">
                  <c:v>64.716808663949735</c:v>
                </c:pt>
                <c:pt idx="413">
                  <c:v>64.873888296629232</c:v>
                </c:pt>
                <c:pt idx="414">
                  <c:v>65.030967929308716</c:v>
                </c:pt>
                <c:pt idx="415">
                  <c:v>65.188047561988213</c:v>
                </c:pt>
                <c:pt idx="416">
                  <c:v>65.345127194667697</c:v>
                </c:pt>
                <c:pt idx="417">
                  <c:v>65.50220682734718</c:v>
                </c:pt>
                <c:pt idx="418">
                  <c:v>65.659286460026678</c:v>
                </c:pt>
                <c:pt idx="419">
                  <c:v>65.816366092706161</c:v>
                </c:pt>
                <c:pt idx="420">
                  <c:v>65.973445725385659</c:v>
                </c:pt>
                <c:pt idx="421">
                  <c:v>66.130525358065142</c:v>
                </c:pt>
                <c:pt idx="422">
                  <c:v>66.28760499074464</c:v>
                </c:pt>
                <c:pt idx="423">
                  <c:v>66.444684623424124</c:v>
                </c:pt>
                <c:pt idx="424">
                  <c:v>66.601764256103621</c:v>
                </c:pt>
                <c:pt idx="425">
                  <c:v>66.758843888783105</c:v>
                </c:pt>
                <c:pt idx="426">
                  <c:v>66.915923521462588</c:v>
                </c:pt>
                <c:pt idx="427">
                  <c:v>67.073003154142086</c:v>
                </c:pt>
                <c:pt idx="428">
                  <c:v>67.230082786821569</c:v>
                </c:pt>
                <c:pt idx="429">
                  <c:v>67.387162419501067</c:v>
                </c:pt>
                <c:pt idx="430">
                  <c:v>67.54424205218055</c:v>
                </c:pt>
                <c:pt idx="431">
                  <c:v>67.701321684860048</c:v>
                </c:pt>
                <c:pt idx="432">
                  <c:v>67.858401317539531</c:v>
                </c:pt>
                <c:pt idx="433">
                  <c:v>68.015480950219015</c:v>
                </c:pt>
                <c:pt idx="434">
                  <c:v>68.172560582898512</c:v>
                </c:pt>
                <c:pt idx="435">
                  <c:v>68.329640215577996</c:v>
                </c:pt>
                <c:pt idx="436">
                  <c:v>68.486719848257493</c:v>
                </c:pt>
                <c:pt idx="437">
                  <c:v>68.643799480936977</c:v>
                </c:pt>
                <c:pt idx="438">
                  <c:v>68.800879113616475</c:v>
                </c:pt>
                <c:pt idx="439">
                  <c:v>68.957958746295958</c:v>
                </c:pt>
                <c:pt idx="440">
                  <c:v>69.115038378975441</c:v>
                </c:pt>
                <c:pt idx="441">
                  <c:v>69.272118011654939</c:v>
                </c:pt>
                <c:pt idx="442">
                  <c:v>69.429197644334423</c:v>
                </c:pt>
                <c:pt idx="443">
                  <c:v>69.58627727701392</c:v>
                </c:pt>
                <c:pt idx="444">
                  <c:v>69.743356909693404</c:v>
                </c:pt>
                <c:pt idx="445">
                  <c:v>69.900436542372901</c:v>
                </c:pt>
                <c:pt idx="446">
                  <c:v>70.057516175052385</c:v>
                </c:pt>
                <c:pt idx="447">
                  <c:v>70.214595807731882</c:v>
                </c:pt>
                <c:pt idx="448">
                  <c:v>70.371675440411366</c:v>
                </c:pt>
                <c:pt idx="449">
                  <c:v>70.528755073090849</c:v>
                </c:pt>
                <c:pt idx="450">
                  <c:v>70.685834705770347</c:v>
                </c:pt>
                <c:pt idx="451">
                  <c:v>70.84291433844983</c:v>
                </c:pt>
                <c:pt idx="452">
                  <c:v>70.999993971129328</c:v>
                </c:pt>
                <c:pt idx="453">
                  <c:v>71.157073603808811</c:v>
                </c:pt>
                <c:pt idx="454">
                  <c:v>71.314153236488309</c:v>
                </c:pt>
                <c:pt idx="455">
                  <c:v>71.471232869167793</c:v>
                </c:pt>
                <c:pt idx="456">
                  <c:v>71.62831250184729</c:v>
                </c:pt>
                <c:pt idx="457">
                  <c:v>71.785392134526774</c:v>
                </c:pt>
                <c:pt idx="458">
                  <c:v>71.942471767206257</c:v>
                </c:pt>
                <c:pt idx="459">
                  <c:v>72.099551399885755</c:v>
                </c:pt>
                <c:pt idx="460">
                  <c:v>72.256631032565238</c:v>
                </c:pt>
                <c:pt idx="461">
                  <c:v>72.413710665244736</c:v>
                </c:pt>
                <c:pt idx="462">
                  <c:v>72.570790297924219</c:v>
                </c:pt>
                <c:pt idx="463">
                  <c:v>72.727869930603717</c:v>
                </c:pt>
                <c:pt idx="464">
                  <c:v>72.8849495632832</c:v>
                </c:pt>
                <c:pt idx="465">
                  <c:v>73.042029195962684</c:v>
                </c:pt>
                <c:pt idx="466">
                  <c:v>73.199108828642181</c:v>
                </c:pt>
                <c:pt idx="467">
                  <c:v>73.356188461321665</c:v>
                </c:pt>
                <c:pt idx="468">
                  <c:v>73.513268094001162</c:v>
                </c:pt>
                <c:pt idx="469">
                  <c:v>73.670347726680646</c:v>
                </c:pt>
                <c:pt idx="470">
                  <c:v>73.827427359360144</c:v>
                </c:pt>
                <c:pt idx="471">
                  <c:v>73.984506992039627</c:v>
                </c:pt>
                <c:pt idx="472">
                  <c:v>74.14158662471911</c:v>
                </c:pt>
                <c:pt idx="473">
                  <c:v>74.298666257398608</c:v>
                </c:pt>
                <c:pt idx="474">
                  <c:v>74.455745890078092</c:v>
                </c:pt>
                <c:pt idx="475">
                  <c:v>74.612825522757589</c:v>
                </c:pt>
                <c:pt idx="476">
                  <c:v>74.769905155437073</c:v>
                </c:pt>
                <c:pt idx="477">
                  <c:v>74.92698478811657</c:v>
                </c:pt>
                <c:pt idx="478">
                  <c:v>75.084064420796054</c:v>
                </c:pt>
                <c:pt idx="479">
                  <c:v>75.241144053475551</c:v>
                </c:pt>
                <c:pt idx="480">
                  <c:v>75.398223686155035</c:v>
                </c:pt>
                <c:pt idx="481">
                  <c:v>75.555303318834518</c:v>
                </c:pt>
                <c:pt idx="482">
                  <c:v>75.712382951514016</c:v>
                </c:pt>
                <c:pt idx="483">
                  <c:v>75.869462584193499</c:v>
                </c:pt>
                <c:pt idx="484">
                  <c:v>76.026542216872997</c:v>
                </c:pt>
                <c:pt idx="485">
                  <c:v>76.18362184955248</c:v>
                </c:pt>
                <c:pt idx="486">
                  <c:v>76.340701482231978</c:v>
                </c:pt>
                <c:pt idx="487">
                  <c:v>76.497781114911461</c:v>
                </c:pt>
                <c:pt idx="488">
                  <c:v>76.654860747590959</c:v>
                </c:pt>
                <c:pt idx="489">
                  <c:v>76.811940380270443</c:v>
                </c:pt>
                <c:pt idx="490">
                  <c:v>76.969020012949926</c:v>
                </c:pt>
                <c:pt idx="491">
                  <c:v>77.126099645629424</c:v>
                </c:pt>
                <c:pt idx="492">
                  <c:v>77.283179278308907</c:v>
                </c:pt>
                <c:pt idx="493">
                  <c:v>77.440258910988405</c:v>
                </c:pt>
                <c:pt idx="494">
                  <c:v>77.597338543667888</c:v>
                </c:pt>
                <c:pt idx="495">
                  <c:v>77.754418176347386</c:v>
                </c:pt>
                <c:pt idx="496">
                  <c:v>77.911497809026869</c:v>
                </c:pt>
                <c:pt idx="497">
                  <c:v>78.068577441706353</c:v>
                </c:pt>
                <c:pt idx="498">
                  <c:v>78.22565707438585</c:v>
                </c:pt>
                <c:pt idx="499">
                  <c:v>78.382736707065334</c:v>
                </c:pt>
                <c:pt idx="500">
                  <c:v>78.539816339744831</c:v>
                </c:pt>
                <c:pt idx="501">
                  <c:v>78.696895972424315</c:v>
                </c:pt>
                <c:pt idx="502">
                  <c:v>78.853975605103813</c:v>
                </c:pt>
                <c:pt idx="503">
                  <c:v>79.011055237783296</c:v>
                </c:pt>
                <c:pt idx="504">
                  <c:v>79.168134870462779</c:v>
                </c:pt>
                <c:pt idx="505">
                  <c:v>79.325214503142277</c:v>
                </c:pt>
                <c:pt idx="506">
                  <c:v>79.482294135821761</c:v>
                </c:pt>
                <c:pt idx="507">
                  <c:v>79.639373768501258</c:v>
                </c:pt>
                <c:pt idx="508">
                  <c:v>79.796453401180742</c:v>
                </c:pt>
                <c:pt idx="509">
                  <c:v>79.953533033860239</c:v>
                </c:pt>
                <c:pt idx="510">
                  <c:v>80.110612666539723</c:v>
                </c:pt>
                <c:pt idx="511">
                  <c:v>80.26769229921922</c:v>
                </c:pt>
                <c:pt idx="512">
                  <c:v>80.424771931898704</c:v>
                </c:pt>
                <c:pt idx="513">
                  <c:v>80.581851564578187</c:v>
                </c:pt>
                <c:pt idx="514">
                  <c:v>80.738931197257685</c:v>
                </c:pt>
                <c:pt idx="515">
                  <c:v>80.896010829937168</c:v>
                </c:pt>
                <c:pt idx="516">
                  <c:v>81.053090462616666</c:v>
                </c:pt>
                <c:pt idx="517">
                  <c:v>81.210170095296149</c:v>
                </c:pt>
                <c:pt idx="518">
                  <c:v>81.367249727975647</c:v>
                </c:pt>
                <c:pt idx="519">
                  <c:v>81.52432936065513</c:v>
                </c:pt>
                <c:pt idx="520">
                  <c:v>81.681408993334628</c:v>
                </c:pt>
                <c:pt idx="521">
                  <c:v>81.838488626014112</c:v>
                </c:pt>
                <c:pt idx="522">
                  <c:v>81.995568258693595</c:v>
                </c:pt>
                <c:pt idx="523">
                  <c:v>82.152647891373093</c:v>
                </c:pt>
                <c:pt idx="524">
                  <c:v>82.309727524052576</c:v>
                </c:pt>
                <c:pt idx="525">
                  <c:v>82.466807156732074</c:v>
                </c:pt>
                <c:pt idx="526">
                  <c:v>82.623886789411557</c:v>
                </c:pt>
                <c:pt idx="527">
                  <c:v>82.780966422091055</c:v>
                </c:pt>
                <c:pt idx="528">
                  <c:v>82.938046054770538</c:v>
                </c:pt>
                <c:pt idx="529">
                  <c:v>83.095125687450022</c:v>
                </c:pt>
                <c:pt idx="530">
                  <c:v>83.252205320129519</c:v>
                </c:pt>
                <c:pt idx="531">
                  <c:v>83.409284952809003</c:v>
                </c:pt>
                <c:pt idx="532">
                  <c:v>83.5663645854885</c:v>
                </c:pt>
                <c:pt idx="533">
                  <c:v>83.723444218167984</c:v>
                </c:pt>
                <c:pt idx="534">
                  <c:v>83.880523850847482</c:v>
                </c:pt>
                <c:pt idx="535">
                  <c:v>84.037603483526965</c:v>
                </c:pt>
                <c:pt idx="536">
                  <c:v>84.194683116206448</c:v>
                </c:pt>
                <c:pt idx="537">
                  <c:v>84.351762748885946</c:v>
                </c:pt>
                <c:pt idx="538">
                  <c:v>84.508842381565429</c:v>
                </c:pt>
                <c:pt idx="539">
                  <c:v>84.665922014244927</c:v>
                </c:pt>
                <c:pt idx="540">
                  <c:v>84.823001646924411</c:v>
                </c:pt>
                <c:pt idx="541">
                  <c:v>84.980081279603908</c:v>
                </c:pt>
                <c:pt idx="542">
                  <c:v>85.137160912283392</c:v>
                </c:pt>
                <c:pt idx="543">
                  <c:v>85.294240544962889</c:v>
                </c:pt>
                <c:pt idx="544">
                  <c:v>85.451320177642373</c:v>
                </c:pt>
                <c:pt idx="545">
                  <c:v>85.608399810321856</c:v>
                </c:pt>
                <c:pt idx="546">
                  <c:v>85.765479443001354</c:v>
                </c:pt>
                <c:pt idx="547">
                  <c:v>85.922559075680837</c:v>
                </c:pt>
                <c:pt idx="548">
                  <c:v>86.079638708360335</c:v>
                </c:pt>
                <c:pt idx="549">
                  <c:v>86.236718341039818</c:v>
                </c:pt>
                <c:pt idx="550">
                  <c:v>86.393797973719316</c:v>
                </c:pt>
                <c:pt idx="551">
                  <c:v>86.550877606398799</c:v>
                </c:pt>
                <c:pt idx="552">
                  <c:v>86.707957239078297</c:v>
                </c:pt>
                <c:pt idx="553">
                  <c:v>86.865036871757781</c:v>
                </c:pt>
                <c:pt idx="554">
                  <c:v>87.022116504437264</c:v>
                </c:pt>
                <c:pt idx="555">
                  <c:v>87.179196137116762</c:v>
                </c:pt>
                <c:pt idx="556">
                  <c:v>87.336275769796245</c:v>
                </c:pt>
                <c:pt idx="557">
                  <c:v>87.493355402475743</c:v>
                </c:pt>
                <c:pt idx="558">
                  <c:v>87.650435035155226</c:v>
                </c:pt>
                <c:pt idx="559">
                  <c:v>87.807514667834724</c:v>
                </c:pt>
                <c:pt idx="560">
                  <c:v>87.964594300514207</c:v>
                </c:pt>
                <c:pt idx="561">
                  <c:v>88.121673933193691</c:v>
                </c:pt>
                <c:pt idx="562">
                  <c:v>88.278753565873188</c:v>
                </c:pt>
                <c:pt idx="563">
                  <c:v>88.435833198552672</c:v>
                </c:pt>
                <c:pt idx="564">
                  <c:v>88.592912831232169</c:v>
                </c:pt>
                <c:pt idx="565">
                  <c:v>88.749992463911653</c:v>
                </c:pt>
                <c:pt idx="566">
                  <c:v>88.907072096591151</c:v>
                </c:pt>
                <c:pt idx="567">
                  <c:v>89.064151729270634</c:v>
                </c:pt>
                <c:pt idx="568">
                  <c:v>89.221231361950117</c:v>
                </c:pt>
                <c:pt idx="569">
                  <c:v>89.378310994629615</c:v>
                </c:pt>
                <c:pt idx="570">
                  <c:v>89.535390627309098</c:v>
                </c:pt>
                <c:pt idx="571">
                  <c:v>89.692470259988596</c:v>
                </c:pt>
                <c:pt idx="572">
                  <c:v>89.84954989266808</c:v>
                </c:pt>
                <c:pt idx="573">
                  <c:v>90.006629525347577</c:v>
                </c:pt>
                <c:pt idx="574">
                  <c:v>90.163709158027061</c:v>
                </c:pt>
                <c:pt idx="575">
                  <c:v>90.320788790706558</c:v>
                </c:pt>
                <c:pt idx="576">
                  <c:v>90.477868423386042</c:v>
                </c:pt>
                <c:pt idx="577">
                  <c:v>90.634948056065525</c:v>
                </c:pt>
                <c:pt idx="578">
                  <c:v>90.792027688745023</c:v>
                </c:pt>
                <c:pt idx="579">
                  <c:v>90.949107321424506</c:v>
                </c:pt>
                <c:pt idx="580">
                  <c:v>91.106186954104004</c:v>
                </c:pt>
                <c:pt idx="581">
                  <c:v>91.263266586783487</c:v>
                </c:pt>
                <c:pt idx="582">
                  <c:v>91.420346219462985</c:v>
                </c:pt>
                <c:pt idx="583">
                  <c:v>91.577425852142468</c:v>
                </c:pt>
                <c:pt idx="584">
                  <c:v>91.734505484821966</c:v>
                </c:pt>
                <c:pt idx="585">
                  <c:v>91.89158511750145</c:v>
                </c:pt>
                <c:pt idx="586">
                  <c:v>92.048664750180933</c:v>
                </c:pt>
                <c:pt idx="587">
                  <c:v>92.205744382860431</c:v>
                </c:pt>
                <c:pt idx="588">
                  <c:v>92.362824015539914</c:v>
                </c:pt>
                <c:pt idx="589">
                  <c:v>92.519903648219412</c:v>
                </c:pt>
                <c:pt idx="590">
                  <c:v>92.676983280898895</c:v>
                </c:pt>
                <c:pt idx="591">
                  <c:v>92.834062913578393</c:v>
                </c:pt>
                <c:pt idx="592">
                  <c:v>92.991142546257876</c:v>
                </c:pt>
                <c:pt idx="593">
                  <c:v>93.14822217893736</c:v>
                </c:pt>
                <c:pt idx="594">
                  <c:v>93.305301811616857</c:v>
                </c:pt>
                <c:pt idx="595">
                  <c:v>93.462381444296341</c:v>
                </c:pt>
                <c:pt idx="596">
                  <c:v>93.619461076975838</c:v>
                </c:pt>
                <c:pt idx="597">
                  <c:v>93.776540709655322</c:v>
                </c:pt>
                <c:pt idx="598">
                  <c:v>93.933620342334819</c:v>
                </c:pt>
                <c:pt idx="599">
                  <c:v>94.090699975014303</c:v>
                </c:pt>
              </c:numCache>
            </c:numRef>
          </c:xVal>
          <c:yVal>
            <c:numRef>
              <c:f>'Datos excel'!$I$3:$I$602</c:f>
              <c:numCache>
                <c:formatCode>General</c:formatCode>
                <c:ptCount val="600"/>
                <c:pt idx="0">
                  <c:v>1.4553372635947293</c:v>
                </c:pt>
                <c:pt idx="1">
                  <c:v>1.4498231192830191</c:v>
                </c:pt>
                <c:pt idx="2">
                  <c:v>1.4669866135620122</c:v>
                </c:pt>
                <c:pt idx="3">
                  <c:v>1.5026443884112131</c:v>
                </c:pt>
                <c:pt idx="4">
                  <c:v>1.5482233329204016</c:v>
                </c:pt>
                <c:pt idx="5">
                  <c:v>1.5938089071163035</c:v>
                </c:pt>
                <c:pt idx="6">
                  <c:v>1.6318913584287451</c:v>
                </c:pt>
                <c:pt idx="7">
                  <c:v>1.6597050451539799</c:v>
                </c:pt>
                <c:pt idx="8">
                  <c:v>1.6794942547184095</c:v>
                </c:pt>
                <c:pt idx="9">
                  <c:v>1.6972026316339957</c:v>
                </c:pt>
                <c:pt idx="10">
                  <c:v>1.7204682011221899</c:v>
                </c:pt>
                <c:pt idx="11">
                  <c:v>1.7563245448800391</c:v>
                </c:pt>
                <c:pt idx="12">
                  <c:v>1.8084690060951711</c:v>
                </c:pt>
                <c:pt idx="13">
                  <c:v>1.8748709822956706</c:v>
                </c:pt>
                <c:pt idx="14">
                  <c:v>1.947775085579087</c:v>
                </c:pt>
                <c:pt idx="15">
                  <c:v>2.0166930917697692</c:v>
                </c:pt>
                <c:pt idx="16">
                  <c:v>2.0725371887123964</c:v>
                </c:pt>
                <c:pt idx="17">
                  <c:v>2.11102286982472</c:v>
                </c:pt>
                <c:pt idx="18">
                  <c:v>2.1342233140248421</c:v>
                </c:pt>
                <c:pt idx="19">
                  <c:v>2.1493865167699209</c:v>
                </c:pt>
                <c:pt idx="20">
                  <c:v>2.1652115826472422</c:v>
                </c:pt>
                <c:pt idx="21">
                  <c:v>2.1874816401117245</c:v>
                </c:pt>
                <c:pt idx="22">
                  <c:v>2.2161654432882067</c:v>
                </c:pt>
                <c:pt idx="23">
                  <c:v>2.244799150871188</c:v>
                </c:pt>
                <c:pt idx="24">
                  <c:v>2.262039397710228</c:v>
                </c:pt>
                <c:pt idx="25">
                  <c:v>2.2554304260357902</c:v>
                </c:pt>
                <c:pt idx="26">
                  <c:v>2.2174279460269126</c:v>
                </c:pt>
                <c:pt idx="27">
                  <c:v>2.151293341118111</c:v>
                </c:pt>
                <c:pt idx="28">
                  <c:v>2.0708584203569202</c:v>
                </c:pt>
                <c:pt idx="29">
                  <c:v>1.9921718640590611</c:v>
                </c:pt>
                <c:pt idx="30">
                  <c:v>1.9251271409606845</c:v>
                </c:pt>
                <c:pt idx="31">
                  <c:v>1.871730082814671</c:v>
                </c:pt>
                <c:pt idx="32">
                  <c:v>1.8285575984253617</c:v>
                </c:pt>
                <c:pt idx="33">
                  <c:v>1.7894882144194679</c:v>
                </c:pt>
                <c:pt idx="34">
                  <c:v>1.7479875232089881</c:v>
                </c:pt>
                <c:pt idx="35">
                  <c:v>1.6994891279317867</c:v>
                </c:pt>
                <c:pt idx="36">
                  <c:v>1.6434716633255668</c:v>
                </c:pt>
                <c:pt idx="37">
                  <c:v>1.5839346351248853</c:v>
                </c:pt>
                <c:pt idx="38">
                  <c:v>1.5278395514117524</c:v>
                </c:pt>
                <c:pt idx="39">
                  <c:v>1.4827907800036231</c:v>
                </c:pt>
                <c:pt idx="40">
                  <c:v>1.455337263594729</c:v>
                </c:pt>
                <c:pt idx="41">
                  <c:v>1.4498231192830191</c:v>
                </c:pt>
                <c:pt idx="42">
                  <c:v>1.4669866135620118</c:v>
                </c:pt>
                <c:pt idx="43">
                  <c:v>1.5026443884112131</c:v>
                </c:pt>
                <c:pt idx="44">
                  <c:v>1.5482233329204009</c:v>
                </c:pt>
                <c:pt idx="45">
                  <c:v>1.5938089071163033</c:v>
                </c:pt>
                <c:pt idx="46">
                  <c:v>1.6318913584287451</c:v>
                </c:pt>
                <c:pt idx="47">
                  <c:v>1.6597050451539799</c:v>
                </c:pt>
                <c:pt idx="48">
                  <c:v>1.6794942547184095</c:v>
                </c:pt>
                <c:pt idx="49">
                  <c:v>1.6972026316339957</c:v>
                </c:pt>
                <c:pt idx="50">
                  <c:v>1.7204682011221897</c:v>
                </c:pt>
                <c:pt idx="51">
                  <c:v>1.7563245448800384</c:v>
                </c:pt>
                <c:pt idx="52">
                  <c:v>1.8084690060951707</c:v>
                </c:pt>
                <c:pt idx="53">
                  <c:v>1.8748709822956706</c:v>
                </c:pt>
                <c:pt idx="54">
                  <c:v>1.9477750855790867</c:v>
                </c:pt>
                <c:pt idx="55">
                  <c:v>2.0166930917697683</c:v>
                </c:pt>
                <c:pt idx="56">
                  <c:v>2.0725371887123964</c:v>
                </c:pt>
                <c:pt idx="57">
                  <c:v>2.11102286982472</c:v>
                </c:pt>
                <c:pt idx="58">
                  <c:v>2.1342233140248421</c:v>
                </c:pt>
                <c:pt idx="59">
                  <c:v>2.1493865167699209</c:v>
                </c:pt>
                <c:pt idx="60">
                  <c:v>2.1652115826472422</c:v>
                </c:pt>
                <c:pt idx="61">
                  <c:v>2.1874816401117245</c:v>
                </c:pt>
                <c:pt idx="62">
                  <c:v>2.2161654432882067</c:v>
                </c:pt>
                <c:pt idx="63">
                  <c:v>2.2447991508711875</c:v>
                </c:pt>
                <c:pt idx="64">
                  <c:v>2.262039397710228</c:v>
                </c:pt>
                <c:pt idx="65">
                  <c:v>2.2554304260357902</c:v>
                </c:pt>
                <c:pt idx="66">
                  <c:v>2.2174279460269126</c:v>
                </c:pt>
                <c:pt idx="67">
                  <c:v>2.1512933411181114</c:v>
                </c:pt>
                <c:pt idx="68">
                  <c:v>2.0708584203569202</c:v>
                </c:pt>
                <c:pt idx="69">
                  <c:v>1.9921718640590611</c:v>
                </c:pt>
                <c:pt idx="70">
                  <c:v>1.9251271409606847</c:v>
                </c:pt>
                <c:pt idx="71">
                  <c:v>1.8717300828146712</c:v>
                </c:pt>
                <c:pt idx="72">
                  <c:v>1.8285575984253619</c:v>
                </c:pt>
                <c:pt idx="73">
                  <c:v>1.7894882144194679</c:v>
                </c:pt>
                <c:pt idx="74">
                  <c:v>1.7479875232089881</c:v>
                </c:pt>
                <c:pt idx="75">
                  <c:v>1.6994891279317874</c:v>
                </c:pt>
                <c:pt idx="76">
                  <c:v>1.6434716633255668</c:v>
                </c:pt>
                <c:pt idx="77">
                  <c:v>1.5839346351248853</c:v>
                </c:pt>
                <c:pt idx="78">
                  <c:v>1.5278395514117529</c:v>
                </c:pt>
                <c:pt idx="79">
                  <c:v>1.4827907800036231</c:v>
                </c:pt>
                <c:pt idx="80">
                  <c:v>1.455337263594729</c:v>
                </c:pt>
                <c:pt idx="81">
                  <c:v>1.4498231192830191</c:v>
                </c:pt>
                <c:pt idx="82">
                  <c:v>1.466986613562012</c:v>
                </c:pt>
                <c:pt idx="83">
                  <c:v>1.5026443884112128</c:v>
                </c:pt>
                <c:pt idx="84">
                  <c:v>1.5482233329204016</c:v>
                </c:pt>
                <c:pt idx="85">
                  <c:v>1.593808907116304</c:v>
                </c:pt>
                <c:pt idx="86">
                  <c:v>1.6318913584287447</c:v>
                </c:pt>
                <c:pt idx="87">
                  <c:v>1.6597050451539794</c:v>
                </c:pt>
                <c:pt idx="88">
                  <c:v>1.6794942547184095</c:v>
                </c:pt>
                <c:pt idx="89">
                  <c:v>1.6972026316339957</c:v>
                </c:pt>
                <c:pt idx="90">
                  <c:v>1.7204682011221903</c:v>
                </c:pt>
                <c:pt idx="91">
                  <c:v>1.7563245448800389</c:v>
                </c:pt>
                <c:pt idx="92">
                  <c:v>1.8084690060951703</c:v>
                </c:pt>
                <c:pt idx="93">
                  <c:v>1.8748709822956704</c:v>
                </c:pt>
                <c:pt idx="94">
                  <c:v>1.9477750855790865</c:v>
                </c:pt>
                <c:pt idx="95">
                  <c:v>2.0166930917697683</c:v>
                </c:pt>
                <c:pt idx="96">
                  <c:v>2.0725371887123964</c:v>
                </c:pt>
                <c:pt idx="97">
                  <c:v>2.1110228698247204</c:v>
                </c:pt>
                <c:pt idx="98">
                  <c:v>2.1342233140248421</c:v>
                </c:pt>
                <c:pt idx="99">
                  <c:v>2.1493865167699204</c:v>
                </c:pt>
                <c:pt idx="100">
                  <c:v>2.1652115826472422</c:v>
                </c:pt>
                <c:pt idx="101">
                  <c:v>2.1874816401117245</c:v>
                </c:pt>
                <c:pt idx="102">
                  <c:v>2.2161654432882067</c:v>
                </c:pt>
                <c:pt idx="103">
                  <c:v>2.2447991508711871</c:v>
                </c:pt>
                <c:pt idx="104">
                  <c:v>2.262039397710228</c:v>
                </c:pt>
                <c:pt idx="105">
                  <c:v>2.2554304260357902</c:v>
                </c:pt>
                <c:pt idx="106">
                  <c:v>2.2174279460269122</c:v>
                </c:pt>
                <c:pt idx="107">
                  <c:v>2.1512933411181119</c:v>
                </c:pt>
                <c:pt idx="108">
                  <c:v>2.0708584203569202</c:v>
                </c:pt>
                <c:pt idx="109">
                  <c:v>1.9921718640590611</c:v>
                </c:pt>
                <c:pt idx="110">
                  <c:v>1.9251271409606852</c:v>
                </c:pt>
                <c:pt idx="111">
                  <c:v>1.8717300828146712</c:v>
                </c:pt>
                <c:pt idx="112">
                  <c:v>1.8285575984253619</c:v>
                </c:pt>
                <c:pt idx="113">
                  <c:v>1.7894882144194679</c:v>
                </c:pt>
                <c:pt idx="114">
                  <c:v>1.7479875232089874</c:v>
                </c:pt>
                <c:pt idx="115">
                  <c:v>1.6994891279317872</c:v>
                </c:pt>
                <c:pt idx="116">
                  <c:v>1.6434716633255675</c:v>
                </c:pt>
                <c:pt idx="117">
                  <c:v>1.5839346351248851</c:v>
                </c:pt>
                <c:pt idx="118">
                  <c:v>1.5278395514117533</c:v>
                </c:pt>
                <c:pt idx="119">
                  <c:v>1.4827907800036231</c:v>
                </c:pt>
                <c:pt idx="120">
                  <c:v>1.455337263594729</c:v>
                </c:pt>
                <c:pt idx="121">
                  <c:v>1.4498231192830191</c:v>
                </c:pt>
                <c:pt idx="122">
                  <c:v>1.4669866135620124</c:v>
                </c:pt>
                <c:pt idx="123">
                  <c:v>1.5026443884112124</c:v>
                </c:pt>
                <c:pt idx="124">
                  <c:v>1.5482233329204014</c:v>
                </c:pt>
                <c:pt idx="125">
                  <c:v>1.5938089071163033</c:v>
                </c:pt>
                <c:pt idx="126">
                  <c:v>1.6318913584287447</c:v>
                </c:pt>
                <c:pt idx="127">
                  <c:v>1.659705045153979</c:v>
                </c:pt>
                <c:pt idx="128">
                  <c:v>1.67949425471841</c:v>
                </c:pt>
                <c:pt idx="129">
                  <c:v>1.6972026316339957</c:v>
                </c:pt>
                <c:pt idx="130">
                  <c:v>1.7204682011221903</c:v>
                </c:pt>
                <c:pt idx="131">
                  <c:v>1.7563245448800389</c:v>
                </c:pt>
                <c:pt idx="132">
                  <c:v>1.8084690060951707</c:v>
                </c:pt>
                <c:pt idx="133">
                  <c:v>1.8748709822956706</c:v>
                </c:pt>
                <c:pt idx="134">
                  <c:v>1.9477750855790852</c:v>
                </c:pt>
                <c:pt idx="135">
                  <c:v>2.0166930917697683</c:v>
                </c:pt>
                <c:pt idx="136">
                  <c:v>2.0725371887123969</c:v>
                </c:pt>
                <c:pt idx="137">
                  <c:v>2.11102286982472</c:v>
                </c:pt>
                <c:pt idx="138">
                  <c:v>2.1342233140248421</c:v>
                </c:pt>
                <c:pt idx="139">
                  <c:v>2.1493865167699209</c:v>
                </c:pt>
                <c:pt idx="140">
                  <c:v>2.1652115826472422</c:v>
                </c:pt>
                <c:pt idx="141">
                  <c:v>2.1874816401117245</c:v>
                </c:pt>
                <c:pt idx="142">
                  <c:v>2.2161654432882059</c:v>
                </c:pt>
                <c:pt idx="143">
                  <c:v>2.244799150871188</c:v>
                </c:pt>
                <c:pt idx="144">
                  <c:v>2.262039397710228</c:v>
                </c:pt>
                <c:pt idx="145">
                  <c:v>2.2554304260357894</c:v>
                </c:pt>
                <c:pt idx="146">
                  <c:v>2.2174279460269122</c:v>
                </c:pt>
                <c:pt idx="147">
                  <c:v>2.1512933411181119</c:v>
                </c:pt>
                <c:pt idx="148">
                  <c:v>2.0708584203569207</c:v>
                </c:pt>
                <c:pt idx="149">
                  <c:v>1.9921718640590611</c:v>
                </c:pt>
                <c:pt idx="150">
                  <c:v>1.9251271409606854</c:v>
                </c:pt>
                <c:pt idx="151">
                  <c:v>1.8717300828146712</c:v>
                </c:pt>
                <c:pt idx="152">
                  <c:v>1.8285575984253621</c:v>
                </c:pt>
                <c:pt idx="153">
                  <c:v>1.7894882144194679</c:v>
                </c:pt>
                <c:pt idx="154">
                  <c:v>1.7479875232089879</c:v>
                </c:pt>
                <c:pt idx="155">
                  <c:v>1.6994891279317876</c:v>
                </c:pt>
                <c:pt idx="156">
                  <c:v>1.6434716633255673</c:v>
                </c:pt>
                <c:pt idx="157">
                  <c:v>1.5839346351248855</c:v>
                </c:pt>
                <c:pt idx="158">
                  <c:v>1.5278395514117533</c:v>
                </c:pt>
                <c:pt idx="159">
                  <c:v>1.4827907800036235</c:v>
                </c:pt>
                <c:pt idx="160">
                  <c:v>1.455337263594729</c:v>
                </c:pt>
                <c:pt idx="161">
                  <c:v>1.4498231192830193</c:v>
                </c:pt>
                <c:pt idx="162">
                  <c:v>1.4669866135620122</c:v>
                </c:pt>
                <c:pt idx="163">
                  <c:v>1.5026443884112126</c:v>
                </c:pt>
                <c:pt idx="164">
                  <c:v>1.5482233329204009</c:v>
                </c:pt>
                <c:pt idx="165">
                  <c:v>1.593808907116304</c:v>
                </c:pt>
                <c:pt idx="166">
                  <c:v>1.6318913584287447</c:v>
                </c:pt>
                <c:pt idx="167">
                  <c:v>1.659705045153979</c:v>
                </c:pt>
                <c:pt idx="168">
                  <c:v>1.6794942547184102</c:v>
                </c:pt>
                <c:pt idx="169">
                  <c:v>1.6972026316339957</c:v>
                </c:pt>
                <c:pt idx="170">
                  <c:v>1.7204682011221901</c:v>
                </c:pt>
                <c:pt idx="171">
                  <c:v>1.7563245448800393</c:v>
                </c:pt>
                <c:pt idx="172">
                  <c:v>1.8084690060951703</c:v>
                </c:pt>
                <c:pt idx="173">
                  <c:v>1.8748709822956706</c:v>
                </c:pt>
                <c:pt idx="174">
                  <c:v>1.9477750855790859</c:v>
                </c:pt>
                <c:pt idx="175">
                  <c:v>2.0166930917697679</c:v>
                </c:pt>
                <c:pt idx="176">
                  <c:v>2.0725371887123964</c:v>
                </c:pt>
                <c:pt idx="177">
                  <c:v>2.1110228698247204</c:v>
                </c:pt>
                <c:pt idx="178">
                  <c:v>2.1342233140248421</c:v>
                </c:pt>
                <c:pt idx="179">
                  <c:v>2.1493865167699209</c:v>
                </c:pt>
                <c:pt idx="180">
                  <c:v>2.1652115826472422</c:v>
                </c:pt>
                <c:pt idx="181">
                  <c:v>2.1874816401117245</c:v>
                </c:pt>
                <c:pt idx="182">
                  <c:v>2.2161654432882059</c:v>
                </c:pt>
                <c:pt idx="183">
                  <c:v>2.2447991508711871</c:v>
                </c:pt>
                <c:pt idx="184">
                  <c:v>2.262039397710228</c:v>
                </c:pt>
                <c:pt idx="185">
                  <c:v>2.2554304260357902</c:v>
                </c:pt>
                <c:pt idx="186">
                  <c:v>2.2174279460269117</c:v>
                </c:pt>
                <c:pt idx="187">
                  <c:v>2.1512933411181123</c:v>
                </c:pt>
                <c:pt idx="188">
                  <c:v>2.0708584203569207</c:v>
                </c:pt>
                <c:pt idx="189">
                  <c:v>1.9921718640590611</c:v>
                </c:pt>
                <c:pt idx="190">
                  <c:v>1.9251271409606856</c:v>
                </c:pt>
                <c:pt idx="191">
                  <c:v>1.8717300828146712</c:v>
                </c:pt>
                <c:pt idx="192">
                  <c:v>1.8285575984253621</c:v>
                </c:pt>
                <c:pt idx="193">
                  <c:v>1.7894882144194679</c:v>
                </c:pt>
                <c:pt idx="194">
                  <c:v>1.7479875232089876</c:v>
                </c:pt>
                <c:pt idx="195">
                  <c:v>1.6994891279317872</c:v>
                </c:pt>
                <c:pt idx="196">
                  <c:v>1.6434716633255677</c:v>
                </c:pt>
                <c:pt idx="197">
                  <c:v>1.5839346351248851</c:v>
                </c:pt>
                <c:pt idx="198">
                  <c:v>1.5278395514117533</c:v>
                </c:pt>
                <c:pt idx="199">
                  <c:v>1.4827907800036235</c:v>
                </c:pt>
                <c:pt idx="200">
                  <c:v>1.4553372635947293</c:v>
                </c:pt>
                <c:pt idx="201">
                  <c:v>1.4498231192830191</c:v>
                </c:pt>
                <c:pt idx="202">
                  <c:v>1.4669866135620131</c:v>
                </c:pt>
                <c:pt idx="203">
                  <c:v>1.5026443884112122</c:v>
                </c:pt>
                <c:pt idx="204">
                  <c:v>1.5482233329204</c:v>
                </c:pt>
                <c:pt idx="205">
                  <c:v>1.5938089071163024</c:v>
                </c:pt>
                <c:pt idx="206">
                  <c:v>1.6318913584287444</c:v>
                </c:pt>
                <c:pt idx="207">
                  <c:v>1.659705045153979</c:v>
                </c:pt>
                <c:pt idx="208">
                  <c:v>1.67949425471841</c:v>
                </c:pt>
                <c:pt idx="209">
                  <c:v>1.6972026316339957</c:v>
                </c:pt>
                <c:pt idx="210">
                  <c:v>1.7204682011221899</c:v>
                </c:pt>
                <c:pt idx="211">
                  <c:v>1.7563245448800393</c:v>
                </c:pt>
                <c:pt idx="212">
                  <c:v>1.8084690060951711</c:v>
                </c:pt>
                <c:pt idx="213">
                  <c:v>1.8748709822956691</c:v>
                </c:pt>
                <c:pt idx="214">
                  <c:v>1.9477750855790859</c:v>
                </c:pt>
                <c:pt idx="215">
                  <c:v>2.0166930917697679</c:v>
                </c:pt>
                <c:pt idx="216">
                  <c:v>2.0725371887123964</c:v>
                </c:pt>
                <c:pt idx="217">
                  <c:v>2.11102286982472</c:v>
                </c:pt>
                <c:pt idx="218">
                  <c:v>2.1342233140248421</c:v>
                </c:pt>
                <c:pt idx="219">
                  <c:v>2.1493865167699204</c:v>
                </c:pt>
                <c:pt idx="220">
                  <c:v>2.1652115826472418</c:v>
                </c:pt>
                <c:pt idx="221">
                  <c:v>2.1874816401117241</c:v>
                </c:pt>
                <c:pt idx="222">
                  <c:v>2.2161654432882059</c:v>
                </c:pt>
                <c:pt idx="223">
                  <c:v>2.2447991508711871</c:v>
                </c:pt>
                <c:pt idx="224">
                  <c:v>2.262039397710228</c:v>
                </c:pt>
                <c:pt idx="225">
                  <c:v>2.2554304260357902</c:v>
                </c:pt>
                <c:pt idx="226">
                  <c:v>2.2174279460269126</c:v>
                </c:pt>
                <c:pt idx="227">
                  <c:v>2.1512933411181105</c:v>
                </c:pt>
                <c:pt idx="228">
                  <c:v>2.0708584203569194</c:v>
                </c:pt>
                <c:pt idx="229">
                  <c:v>1.9921718640590633</c:v>
                </c:pt>
                <c:pt idx="230">
                  <c:v>1.9251271409606856</c:v>
                </c:pt>
                <c:pt idx="231">
                  <c:v>1.8717300828146715</c:v>
                </c:pt>
                <c:pt idx="232">
                  <c:v>1.8285575984253621</c:v>
                </c:pt>
                <c:pt idx="233">
                  <c:v>1.7894882144194684</c:v>
                </c:pt>
                <c:pt idx="234">
                  <c:v>1.7479875232089879</c:v>
                </c:pt>
                <c:pt idx="235">
                  <c:v>1.6994891279317867</c:v>
                </c:pt>
                <c:pt idx="236">
                  <c:v>1.6434716633255686</c:v>
                </c:pt>
                <c:pt idx="237">
                  <c:v>1.5839346351248871</c:v>
                </c:pt>
                <c:pt idx="238">
                  <c:v>1.5278395514117538</c:v>
                </c:pt>
                <c:pt idx="239">
                  <c:v>1.4827907800036231</c:v>
                </c:pt>
                <c:pt idx="240">
                  <c:v>1.4553372635947293</c:v>
                </c:pt>
                <c:pt idx="241">
                  <c:v>1.4498231192830184</c:v>
                </c:pt>
                <c:pt idx="242">
                  <c:v>1.4669866135620122</c:v>
                </c:pt>
                <c:pt idx="243">
                  <c:v>1.5026443884112135</c:v>
                </c:pt>
                <c:pt idx="244">
                  <c:v>1.5482233329204023</c:v>
                </c:pt>
                <c:pt idx="245">
                  <c:v>1.5938089071163026</c:v>
                </c:pt>
                <c:pt idx="246">
                  <c:v>1.6318913584287444</c:v>
                </c:pt>
                <c:pt idx="247">
                  <c:v>1.6597050451539794</c:v>
                </c:pt>
                <c:pt idx="248">
                  <c:v>1.6794942547184093</c:v>
                </c:pt>
                <c:pt idx="249">
                  <c:v>1.6972026316339954</c:v>
                </c:pt>
                <c:pt idx="250">
                  <c:v>1.7204682011221903</c:v>
                </c:pt>
                <c:pt idx="251">
                  <c:v>1.7563245448800398</c:v>
                </c:pt>
                <c:pt idx="252">
                  <c:v>1.8084690060951685</c:v>
                </c:pt>
                <c:pt idx="253">
                  <c:v>1.8748709822956688</c:v>
                </c:pt>
                <c:pt idx="254">
                  <c:v>1.9477750855790852</c:v>
                </c:pt>
                <c:pt idx="255">
                  <c:v>2.0166930917697674</c:v>
                </c:pt>
                <c:pt idx="256">
                  <c:v>2.0725371887123964</c:v>
                </c:pt>
                <c:pt idx="257">
                  <c:v>2.1110228698247191</c:v>
                </c:pt>
                <c:pt idx="258">
                  <c:v>2.1342233140248421</c:v>
                </c:pt>
                <c:pt idx="259">
                  <c:v>2.1493865167699213</c:v>
                </c:pt>
                <c:pt idx="260">
                  <c:v>2.1652115826472427</c:v>
                </c:pt>
                <c:pt idx="261">
                  <c:v>2.1874816401117241</c:v>
                </c:pt>
                <c:pt idx="262">
                  <c:v>2.2161654432882067</c:v>
                </c:pt>
                <c:pt idx="263">
                  <c:v>2.2447991508711871</c:v>
                </c:pt>
                <c:pt idx="264">
                  <c:v>2.2620393977102271</c:v>
                </c:pt>
                <c:pt idx="265">
                  <c:v>2.2554304260357902</c:v>
                </c:pt>
                <c:pt idx="266">
                  <c:v>2.2174279460269126</c:v>
                </c:pt>
                <c:pt idx="267">
                  <c:v>2.1512933411181105</c:v>
                </c:pt>
                <c:pt idx="268">
                  <c:v>2.0708584203569229</c:v>
                </c:pt>
                <c:pt idx="269">
                  <c:v>1.9921718640590635</c:v>
                </c:pt>
                <c:pt idx="270">
                  <c:v>1.9251271409606856</c:v>
                </c:pt>
                <c:pt idx="271">
                  <c:v>1.8717300828146715</c:v>
                </c:pt>
                <c:pt idx="272">
                  <c:v>1.8285575984253621</c:v>
                </c:pt>
                <c:pt idx="273">
                  <c:v>1.7894882144194684</c:v>
                </c:pt>
                <c:pt idx="274">
                  <c:v>1.7479875232089879</c:v>
                </c:pt>
                <c:pt idx="275">
                  <c:v>1.6994891279317863</c:v>
                </c:pt>
                <c:pt idx="276">
                  <c:v>1.6434716633255653</c:v>
                </c:pt>
                <c:pt idx="277">
                  <c:v>1.5839346351248862</c:v>
                </c:pt>
                <c:pt idx="278">
                  <c:v>1.5278395514117542</c:v>
                </c:pt>
                <c:pt idx="279">
                  <c:v>1.4827907800036235</c:v>
                </c:pt>
                <c:pt idx="280">
                  <c:v>1.4553372635947293</c:v>
                </c:pt>
                <c:pt idx="281">
                  <c:v>1.4498231192830184</c:v>
                </c:pt>
                <c:pt idx="282">
                  <c:v>1.4669866135620113</c:v>
                </c:pt>
                <c:pt idx="283">
                  <c:v>1.5026443884112133</c:v>
                </c:pt>
                <c:pt idx="284">
                  <c:v>1.5482233329203996</c:v>
                </c:pt>
                <c:pt idx="285">
                  <c:v>1.5938089071163031</c:v>
                </c:pt>
                <c:pt idx="286">
                  <c:v>1.6318913584287447</c:v>
                </c:pt>
                <c:pt idx="287">
                  <c:v>1.659705045153979</c:v>
                </c:pt>
                <c:pt idx="288">
                  <c:v>1.6794942547184093</c:v>
                </c:pt>
                <c:pt idx="289">
                  <c:v>1.697202631633995</c:v>
                </c:pt>
                <c:pt idx="290">
                  <c:v>1.7204682011221908</c:v>
                </c:pt>
                <c:pt idx="291">
                  <c:v>1.7563245448800393</c:v>
                </c:pt>
                <c:pt idx="292">
                  <c:v>1.8084690060951716</c:v>
                </c:pt>
                <c:pt idx="293">
                  <c:v>1.8748709822956684</c:v>
                </c:pt>
                <c:pt idx="294">
                  <c:v>1.9477750855790847</c:v>
                </c:pt>
                <c:pt idx="295">
                  <c:v>2.0166930917697674</c:v>
                </c:pt>
                <c:pt idx="296">
                  <c:v>2.0725371887123969</c:v>
                </c:pt>
                <c:pt idx="297">
                  <c:v>2.11102286982472</c:v>
                </c:pt>
                <c:pt idx="298">
                  <c:v>2.1342233140248421</c:v>
                </c:pt>
                <c:pt idx="299">
                  <c:v>2.1493865167699218</c:v>
                </c:pt>
                <c:pt idx="300">
                  <c:v>2.1652115826472418</c:v>
                </c:pt>
                <c:pt idx="301">
                  <c:v>2.1874816401117236</c:v>
                </c:pt>
                <c:pt idx="302">
                  <c:v>2.2161654432882063</c:v>
                </c:pt>
                <c:pt idx="303">
                  <c:v>2.244799150871188</c:v>
                </c:pt>
                <c:pt idx="304">
                  <c:v>2.2620393977102289</c:v>
                </c:pt>
                <c:pt idx="305">
                  <c:v>2.2554304260357902</c:v>
                </c:pt>
                <c:pt idx="306">
                  <c:v>2.2174279460269126</c:v>
                </c:pt>
                <c:pt idx="307">
                  <c:v>2.1512933411181105</c:v>
                </c:pt>
                <c:pt idx="308">
                  <c:v>2.0708584203569194</c:v>
                </c:pt>
                <c:pt idx="309">
                  <c:v>1.9921718640590638</c:v>
                </c:pt>
                <c:pt idx="310">
                  <c:v>1.9251271409606856</c:v>
                </c:pt>
                <c:pt idx="311">
                  <c:v>1.8717300828146717</c:v>
                </c:pt>
                <c:pt idx="312">
                  <c:v>1.8285575984253621</c:v>
                </c:pt>
                <c:pt idx="313">
                  <c:v>1.7894882144194684</c:v>
                </c:pt>
                <c:pt idx="314">
                  <c:v>1.7479875232089881</c:v>
                </c:pt>
                <c:pt idx="315">
                  <c:v>1.6994891279317867</c:v>
                </c:pt>
                <c:pt idx="316">
                  <c:v>1.6434716633255688</c:v>
                </c:pt>
                <c:pt idx="317">
                  <c:v>1.5839346351248866</c:v>
                </c:pt>
                <c:pt idx="318">
                  <c:v>1.5278395514117546</c:v>
                </c:pt>
                <c:pt idx="319">
                  <c:v>1.4827907800036235</c:v>
                </c:pt>
                <c:pt idx="320">
                  <c:v>1.4553372635947293</c:v>
                </c:pt>
                <c:pt idx="321">
                  <c:v>1.4498231192830193</c:v>
                </c:pt>
                <c:pt idx="322">
                  <c:v>1.4669866135620133</c:v>
                </c:pt>
                <c:pt idx="323">
                  <c:v>1.5026443884112126</c:v>
                </c:pt>
                <c:pt idx="324">
                  <c:v>1.548223332920402</c:v>
                </c:pt>
                <c:pt idx="325">
                  <c:v>1.5938089071163024</c:v>
                </c:pt>
                <c:pt idx="326">
                  <c:v>1.6318913584287444</c:v>
                </c:pt>
                <c:pt idx="327">
                  <c:v>1.659705045153979</c:v>
                </c:pt>
                <c:pt idx="328">
                  <c:v>1.6794942547184095</c:v>
                </c:pt>
                <c:pt idx="329">
                  <c:v>1.6972026316339957</c:v>
                </c:pt>
                <c:pt idx="330">
                  <c:v>1.7204682011221897</c:v>
                </c:pt>
                <c:pt idx="331">
                  <c:v>1.7563245448800386</c:v>
                </c:pt>
                <c:pt idx="332">
                  <c:v>1.8084690060951685</c:v>
                </c:pt>
                <c:pt idx="333">
                  <c:v>1.8748709822956691</c:v>
                </c:pt>
                <c:pt idx="334">
                  <c:v>1.9477750855790847</c:v>
                </c:pt>
                <c:pt idx="335">
                  <c:v>2.016693091769767</c:v>
                </c:pt>
                <c:pt idx="336">
                  <c:v>2.0725371887123964</c:v>
                </c:pt>
                <c:pt idx="337">
                  <c:v>2.11102286982472</c:v>
                </c:pt>
                <c:pt idx="338">
                  <c:v>2.1342233140248421</c:v>
                </c:pt>
                <c:pt idx="339">
                  <c:v>2.1493865167699204</c:v>
                </c:pt>
                <c:pt idx="340">
                  <c:v>2.1652115826472427</c:v>
                </c:pt>
                <c:pt idx="341">
                  <c:v>2.1874816401117241</c:v>
                </c:pt>
                <c:pt idx="342">
                  <c:v>2.2161654432882054</c:v>
                </c:pt>
                <c:pt idx="343">
                  <c:v>2.2447991508711871</c:v>
                </c:pt>
                <c:pt idx="344">
                  <c:v>2.262039397710228</c:v>
                </c:pt>
                <c:pt idx="345">
                  <c:v>2.2554304260357894</c:v>
                </c:pt>
                <c:pt idx="346">
                  <c:v>2.2174279460269126</c:v>
                </c:pt>
                <c:pt idx="347">
                  <c:v>2.1512933411181105</c:v>
                </c:pt>
                <c:pt idx="348">
                  <c:v>2.0708584203569234</c:v>
                </c:pt>
                <c:pt idx="349">
                  <c:v>1.9921718640590633</c:v>
                </c:pt>
                <c:pt idx="350">
                  <c:v>1.925127140960686</c:v>
                </c:pt>
                <c:pt idx="351">
                  <c:v>1.8717300828146715</c:v>
                </c:pt>
                <c:pt idx="352">
                  <c:v>1.8285575984253621</c:v>
                </c:pt>
                <c:pt idx="353">
                  <c:v>1.7894882144194684</c:v>
                </c:pt>
                <c:pt idx="354">
                  <c:v>1.7479875232089883</c:v>
                </c:pt>
                <c:pt idx="355">
                  <c:v>1.6994891279317872</c:v>
                </c:pt>
                <c:pt idx="356">
                  <c:v>1.6434716633255662</c:v>
                </c:pt>
                <c:pt idx="357">
                  <c:v>1.5839346351248871</c:v>
                </c:pt>
                <c:pt idx="358">
                  <c:v>1.5278395514117538</c:v>
                </c:pt>
                <c:pt idx="359">
                  <c:v>1.4827907800036233</c:v>
                </c:pt>
                <c:pt idx="360">
                  <c:v>1.4553372635947293</c:v>
                </c:pt>
                <c:pt idx="361">
                  <c:v>1.4498231192830189</c:v>
                </c:pt>
                <c:pt idx="362">
                  <c:v>1.4669866135620127</c:v>
                </c:pt>
                <c:pt idx="363">
                  <c:v>1.5026443884112117</c:v>
                </c:pt>
                <c:pt idx="364">
                  <c:v>1.5482233329203985</c:v>
                </c:pt>
                <c:pt idx="365">
                  <c:v>1.5938089071163024</c:v>
                </c:pt>
                <c:pt idx="366">
                  <c:v>1.6318913584287444</c:v>
                </c:pt>
                <c:pt idx="367">
                  <c:v>1.659705045153979</c:v>
                </c:pt>
                <c:pt idx="368">
                  <c:v>1.6794942547184086</c:v>
                </c:pt>
                <c:pt idx="369">
                  <c:v>1.6972026316339957</c:v>
                </c:pt>
                <c:pt idx="370">
                  <c:v>1.7204682011221895</c:v>
                </c:pt>
                <c:pt idx="371">
                  <c:v>1.7563245448800389</c:v>
                </c:pt>
                <c:pt idx="372">
                  <c:v>1.8084690060951716</c:v>
                </c:pt>
                <c:pt idx="373">
                  <c:v>1.8748709822956684</c:v>
                </c:pt>
                <c:pt idx="374">
                  <c:v>1.9477750855790847</c:v>
                </c:pt>
                <c:pt idx="375">
                  <c:v>2.016693091769767</c:v>
                </c:pt>
                <c:pt idx="376">
                  <c:v>2.072537188712396</c:v>
                </c:pt>
                <c:pt idx="377">
                  <c:v>2.1110228698247195</c:v>
                </c:pt>
                <c:pt idx="378">
                  <c:v>2.1342233140248421</c:v>
                </c:pt>
                <c:pt idx="379">
                  <c:v>2.1493865167699209</c:v>
                </c:pt>
                <c:pt idx="380">
                  <c:v>2.1652115826472413</c:v>
                </c:pt>
                <c:pt idx="381">
                  <c:v>2.1874816401117236</c:v>
                </c:pt>
                <c:pt idx="382">
                  <c:v>2.216165443288205</c:v>
                </c:pt>
                <c:pt idx="383">
                  <c:v>2.2447991508711866</c:v>
                </c:pt>
                <c:pt idx="384">
                  <c:v>2.262039397710228</c:v>
                </c:pt>
                <c:pt idx="385">
                  <c:v>2.2554304260357907</c:v>
                </c:pt>
                <c:pt idx="386">
                  <c:v>2.2174279460269126</c:v>
                </c:pt>
                <c:pt idx="387">
                  <c:v>2.151293341118111</c:v>
                </c:pt>
                <c:pt idx="388">
                  <c:v>2.0708584203569194</c:v>
                </c:pt>
                <c:pt idx="389">
                  <c:v>1.9921718640590638</c:v>
                </c:pt>
                <c:pt idx="390">
                  <c:v>1.925127140960686</c:v>
                </c:pt>
                <c:pt idx="391">
                  <c:v>1.8717300828146715</c:v>
                </c:pt>
                <c:pt idx="392">
                  <c:v>1.8285575984253624</c:v>
                </c:pt>
                <c:pt idx="393">
                  <c:v>1.7894882144194684</c:v>
                </c:pt>
                <c:pt idx="394">
                  <c:v>1.7479875232089881</c:v>
                </c:pt>
                <c:pt idx="395">
                  <c:v>1.6994891279317863</c:v>
                </c:pt>
                <c:pt idx="396">
                  <c:v>1.6434716633255682</c:v>
                </c:pt>
                <c:pt idx="397">
                  <c:v>1.5839346351248875</c:v>
                </c:pt>
                <c:pt idx="398">
                  <c:v>1.5278395514117542</c:v>
                </c:pt>
                <c:pt idx="399">
                  <c:v>1.4827907800036235</c:v>
                </c:pt>
                <c:pt idx="400">
                  <c:v>1.4553372635947295</c:v>
                </c:pt>
                <c:pt idx="401">
                  <c:v>1.4498231192830187</c:v>
                </c:pt>
                <c:pt idx="402">
                  <c:v>1.466986613562012</c:v>
                </c:pt>
                <c:pt idx="403">
                  <c:v>1.5026443884112135</c:v>
                </c:pt>
                <c:pt idx="404">
                  <c:v>1.5482233329204032</c:v>
                </c:pt>
                <c:pt idx="405">
                  <c:v>1.5938089071163031</c:v>
                </c:pt>
                <c:pt idx="406">
                  <c:v>1.631891358428744</c:v>
                </c:pt>
                <c:pt idx="407">
                  <c:v>1.6597050451539794</c:v>
                </c:pt>
                <c:pt idx="408">
                  <c:v>1.6794942547184086</c:v>
                </c:pt>
                <c:pt idx="409">
                  <c:v>1.6972026316339965</c:v>
                </c:pt>
                <c:pt idx="410">
                  <c:v>1.7204682011221895</c:v>
                </c:pt>
                <c:pt idx="411">
                  <c:v>1.7563245448800393</c:v>
                </c:pt>
                <c:pt idx="412">
                  <c:v>1.8084690060951689</c:v>
                </c:pt>
                <c:pt idx="413">
                  <c:v>1.8748709822956715</c:v>
                </c:pt>
                <c:pt idx="414">
                  <c:v>1.9477750855790847</c:v>
                </c:pt>
                <c:pt idx="415">
                  <c:v>2.0166930917697705</c:v>
                </c:pt>
                <c:pt idx="416">
                  <c:v>2.0725371887123964</c:v>
                </c:pt>
                <c:pt idx="417">
                  <c:v>2.1110228698247182</c:v>
                </c:pt>
                <c:pt idx="418">
                  <c:v>2.1342233140248426</c:v>
                </c:pt>
                <c:pt idx="419">
                  <c:v>2.1493865167699204</c:v>
                </c:pt>
                <c:pt idx="420">
                  <c:v>2.1652115826472427</c:v>
                </c:pt>
                <c:pt idx="421">
                  <c:v>2.1874816401117236</c:v>
                </c:pt>
                <c:pt idx="422">
                  <c:v>2.2161654432882081</c:v>
                </c:pt>
                <c:pt idx="423">
                  <c:v>2.2447991508711884</c:v>
                </c:pt>
                <c:pt idx="424">
                  <c:v>2.262039397710228</c:v>
                </c:pt>
                <c:pt idx="425">
                  <c:v>2.2554304260357902</c:v>
                </c:pt>
                <c:pt idx="426">
                  <c:v>2.2174279460269153</c:v>
                </c:pt>
                <c:pt idx="427">
                  <c:v>2.151293341118111</c:v>
                </c:pt>
                <c:pt idx="428">
                  <c:v>2.0708584203569238</c:v>
                </c:pt>
                <c:pt idx="429">
                  <c:v>1.9921718640590602</c:v>
                </c:pt>
                <c:pt idx="430">
                  <c:v>1.925127140960686</c:v>
                </c:pt>
                <c:pt idx="431">
                  <c:v>1.8717300828146697</c:v>
                </c:pt>
                <c:pt idx="432">
                  <c:v>1.8285575984253626</c:v>
                </c:pt>
                <c:pt idx="433">
                  <c:v>1.7894882144194701</c:v>
                </c:pt>
                <c:pt idx="434">
                  <c:v>1.7479875232089881</c:v>
                </c:pt>
                <c:pt idx="435">
                  <c:v>1.699489127931789</c:v>
                </c:pt>
                <c:pt idx="436">
                  <c:v>1.6434716633255673</c:v>
                </c:pt>
                <c:pt idx="437">
                  <c:v>1.583934635124888</c:v>
                </c:pt>
                <c:pt idx="438">
                  <c:v>1.5278395514117518</c:v>
                </c:pt>
                <c:pt idx="439">
                  <c:v>1.4827907800036237</c:v>
                </c:pt>
                <c:pt idx="440">
                  <c:v>1.4553372635947301</c:v>
                </c:pt>
                <c:pt idx="441">
                  <c:v>1.4498231192830193</c:v>
                </c:pt>
                <c:pt idx="442">
                  <c:v>1.4669866135620115</c:v>
                </c:pt>
                <c:pt idx="443">
                  <c:v>1.5026443884112131</c:v>
                </c:pt>
                <c:pt idx="444">
                  <c:v>1.5482233329203998</c:v>
                </c:pt>
                <c:pt idx="445">
                  <c:v>1.5938089071163037</c:v>
                </c:pt>
                <c:pt idx="446">
                  <c:v>1.631891358428744</c:v>
                </c:pt>
                <c:pt idx="447">
                  <c:v>1.6597050451539799</c:v>
                </c:pt>
                <c:pt idx="448">
                  <c:v>1.6794942547184091</c:v>
                </c:pt>
                <c:pt idx="449">
                  <c:v>1.6972026316339943</c:v>
                </c:pt>
                <c:pt idx="450">
                  <c:v>1.720468201122189</c:v>
                </c:pt>
                <c:pt idx="451">
                  <c:v>1.7563245448800366</c:v>
                </c:pt>
                <c:pt idx="452">
                  <c:v>1.8084690060951711</c:v>
                </c:pt>
                <c:pt idx="453">
                  <c:v>1.874870982295668</c:v>
                </c:pt>
                <c:pt idx="454">
                  <c:v>1.9477750855790883</c:v>
                </c:pt>
                <c:pt idx="455">
                  <c:v>2.0166930917697674</c:v>
                </c:pt>
                <c:pt idx="456">
                  <c:v>2.0725371887123982</c:v>
                </c:pt>
                <c:pt idx="457">
                  <c:v>2.1110228698247191</c:v>
                </c:pt>
                <c:pt idx="458">
                  <c:v>2.1342233140248408</c:v>
                </c:pt>
                <c:pt idx="459">
                  <c:v>2.14938651676992</c:v>
                </c:pt>
                <c:pt idx="460">
                  <c:v>2.1652115826472413</c:v>
                </c:pt>
                <c:pt idx="461">
                  <c:v>2.1874816401117245</c:v>
                </c:pt>
                <c:pt idx="462">
                  <c:v>2.2161654432882059</c:v>
                </c:pt>
                <c:pt idx="463">
                  <c:v>2.2447991508711871</c:v>
                </c:pt>
                <c:pt idx="464">
                  <c:v>2.2620393977102262</c:v>
                </c:pt>
                <c:pt idx="465">
                  <c:v>2.2554304260357902</c:v>
                </c:pt>
                <c:pt idx="466">
                  <c:v>2.2174279460269126</c:v>
                </c:pt>
                <c:pt idx="467">
                  <c:v>2.1512933411181145</c:v>
                </c:pt>
                <c:pt idx="468">
                  <c:v>2.0708584203569194</c:v>
                </c:pt>
                <c:pt idx="469">
                  <c:v>1.9921718640590638</c:v>
                </c:pt>
                <c:pt idx="470">
                  <c:v>1.9251271409606834</c:v>
                </c:pt>
                <c:pt idx="471">
                  <c:v>1.8717300828146719</c:v>
                </c:pt>
                <c:pt idx="472">
                  <c:v>1.8285575984253644</c:v>
                </c:pt>
                <c:pt idx="473">
                  <c:v>1.7894882144194686</c:v>
                </c:pt>
                <c:pt idx="474">
                  <c:v>1.7479875232089905</c:v>
                </c:pt>
                <c:pt idx="475">
                  <c:v>1.699489127931787</c:v>
                </c:pt>
                <c:pt idx="476">
                  <c:v>1.6434716633255693</c:v>
                </c:pt>
                <c:pt idx="477">
                  <c:v>1.5839346351248835</c:v>
                </c:pt>
                <c:pt idx="478">
                  <c:v>1.5278395514117535</c:v>
                </c:pt>
                <c:pt idx="479">
                  <c:v>1.4827907800036222</c:v>
                </c:pt>
                <c:pt idx="480">
                  <c:v>1.4553372635947295</c:v>
                </c:pt>
                <c:pt idx="481">
                  <c:v>1.4498231192830184</c:v>
                </c:pt>
                <c:pt idx="482">
                  <c:v>1.4669866135620109</c:v>
                </c:pt>
                <c:pt idx="483">
                  <c:v>1.50264438841121</c:v>
                </c:pt>
                <c:pt idx="484">
                  <c:v>1.5482233329204016</c:v>
                </c:pt>
                <c:pt idx="485">
                  <c:v>1.5938089071163026</c:v>
                </c:pt>
                <c:pt idx="486">
                  <c:v>1.6318913584287458</c:v>
                </c:pt>
                <c:pt idx="487">
                  <c:v>1.659705045153979</c:v>
                </c:pt>
                <c:pt idx="488">
                  <c:v>1.67949425471841</c:v>
                </c:pt>
                <c:pt idx="489">
                  <c:v>1.6972026316339959</c:v>
                </c:pt>
                <c:pt idx="490">
                  <c:v>1.7204682011221883</c:v>
                </c:pt>
                <c:pt idx="491">
                  <c:v>1.75632454488004</c:v>
                </c:pt>
                <c:pt idx="492">
                  <c:v>1.808469006095168</c:v>
                </c:pt>
                <c:pt idx="493">
                  <c:v>1.8748709822956715</c:v>
                </c:pt>
                <c:pt idx="494">
                  <c:v>1.9477750855790847</c:v>
                </c:pt>
                <c:pt idx="495">
                  <c:v>2.0166930917697701</c:v>
                </c:pt>
                <c:pt idx="496">
                  <c:v>2.072537188712396</c:v>
                </c:pt>
                <c:pt idx="497">
                  <c:v>2.1110228698247182</c:v>
                </c:pt>
                <c:pt idx="498">
                  <c:v>2.1342233140248421</c:v>
                </c:pt>
                <c:pt idx="499">
                  <c:v>2.14938651676992</c:v>
                </c:pt>
                <c:pt idx="500">
                  <c:v>2.1652115826472422</c:v>
                </c:pt>
                <c:pt idx="501">
                  <c:v>2.1874816401117232</c:v>
                </c:pt>
                <c:pt idx="502">
                  <c:v>2.2161654432882072</c:v>
                </c:pt>
                <c:pt idx="503">
                  <c:v>2.2447991508711871</c:v>
                </c:pt>
                <c:pt idx="504">
                  <c:v>2.2620393977102276</c:v>
                </c:pt>
                <c:pt idx="505">
                  <c:v>2.2554304260357911</c:v>
                </c:pt>
                <c:pt idx="506">
                  <c:v>2.2174279460269157</c:v>
                </c:pt>
                <c:pt idx="507">
                  <c:v>2.1512933411181114</c:v>
                </c:pt>
                <c:pt idx="508">
                  <c:v>2.0708584203569238</c:v>
                </c:pt>
                <c:pt idx="509">
                  <c:v>1.9921718640590609</c:v>
                </c:pt>
                <c:pt idx="510">
                  <c:v>1.9251271409606863</c:v>
                </c:pt>
                <c:pt idx="511">
                  <c:v>1.8717300828146697</c:v>
                </c:pt>
                <c:pt idx="512">
                  <c:v>1.8285575984253626</c:v>
                </c:pt>
                <c:pt idx="513">
                  <c:v>1.7894882144194704</c:v>
                </c:pt>
                <c:pt idx="514">
                  <c:v>1.7479875232089881</c:v>
                </c:pt>
                <c:pt idx="515">
                  <c:v>1.699489127931789</c:v>
                </c:pt>
                <c:pt idx="516">
                  <c:v>1.6434716633255666</c:v>
                </c:pt>
                <c:pt idx="517">
                  <c:v>1.5839346351248875</c:v>
                </c:pt>
                <c:pt idx="518">
                  <c:v>1.5278395514117529</c:v>
                </c:pt>
                <c:pt idx="519">
                  <c:v>1.4827907800036244</c:v>
                </c:pt>
                <c:pt idx="520">
                  <c:v>1.4553372635947288</c:v>
                </c:pt>
                <c:pt idx="521">
                  <c:v>1.4498231192830189</c:v>
                </c:pt>
                <c:pt idx="522">
                  <c:v>1.4669866135620109</c:v>
                </c:pt>
                <c:pt idx="523">
                  <c:v>1.5026443884112139</c:v>
                </c:pt>
                <c:pt idx="524">
                  <c:v>1.5482233329204003</c:v>
                </c:pt>
                <c:pt idx="525">
                  <c:v>1.5938089071163044</c:v>
                </c:pt>
                <c:pt idx="526">
                  <c:v>1.631891358428744</c:v>
                </c:pt>
                <c:pt idx="527">
                  <c:v>1.6597050451539803</c:v>
                </c:pt>
                <c:pt idx="528">
                  <c:v>1.6794942547184097</c:v>
                </c:pt>
                <c:pt idx="529">
                  <c:v>1.6972026316339957</c:v>
                </c:pt>
                <c:pt idx="530">
                  <c:v>1.7204682011221901</c:v>
                </c:pt>
                <c:pt idx="531">
                  <c:v>1.7563245448800369</c:v>
                </c:pt>
                <c:pt idx="532">
                  <c:v>1.8084690060951703</c:v>
                </c:pt>
                <c:pt idx="533">
                  <c:v>1.8748709822956677</c:v>
                </c:pt>
                <c:pt idx="534">
                  <c:v>1.9477750855790883</c:v>
                </c:pt>
                <c:pt idx="535">
                  <c:v>2.0166930917697674</c:v>
                </c:pt>
                <c:pt idx="536">
                  <c:v>2.0725371887123938</c:v>
                </c:pt>
                <c:pt idx="537">
                  <c:v>2.11102286982472</c:v>
                </c:pt>
                <c:pt idx="538">
                  <c:v>2.1342233140248417</c:v>
                </c:pt>
                <c:pt idx="539">
                  <c:v>2.1493865167699209</c:v>
                </c:pt>
                <c:pt idx="540">
                  <c:v>2.1652115826472413</c:v>
                </c:pt>
                <c:pt idx="541">
                  <c:v>2.187481640111725</c:v>
                </c:pt>
                <c:pt idx="542">
                  <c:v>2.2161654432882067</c:v>
                </c:pt>
                <c:pt idx="543">
                  <c:v>2.244799150871188</c:v>
                </c:pt>
                <c:pt idx="544">
                  <c:v>2.2620393977102258</c:v>
                </c:pt>
                <c:pt idx="545">
                  <c:v>2.2554304260357902</c:v>
                </c:pt>
                <c:pt idx="546">
                  <c:v>2.2174279460269126</c:v>
                </c:pt>
                <c:pt idx="547">
                  <c:v>2.151293341118115</c:v>
                </c:pt>
                <c:pt idx="548">
                  <c:v>2.0708584203569202</c:v>
                </c:pt>
                <c:pt idx="549">
                  <c:v>1.9921718640590642</c:v>
                </c:pt>
                <c:pt idx="550">
                  <c:v>1.9251271409606836</c:v>
                </c:pt>
                <c:pt idx="551">
                  <c:v>1.8717300828146723</c:v>
                </c:pt>
                <c:pt idx="552">
                  <c:v>1.8285575984253613</c:v>
                </c:pt>
                <c:pt idx="553">
                  <c:v>1.7894882144194688</c:v>
                </c:pt>
                <c:pt idx="554">
                  <c:v>1.7479875232089901</c:v>
                </c:pt>
                <c:pt idx="555">
                  <c:v>1.6994891279317876</c:v>
                </c:pt>
                <c:pt idx="556">
                  <c:v>1.6434716633255704</c:v>
                </c:pt>
                <c:pt idx="557">
                  <c:v>1.5839346351248849</c:v>
                </c:pt>
                <c:pt idx="558">
                  <c:v>1.5278395514117542</c:v>
                </c:pt>
                <c:pt idx="559">
                  <c:v>1.4827907800036217</c:v>
                </c:pt>
                <c:pt idx="560">
                  <c:v>1.4553372635947293</c:v>
                </c:pt>
                <c:pt idx="561">
                  <c:v>1.4498231192830193</c:v>
                </c:pt>
                <c:pt idx="562">
                  <c:v>1.4669866135620104</c:v>
                </c:pt>
                <c:pt idx="563">
                  <c:v>1.5026443884112082</c:v>
                </c:pt>
                <c:pt idx="564">
                  <c:v>1.5482233329204003</c:v>
                </c:pt>
                <c:pt idx="565">
                  <c:v>1.5938089071163017</c:v>
                </c:pt>
                <c:pt idx="566">
                  <c:v>1.6318913584287453</c:v>
                </c:pt>
                <c:pt idx="567">
                  <c:v>1.6597050451539785</c:v>
                </c:pt>
                <c:pt idx="568">
                  <c:v>1.6794942547184086</c:v>
                </c:pt>
                <c:pt idx="569">
                  <c:v>1.6972026316339952</c:v>
                </c:pt>
                <c:pt idx="570">
                  <c:v>1.7204682011221877</c:v>
                </c:pt>
                <c:pt idx="571">
                  <c:v>1.756324544880038</c:v>
                </c:pt>
                <c:pt idx="572">
                  <c:v>1.8084690060951671</c:v>
                </c:pt>
                <c:pt idx="573">
                  <c:v>1.8748709822956711</c:v>
                </c:pt>
                <c:pt idx="574">
                  <c:v>1.9477750855790847</c:v>
                </c:pt>
                <c:pt idx="575">
                  <c:v>2.0166930917697701</c:v>
                </c:pt>
                <c:pt idx="576">
                  <c:v>2.072537188712396</c:v>
                </c:pt>
                <c:pt idx="577">
                  <c:v>2.1110228698247182</c:v>
                </c:pt>
                <c:pt idx="578">
                  <c:v>2.1342233140248412</c:v>
                </c:pt>
                <c:pt idx="579">
                  <c:v>2.14938651676992</c:v>
                </c:pt>
                <c:pt idx="580">
                  <c:v>2.1652115826472422</c:v>
                </c:pt>
                <c:pt idx="581">
                  <c:v>2.1874816401117223</c:v>
                </c:pt>
                <c:pt idx="582">
                  <c:v>2.2161654432882063</c:v>
                </c:pt>
                <c:pt idx="583">
                  <c:v>2.2447991508711858</c:v>
                </c:pt>
                <c:pt idx="584">
                  <c:v>2.262039397710228</c:v>
                </c:pt>
                <c:pt idx="585">
                  <c:v>2.2554304260357902</c:v>
                </c:pt>
                <c:pt idx="586">
                  <c:v>2.2174279460269157</c:v>
                </c:pt>
                <c:pt idx="587">
                  <c:v>2.1512933411181114</c:v>
                </c:pt>
                <c:pt idx="588">
                  <c:v>2.0708584203569238</c:v>
                </c:pt>
                <c:pt idx="589">
                  <c:v>1.9921718640590607</c:v>
                </c:pt>
                <c:pt idx="590">
                  <c:v>1.9251271409606865</c:v>
                </c:pt>
                <c:pt idx="591">
                  <c:v>1.8717300828146699</c:v>
                </c:pt>
                <c:pt idx="592">
                  <c:v>1.8285575984253624</c:v>
                </c:pt>
                <c:pt idx="593">
                  <c:v>1.7894882144194704</c:v>
                </c:pt>
                <c:pt idx="594">
                  <c:v>1.7479875232089883</c:v>
                </c:pt>
                <c:pt idx="595">
                  <c:v>1.6994891279317894</c:v>
                </c:pt>
                <c:pt idx="596">
                  <c:v>1.6434716633255659</c:v>
                </c:pt>
                <c:pt idx="597">
                  <c:v>1.5839346351248869</c:v>
                </c:pt>
                <c:pt idx="598">
                  <c:v>1.5278395514117538</c:v>
                </c:pt>
                <c:pt idx="599">
                  <c:v>1.4827907800036249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3C-495A-B363-357417B27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685488"/>
        <c:axId val="1594687408"/>
      </c:scatterChart>
      <c:valAx>
        <c:axId val="1594685488"/>
        <c:scaling>
          <c:orientation val="minMax"/>
          <c:max val="6.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4687408"/>
        <c:crosses val="autoZero"/>
        <c:crossBetween val="midCat"/>
      </c:valAx>
      <c:valAx>
        <c:axId val="1594687408"/>
        <c:scaling>
          <c:orientation val="minMax"/>
          <c:max val="2.5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468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Velocidad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0.15707963267948966</c:v>
                </c:pt>
                <c:pt idx="2">
                  <c:v>0.31415926535897931</c:v>
                </c:pt>
                <c:pt idx="3">
                  <c:v>0.47123889803846897</c:v>
                </c:pt>
                <c:pt idx="4">
                  <c:v>0.62831853071795862</c:v>
                </c:pt>
                <c:pt idx="5">
                  <c:v>0.78539816339744828</c:v>
                </c:pt>
                <c:pt idx="6">
                  <c:v>0.94247779607693793</c:v>
                </c:pt>
                <c:pt idx="7">
                  <c:v>1.0995574287564276</c:v>
                </c:pt>
                <c:pt idx="8">
                  <c:v>1.2566370614359172</c:v>
                </c:pt>
                <c:pt idx="9">
                  <c:v>1.4137166941154069</c:v>
                </c:pt>
                <c:pt idx="10">
                  <c:v>1.5707963267948966</c:v>
                </c:pt>
                <c:pt idx="11">
                  <c:v>1.7278759594743862</c:v>
                </c:pt>
                <c:pt idx="12">
                  <c:v>1.8849555921538759</c:v>
                </c:pt>
                <c:pt idx="13">
                  <c:v>2.0420352248333655</c:v>
                </c:pt>
                <c:pt idx="14">
                  <c:v>2.1991148575128552</c:v>
                </c:pt>
                <c:pt idx="15">
                  <c:v>2.3561944901923448</c:v>
                </c:pt>
                <c:pt idx="16">
                  <c:v>2.5132741228718345</c:v>
                </c:pt>
                <c:pt idx="17">
                  <c:v>2.6703537555513241</c:v>
                </c:pt>
                <c:pt idx="18">
                  <c:v>2.8274333882308138</c:v>
                </c:pt>
                <c:pt idx="19">
                  <c:v>2.9845130209103035</c:v>
                </c:pt>
                <c:pt idx="20">
                  <c:v>3.1415926535897931</c:v>
                </c:pt>
                <c:pt idx="21">
                  <c:v>3.2986722862692828</c:v>
                </c:pt>
                <c:pt idx="22">
                  <c:v>3.4557519189487724</c:v>
                </c:pt>
                <c:pt idx="23">
                  <c:v>3.6128315516282621</c:v>
                </c:pt>
                <c:pt idx="24">
                  <c:v>3.7699111843077517</c:v>
                </c:pt>
                <c:pt idx="25">
                  <c:v>3.9269908169872414</c:v>
                </c:pt>
                <c:pt idx="26">
                  <c:v>4.0840704496667311</c:v>
                </c:pt>
                <c:pt idx="27">
                  <c:v>4.2411500823462207</c:v>
                </c:pt>
                <c:pt idx="28">
                  <c:v>4.3982297150257104</c:v>
                </c:pt>
                <c:pt idx="29">
                  <c:v>4.5553093477052</c:v>
                </c:pt>
                <c:pt idx="30">
                  <c:v>4.7123889803846897</c:v>
                </c:pt>
                <c:pt idx="31">
                  <c:v>4.8694686130641793</c:v>
                </c:pt>
                <c:pt idx="32">
                  <c:v>5.026548245743669</c:v>
                </c:pt>
                <c:pt idx="33">
                  <c:v>5.1836278784231586</c:v>
                </c:pt>
                <c:pt idx="34">
                  <c:v>5.3407075111026483</c:v>
                </c:pt>
                <c:pt idx="35">
                  <c:v>5.497787143782138</c:v>
                </c:pt>
                <c:pt idx="36">
                  <c:v>5.6548667764616276</c:v>
                </c:pt>
                <c:pt idx="37">
                  <c:v>5.8119464091411173</c:v>
                </c:pt>
                <c:pt idx="38">
                  <c:v>5.9690260418206069</c:v>
                </c:pt>
                <c:pt idx="39">
                  <c:v>6.1261056745000966</c:v>
                </c:pt>
                <c:pt idx="40">
                  <c:v>6.2831853071795862</c:v>
                </c:pt>
                <c:pt idx="41">
                  <c:v>6.4402649398590759</c:v>
                </c:pt>
                <c:pt idx="42">
                  <c:v>6.5973445725385655</c:v>
                </c:pt>
                <c:pt idx="43">
                  <c:v>6.7544242052180552</c:v>
                </c:pt>
                <c:pt idx="44">
                  <c:v>6.9115038378975449</c:v>
                </c:pt>
                <c:pt idx="45">
                  <c:v>7.0685834705770345</c:v>
                </c:pt>
                <c:pt idx="46">
                  <c:v>7.2256631032565242</c:v>
                </c:pt>
                <c:pt idx="47">
                  <c:v>7.3827427359360138</c:v>
                </c:pt>
                <c:pt idx="48">
                  <c:v>7.5398223686155035</c:v>
                </c:pt>
                <c:pt idx="49">
                  <c:v>7.6969020012949931</c:v>
                </c:pt>
                <c:pt idx="50">
                  <c:v>7.8539816339744828</c:v>
                </c:pt>
                <c:pt idx="51">
                  <c:v>8.0110612666539716</c:v>
                </c:pt>
                <c:pt idx="52">
                  <c:v>8.1681408993334621</c:v>
                </c:pt>
                <c:pt idx="53">
                  <c:v>8.3252205320129526</c:v>
                </c:pt>
                <c:pt idx="54">
                  <c:v>8.4823001646924414</c:v>
                </c:pt>
                <c:pt idx="55">
                  <c:v>8.6393797973719302</c:v>
                </c:pt>
                <c:pt idx="56">
                  <c:v>8.7964594300514207</c:v>
                </c:pt>
                <c:pt idx="57">
                  <c:v>8.9535390627309113</c:v>
                </c:pt>
                <c:pt idx="58">
                  <c:v>9.1106186954104</c:v>
                </c:pt>
                <c:pt idx="59">
                  <c:v>9.2676983280898888</c:v>
                </c:pt>
                <c:pt idx="60">
                  <c:v>9.4247779607693793</c:v>
                </c:pt>
                <c:pt idx="61">
                  <c:v>9.5818575934488699</c:v>
                </c:pt>
                <c:pt idx="62">
                  <c:v>9.7389372261283587</c:v>
                </c:pt>
                <c:pt idx="63">
                  <c:v>9.8960168588078474</c:v>
                </c:pt>
                <c:pt idx="64">
                  <c:v>10.053096491487338</c:v>
                </c:pt>
                <c:pt idx="65">
                  <c:v>10.210176124166829</c:v>
                </c:pt>
                <c:pt idx="66">
                  <c:v>10.367255756846317</c:v>
                </c:pt>
                <c:pt idx="67">
                  <c:v>10.524335389525806</c:v>
                </c:pt>
                <c:pt idx="68">
                  <c:v>10.681415022205297</c:v>
                </c:pt>
                <c:pt idx="69">
                  <c:v>10.838494654884787</c:v>
                </c:pt>
                <c:pt idx="70">
                  <c:v>10.995574287564276</c:v>
                </c:pt>
                <c:pt idx="71">
                  <c:v>11.152653920243765</c:v>
                </c:pt>
                <c:pt idx="72">
                  <c:v>11.309733552923255</c:v>
                </c:pt>
                <c:pt idx="73">
                  <c:v>11.466813185602746</c:v>
                </c:pt>
                <c:pt idx="74">
                  <c:v>11.623892818282235</c:v>
                </c:pt>
                <c:pt idx="75">
                  <c:v>11.780972450961723</c:v>
                </c:pt>
                <c:pt idx="76">
                  <c:v>11.938052083641214</c:v>
                </c:pt>
                <c:pt idx="77">
                  <c:v>12.095131716320704</c:v>
                </c:pt>
                <c:pt idx="78">
                  <c:v>12.252211349000193</c:v>
                </c:pt>
                <c:pt idx="79">
                  <c:v>12.409290981679682</c:v>
                </c:pt>
                <c:pt idx="80">
                  <c:v>12.566370614359172</c:v>
                </c:pt>
                <c:pt idx="81">
                  <c:v>12.723450247038663</c:v>
                </c:pt>
                <c:pt idx="82">
                  <c:v>12.880529879718152</c:v>
                </c:pt>
                <c:pt idx="83">
                  <c:v>13.037609512397641</c:v>
                </c:pt>
                <c:pt idx="84">
                  <c:v>13.194689145077131</c:v>
                </c:pt>
                <c:pt idx="85">
                  <c:v>13.351768777756622</c:v>
                </c:pt>
                <c:pt idx="86">
                  <c:v>13.50884841043611</c:v>
                </c:pt>
                <c:pt idx="87">
                  <c:v>13.665928043115599</c:v>
                </c:pt>
                <c:pt idx="88">
                  <c:v>13.82300767579509</c:v>
                </c:pt>
                <c:pt idx="89">
                  <c:v>13.98008730847458</c:v>
                </c:pt>
                <c:pt idx="90">
                  <c:v>14.137166941154069</c:v>
                </c:pt>
                <c:pt idx="91">
                  <c:v>14.294246573833558</c:v>
                </c:pt>
                <c:pt idx="92">
                  <c:v>14.451326206513048</c:v>
                </c:pt>
                <c:pt idx="93">
                  <c:v>14.608405839192539</c:v>
                </c:pt>
                <c:pt idx="94">
                  <c:v>14.765485471872028</c:v>
                </c:pt>
                <c:pt idx="95">
                  <c:v>14.922565104551516</c:v>
                </c:pt>
                <c:pt idx="96">
                  <c:v>15.079644737231007</c:v>
                </c:pt>
                <c:pt idx="97">
                  <c:v>15.236724369910498</c:v>
                </c:pt>
                <c:pt idx="98">
                  <c:v>15.393804002589986</c:v>
                </c:pt>
                <c:pt idx="99">
                  <c:v>15.550883635269475</c:v>
                </c:pt>
                <c:pt idx="100">
                  <c:v>15.707963267948966</c:v>
                </c:pt>
                <c:pt idx="101">
                  <c:v>15.865042900628456</c:v>
                </c:pt>
                <c:pt idx="102">
                  <c:v>16.022122533307943</c:v>
                </c:pt>
                <c:pt idx="103">
                  <c:v>16.179202165987434</c:v>
                </c:pt>
                <c:pt idx="104">
                  <c:v>16.336281798666924</c:v>
                </c:pt>
                <c:pt idx="105">
                  <c:v>16.493361431346415</c:v>
                </c:pt>
                <c:pt idx="106">
                  <c:v>16.650441064025905</c:v>
                </c:pt>
                <c:pt idx="107">
                  <c:v>16.807520696705392</c:v>
                </c:pt>
                <c:pt idx="108">
                  <c:v>16.964600329384883</c:v>
                </c:pt>
                <c:pt idx="109">
                  <c:v>17.121679962064373</c:v>
                </c:pt>
                <c:pt idx="110">
                  <c:v>17.27875959474386</c:v>
                </c:pt>
                <c:pt idx="111">
                  <c:v>17.435839227423351</c:v>
                </c:pt>
                <c:pt idx="112">
                  <c:v>17.592918860102841</c:v>
                </c:pt>
                <c:pt idx="113">
                  <c:v>17.749998492782332</c:v>
                </c:pt>
                <c:pt idx="114">
                  <c:v>17.907078125461823</c:v>
                </c:pt>
                <c:pt idx="115">
                  <c:v>18.06415775814131</c:v>
                </c:pt>
                <c:pt idx="116">
                  <c:v>18.2212373908208</c:v>
                </c:pt>
                <c:pt idx="117">
                  <c:v>18.378317023500291</c:v>
                </c:pt>
                <c:pt idx="118">
                  <c:v>18.535396656179778</c:v>
                </c:pt>
                <c:pt idx="119">
                  <c:v>18.692476288859268</c:v>
                </c:pt>
                <c:pt idx="120">
                  <c:v>18.849555921538759</c:v>
                </c:pt>
                <c:pt idx="121">
                  <c:v>19.006635554218249</c:v>
                </c:pt>
                <c:pt idx="122">
                  <c:v>19.16371518689774</c:v>
                </c:pt>
                <c:pt idx="123">
                  <c:v>19.320794819577227</c:v>
                </c:pt>
                <c:pt idx="124">
                  <c:v>19.477874452256717</c:v>
                </c:pt>
                <c:pt idx="125">
                  <c:v>19.634954084936208</c:v>
                </c:pt>
                <c:pt idx="126">
                  <c:v>19.792033717615695</c:v>
                </c:pt>
                <c:pt idx="127">
                  <c:v>19.949113350295185</c:v>
                </c:pt>
                <c:pt idx="128">
                  <c:v>20.106192982974676</c:v>
                </c:pt>
                <c:pt idx="129">
                  <c:v>20.263272615654166</c:v>
                </c:pt>
                <c:pt idx="130">
                  <c:v>20.420352248333657</c:v>
                </c:pt>
                <c:pt idx="131">
                  <c:v>20.577431881013144</c:v>
                </c:pt>
                <c:pt idx="132">
                  <c:v>20.734511513692635</c:v>
                </c:pt>
                <c:pt idx="133">
                  <c:v>20.891591146372125</c:v>
                </c:pt>
                <c:pt idx="134">
                  <c:v>21.048670779051612</c:v>
                </c:pt>
                <c:pt idx="135">
                  <c:v>21.205750411731103</c:v>
                </c:pt>
                <c:pt idx="136">
                  <c:v>21.362830044410593</c:v>
                </c:pt>
                <c:pt idx="137">
                  <c:v>21.519909677090084</c:v>
                </c:pt>
                <c:pt idx="138">
                  <c:v>21.676989309769574</c:v>
                </c:pt>
                <c:pt idx="139">
                  <c:v>21.834068942449061</c:v>
                </c:pt>
                <c:pt idx="140">
                  <c:v>21.991148575128552</c:v>
                </c:pt>
                <c:pt idx="141">
                  <c:v>22.148228207808042</c:v>
                </c:pt>
                <c:pt idx="142">
                  <c:v>22.305307840487529</c:v>
                </c:pt>
                <c:pt idx="143">
                  <c:v>22.46238747316702</c:v>
                </c:pt>
                <c:pt idx="144">
                  <c:v>22.61946710584651</c:v>
                </c:pt>
                <c:pt idx="145">
                  <c:v>22.776546738526001</c:v>
                </c:pt>
                <c:pt idx="146">
                  <c:v>22.933626371205492</c:v>
                </c:pt>
                <c:pt idx="147">
                  <c:v>23.090706003884979</c:v>
                </c:pt>
                <c:pt idx="148">
                  <c:v>23.247785636564469</c:v>
                </c:pt>
                <c:pt idx="149">
                  <c:v>23.40486526924396</c:v>
                </c:pt>
                <c:pt idx="150">
                  <c:v>23.561944901923447</c:v>
                </c:pt>
                <c:pt idx="151">
                  <c:v>23.719024534602937</c:v>
                </c:pt>
                <c:pt idx="152">
                  <c:v>23.876104167282428</c:v>
                </c:pt>
                <c:pt idx="153">
                  <c:v>24.033183799961918</c:v>
                </c:pt>
                <c:pt idx="154">
                  <c:v>24.190263432641409</c:v>
                </c:pt>
                <c:pt idx="155">
                  <c:v>24.347343065320896</c:v>
                </c:pt>
                <c:pt idx="156">
                  <c:v>24.504422698000386</c:v>
                </c:pt>
                <c:pt idx="157">
                  <c:v>24.661502330679877</c:v>
                </c:pt>
                <c:pt idx="158">
                  <c:v>24.818581963359364</c:v>
                </c:pt>
                <c:pt idx="159">
                  <c:v>24.975661596038854</c:v>
                </c:pt>
                <c:pt idx="160">
                  <c:v>25.132741228718345</c:v>
                </c:pt>
                <c:pt idx="161">
                  <c:v>25.289820861397835</c:v>
                </c:pt>
                <c:pt idx="162">
                  <c:v>25.446900494077326</c:v>
                </c:pt>
                <c:pt idx="163">
                  <c:v>25.603980126756813</c:v>
                </c:pt>
                <c:pt idx="164">
                  <c:v>25.761059759436304</c:v>
                </c:pt>
                <c:pt idx="165">
                  <c:v>25.918139392115794</c:v>
                </c:pt>
                <c:pt idx="166">
                  <c:v>26.075219024795281</c:v>
                </c:pt>
                <c:pt idx="167">
                  <c:v>26.232298657474772</c:v>
                </c:pt>
                <c:pt idx="168">
                  <c:v>26.389378290154262</c:v>
                </c:pt>
                <c:pt idx="169">
                  <c:v>26.546457922833753</c:v>
                </c:pt>
                <c:pt idx="170">
                  <c:v>26.703537555513243</c:v>
                </c:pt>
                <c:pt idx="171">
                  <c:v>26.86061718819273</c:v>
                </c:pt>
                <c:pt idx="172">
                  <c:v>27.017696820872221</c:v>
                </c:pt>
                <c:pt idx="173">
                  <c:v>27.174776453551711</c:v>
                </c:pt>
                <c:pt idx="174">
                  <c:v>27.331856086231198</c:v>
                </c:pt>
                <c:pt idx="175">
                  <c:v>27.488935718910689</c:v>
                </c:pt>
                <c:pt idx="176">
                  <c:v>27.646015351590179</c:v>
                </c:pt>
                <c:pt idx="177">
                  <c:v>27.80309498426967</c:v>
                </c:pt>
                <c:pt idx="178">
                  <c:v>27.960174616949161</c:v>
                </c:pt>
                <c:pt idx="179">
                  <c:v>28.117254249628648</c:v>
                </c:pt>
                <c:pt idx="180">
                  <c:v>28.274333882308138</c:v>
                </c:pt>
                <c:pt idx="181">
                  <c:v>28.431413514987629</c:v>
                </c:pt>
                <c:pt idx="182">
                  <c:v>28.588493147667116</c:v>
                </c:pt>
                <c:pt idx="183">
                  <c:v>28.745572780346606</c:v>
                </c:pt>
                <c:pt idx="184">
                  <c:v>28.902652413026097</c:v>
                </c:pt>
                <c:pt idx="185">
                  <c:v>29.059732045705587</c:v>
                </c:pt>
                <c:pt idx="186">
                  <c:v>29.216811678385078</c:v>
                </c:pt>
                <c:pt idx="187">
                  <c:v>29.373891311064565</c:v>
                </c:pt>
                <c:pt idx="188">
                  <c:v>29.530970943744055</c:v>
                </c:pt>
                <c:pt idx="189">
                  <c:v>29.688050576423546</c:v>
                </c:pt>
                <c:pt idx="190">
                  <c:v>29.845130209103033</c:v>
                </c:pt>
                <c:pt idx="191">
                  <c:v>30.002209841782523</c:v>
                </c:pt>
                <c:pt idx="192">
                  <c:v>30.159289474462014</c:v>
                </c:pt>
                <c:pt idx="193">
                  <c:v>30.316369107141504</c:v>
                </c:pt>
                <c:pt idx="194">
                  <c:v>30.473448739820995</c:v>
                </c:pt>
                <c:pt idx="195">
                  <c:v>30.630528372500482</c:v>
                </c:pt>
                <c:pt idx="196">
                  <c:v>30.787608005179973</c:v>
                </c:pt>
                <c:pt idx="197">
                  <c:v>30.944687637859463</c:v>
                </c:pt>
                <c:pt idx="198">
                  <c:v>31.10176727053895</c:v>
                </c:pt>
                <c:pt idx="199">
                  <c:v>31.258846903218441</c:v>
                </c:pt>
                <c:pt idx="200">
                  <c:v>31.415926535897931</c:v>
                </c:pt>
                <c:pt idx="201">
                  <c:v>31.573006168577422</c:v>
                </c:pt>
                <c:pt idx="202">
                  <c:v>31.730085801256912</c:v>
                </c:pt>
                <c:pt idx="203">
                  <c:v>31.887165433936399</c:v>
                </c:pt>
                <c:pt idx="204">
                  <c:v>32.044245066615886</c:v>
                </c:pt>
                <c:pt idx="205">
                  <c:v>32.201324699295377</c:v>
                </c:pt>
                <c:pt idx="206">
                  <c:v>32.358404331974867</c:v>
                </c:pt>
                <c:pt idx="207">
                  <c:v>32.515483964654358</c:v>
                </c:pt>
                <c:pt idx="208">
                  <c:v>32.672563597333848</c:v>
                </c:pt>
                <c:pt idx="209">
                  <c:v>32.829643230013339</c:v>
                </c:pt>
                <c:pt idx="210">
                  <c:v>32.986722862692829</c:v>
                </c:pt>
                <c:pt idx="211">
                  <c:v>33.14380249537232</c:v>
                </c:pt>
                <c:pt idx="212">
                  <c:v>33.300882128051811</c:v>
                </c:pt>
                <c:pt idx="213">
                  <c:v>33.457961760731294</c:v>
                </c:pt>
                <c:pt idx="214">
                  <c:v>33.615041393410785</c:v>
                </c:pt>
                <c:pt idx="215">
                  <c:v>33.772121026090275</c:v>
                </c:pt>
                <c:pt idx="216">
                  <c:v>33.929200658769766</c:v>
                </c:pt>
                <c:pt idx="217">
                  <c:v>34.086280291449256</c:v>
                </c:pt>
                <c:pt idx="218">
                  <c:v>34.243359924128747</c:v>
                </c:pt>
                <c:pt idx="219">
                  <c:v>34.400439556808237</c:v>
                </c:pt>
                <c:pt idx="220">
                  <c:v>34.557519189487721</c:v>
                </c:pt>
                <c:pt idx="221">
                  <c:v>34.714598822167211</c:v>
                </c:pt>
                <c:pt idx="222">
                  <c:v>34.871678454846702</c:v>
                </c:pt>
                <c:pt idx="223">
                  <c:v>35.028758087526192</c:v>
                </c:pt>
                <c:pt idx="224">
                  <c:v>35.185837720205683</c:v>
                </c:pt>
                <c:pt idx="225">
                  <c:v>35.342917352885173</c:v>
                </c:pt>
                <c:pt idx="226">
                  <c:v>35.499996985564664</c:v>
                </c:pt>
                <c:pt idx="227">
                  <c:v>35.657076618244155</c:v>
                </c:pt>
                <c:pt idx="228">
                  <c:v>35.814156250923645</c:v>
                </c:pt>
                <c:pt idx="229">
                  <c:v>35.971235883603129</c:v>
                </c:pt>
                <c:pt idx="230">
                  <c:v>36.128315516282619</c:v>
                </c:pt>
                <c:pt idx="231">
                  <c:v>36.28539514896211</c:v>
                </c:pt>
                <c:pt idx="232">
                  <c:v>36.4424747816416</c:v>
                </c:pt>
                <c:pt idx="233">
                  <c:v>36.599554414321091</c:v>
                </c:pt>
                <c:pt idx="234">
                  <c:v>36.756634047000581</c:v>
                </c:pt>
                <c:pt idx="235">
                  <c:v>36.913713679680072</c:v>
                </c:pt>
                <c:pt idx="236">
                  <c:v>37.070793312359555</c:v>
                </c:pt>
                <c:pt idx="237">
                  <c:v>37.227872945039046</c:v>
                </c:pt>
                <c:pt idx="238">
                  <c:v>37.384952577718536</c:v>
                </c:pt>
                <c:pt idx="239">
                  <c:v>37.542032210398027</c:v>
                </c:pt>
                <c:pt idx="240">
                  <c:v>37.699111843077517</c:v>
                </c:pt>
                <c:pt idx="241">
                  <c:v>37.856191475757008</c:v>
                </c:pt>
                <c:pt idx="242">
                  <c:v>38.013271108436498</c:v>
                </c:pt>
                <c:pt idx="243">
                  <c:v>38.170350741115989</c:v>
                </c:pt>
                <c:pt idx="244">
                  <c:v>38.32743037379548</c:v>
                </c:pt>
                <c:pt idx="245">
                  <c:v>38.484510006474963</c:v>
                </c:pt>
                <c:pt idx="246">
                  <c:v>38.641589639154454</c:v>
                </c:pt>
                <c:pt idx="247">
                  <c:v>38.798669271833944</c:v>
                </c:pt>
                <c:pt idx="248">
                  <c:v>38.955748904513435</c:v>
                </c:pt>
                <c:pt idx="249">
                  <c:v>39.112828537192925</c:v>
                </c:pt>
                <c:pt idx="250">
                  <c:v>39.269908169872416</c:v>
                </c:pt>
                <c:pt idx="251">
                  <c:v>39.426987802551906</c:v>
                </c:pt>
                <c:pt idx="252">
                  <c:v>39.58406743523139</c:v>
                </c:pt>
                <c:pt idx="253">
                  <c:v>39.74114706791088</c:v>
                </c:pt>
                <c:pt idx="254">
                  <c:v>39.898226700590371</c:v>
                </c:pt>
                <c:pt idx="255">
                  <c:v>40.055306333269861</c:v>
                </c:pt>
                <c:pt idx="256">
                  <c:v>40.212385965949352</c:v>
                </c:pt>
                <c:pt idx="257">
                  <c:v>40.369465598628842</c:v>
                </c:pt>
                <c:pt idx="258">
                  <c:v>40.526545231308333</c:v>
                </c:pt>
                <c:pt idx="259">
                  <c:v>40.683624863987824</c:v>
                </c:pt>
                <c:pt idx="260">
                  <c:v>40.840704496667314</c:v>
                </c:pt>
                <c:pt idx="261">
                  <c:v>40.997784129346797</c:v>
                </c:pt>
                <c:pt idx="262">
                  <c:v>41.154863762026288</c:v>
                </c:pt>
                <c:pt idx="263">
                  <c:v>41.311943394705779</c:v>
                </c:pt>
                <c:pt idx="264">
                  <c:v>41.469023027385269</c:v>
                </c:pt>
                <c:pt idx="265">
                  <c:v>41.62610266006476</c:v>
                </c:pt>
                <c:pt idx="266">
                  <c:v>41.78318229274425</c:v>
                </c:pt>
                <c:pt idx="267">
                  <c:v>41.940261925423741</c:v>
                </c:pt>
                <c:pt idx="268">
                  <c:v>42.097341558103224</c:v>
                </c:pt>
                <c:pt idx="269">
                  <c:v>42.254421190782715</c:v>
                </c:pt>
                <c:pt idx="270">
                  <c:v>42.411500823462205</c:v>
                </c:pt>
                <c:pt idx="271">
                  <c:v>42.568580456141696</c:v>
                </c:pt>
                <c:pt idx="272">
                  <c:v>42.725660088821186</c:v>
                </c:pt>
                <c:pt idx="273">
                  <c:v>42.882739721500677</c:v>
                </c:pt>
                <c:pt idx="274">
                  <c:v>43.039819354180167</c:v>
                </c:pt>
                <c:pt idx="275">
                  <c:v>43.196898986859658</c:v>
                </c:pt>
                <c:pt idx="276">
                  <c:v>43.353978619539149</c:v>
                </c:pt>
                <c:pt idx="277">
                  <c:v>43.511058252218632</c:v>
                </c:pt>
                <c:pt idx="278">
                  <c:v>43.668137884898123</c:v>
                </c:pt>
                <c:pt idx="279">
                  <c:v>43.825217517577613</c:v>
                </c:pt>
                <c:pt idx="280">
                  <c:v>43.982297150257104</c:v>
                </c:pt>
                <c:pt idx="281">
                  <c:v>44.139376782936594</c:v>
                </c:pt>
                <c:pt idx="282">
                  <c:v>44.296456415616085</c:v>
                </c:pt>
                <c:pt idx="283">
                  <c:v>44.453536048295575</c:v>
                </c:pt>
                <c:pt idx="284">
                  <c:v>44.610615680975059</c:v>
                </c:pt>
                <c:pt idx="285">
                  <c:v>44.767695313654549</c:v>
                </c:pt>
                <c:pt idx="286">
                  <c:v>44.92477494633404</c:v>
                </c:pt>
                <c:pt idx="287">
                  <c:v>45.08185457901353</c:v>
                </c:pt>
                <c:pt idx="288">
                  <c:v>45.238934211693021</c:v>
                </c:pt>
                <c:pt idx="289">
                  <c:v>45.396013844372511</c:v>
                </c:pt>
                <c:pt idx="290">
                  <c:v>45.553093477052002</c:v>
                </c:pt>
                <c:pt idx="291">
                  <c:v>45.710173109731493</c:v>
                </c:pt>
                <c:pt idx="292">
                  <c:v>45.867252742410983</c:v>
                </c:pt>
                <c:pt idx="293">
                  <c:v>46.024332375090466</c:v>
                </c:pt>
                <c:pt idx="294">
                  <c:v>46.181412007769957</c:v>
                </c:pt>
                <c:pt idx="295">
                  <c:v>46.338491640449448</c:v>
                </c:pt>
                <c:pt idx="296">
                  <c:v>46.495571273128938</c:v>
                </c:pt>
                <c:pt idx="297">
                  <c:v>46.652650905808429</c:v>
                </c:pt>
                <c:pt idx="298">
                  <c:v>46.809730538487919</c:v>
                </c:pt>
                <c:pt idx="299">
                  <c:v>46.96681017116741</c:v>
                </c:pt>
                <c:pt idx="300">
                  <c:v>47.123889803846893</c:v>
                </c:pt>
                <c:pt idx="301">
                  <c:v>47.280969436526384</c:v>
                </c:pt>
                <c:pt idx="302">
                  <c:v>47.438049069205874</c:v>
                </c:pt>
                <c:pt idx="303">
                  <c:v>47.595128701885365</c:v>
                </c:pt>
                <c:pt idx="304">
                  <c:v>47.752208334564855</c:v>
                </c:pt>
                <c:pt idx="305">
                  <c:v>47.909287967244346</c:v>
                </c:pt>
                <c:pt idx="306">
                  <c:v>48.066367599923836</c:v>
                </c:pt>
                <c:pt idx="307">
                  <c:v>48.223447232603327</c:v>
                </c:pt>
                <c:pt idx="308">
                  <c:v>48.380526865282818</c:v>
                </c:pt>
                <c:pt idx="309">
                  <c:v>48.537606497962301</c:v>
                </c:pt>
                <c:pt idx="310">
                  <c:v>48.694686130641792</c:v>
                </c:pt>
                <c:pt idx="311">
                  <c:v>48.851765763321282</c:v>
                </c:pt>
                <c:pt idx="312">
                  <c:v>49.008845396000773</c:v>
                </c:pt>
                <c:pt idx="313">
                  <c:v>49.165925028680263</c:v>
                </c:pt>
                <c:pt idx="314">
                  <c:v>49.323004661359754</c:v>
                </c:pt>
                <c:pt idx="315">
                  <c:v>49.480084294039244</c:v>
                </c:pt>
                <c:pt idx="316">
                  <c:v>49.637163926718728</c:v>
                </c:pt>
                <c:pt idx="317">
                  <c:v>49.794243559398218</c:v>
                </c:pt>
                <c:pt idx="318">
                  <c:v>49.951323192077709</c:v>
                </c:pt>
                <c:pt idx="319">
                  <c:v>50.108402824757199</c:v>
                </c:pt>
                <c:pt idx="320">
                  <c:v>50.26548245743669</c:v>
                </c:pt>
                <c:pt idx="321">
                  <c:v>50.42256209011618</c:v>
                </c:pt>
                <c:pt idx="322">
                  <c:v>50.579641722795671</c:v>
                </c:pt>
                <c:pt idx="323">
                  <c:v>50.736721355475161</c:v>
                </c:pt>
                <c:pt idx="324">
                  <c:v>50.893800988154652</c:v>
                </c:pt>
                <c:pt idx="325">
                  <c:v>51.050880620834135</c:v>
                </c:pt>
                <c:pt idx="326">
                  <c:v>51.207960253513626</c:v>
                </c:pt>
                <c:pt idx="327">
                  <c:v>51.365039886193117</c:v>
                </c:pt>
                <c:pt idx="328">
                  <c:v>51.522119518872607</c:v>
                </c:pt>
                <c:pt idx="329">
                  <c:v>51.679199151552098</c:v>
                </c:pt>
                <c:pt idx="330">
                  <c:v>51.836278784231588</c:v>
                </c:pt>
                <c:pt idx="331">
                  <c:v>51.993358416911079</c:v>
                </c:pt>
                <c:pt idx="332">
                  <c:v>52.150438049590562</c:v>
                </c:pt>
                <c:pt idx="333">
                  <c:v>52.307517682270053</c:v>
                </c:pt>
                <c:pt idx="334">
                  <c:v>52.464597314949543</c:v>
                </c:pt>
                <c:pt idx="335">
                  <c:v>52.621676947629034</c:v>
                </c:pt>
                <c:pt idx="336">
                  <c:v>52.778756580308524</c:v>
                </c:pt>
                <c:pt idx="337">
                  <c:v>52.935836212988015</c:v>
                </c:pt>
                <c:pt idx="338">
                  <c:v>53.092915845667505</c:v>
                </c:pt>
                <c:pt idx="339">
                  <c:v>53.249995478346996</c:v>
                </c:pt>
                <c:pt idx="340">
                  <c:v>53.407075111026487</c:v>
                </c:pt>
                <c:pt idx="341">
                  <c:v>53.56415474370597</c:v>
                </c:pt>
                <c:pt idx="342">
                  <c:v>53.721234376385461</c:v>
                </c:pt>
                <c:pt idx="343">
                  <c:v>53.878314009064951</c:v>
                </c:pt>
                <c:pt idx="344">
                  <c:v>54.035393641744442</c:v>
                </c:pt>
                <c:pt idx="345">
                  <c:v>54.192473274423932</c:v>
                </c:pt>
                <c:pt idx="346">
                  <c:v>54.349552907103423</c:v>
                </c:pt>
                <c:pt idx="347">
                  <c:v>54.506632539782913</c:v>
                </c:pt>
                <c:pt idx="348">
                  <c:v>54.663712172462397</c:v>
                </c:pt>
                <c:pt idx="349">
                  <c:v>54.820791805141887</c:v>
                </c:pt>
                <c:pt idx="350">
                  <c:v>54.977871437821378</c:v>
                </c:pt>
                <c:pt idx="351">
                  <c:v>55.134951070500868</c:v>
                </c:pt>
                <c:pt idx="352">
                  <c:v>55.292030703180359</c:v>
                </c:pt>
                <c:pt idx="353">
                  <c:v>55.449110335859849</c:v>
                </c:pt>
                <c:pt idx="354">
                  <c:v>55.60618996853934</c:v>
                </c:pt>
                <c:pt idx="355">
                  <c:v>55.76326960121883</c:v>
                </c:pt>
                <c:pt idx="356">
                  <c:v>55.920349233898321</c:v>
                </c:pt>
                <c:pt idx="357">
                  <c:v>56.077428866577804</c:v>
                </c:pt>
                <c:pt idx="358">
                  <c:v>56.234508499257295</c:v>
                </c:pt>
                <c:pt idx="359">
                  <c:v>56.391588131936786</c:v>
                </c:pt>
                <c:pt idx="360">
                  <c:v>56.548667764616276</c:v>
                </c:pt>
                <c:pt idx="361">
                  <c:v>56.705747397295767</c:v>
                </c:pt>
                <c:pt idx="362">
                  <c:v>56.862827029975257</c:v>
                </c:pt>
                <c:pt idx="363">
                  <c:v>57.019906662654748</c:v>
                </c:pt>
                <c:pt idx="364">
                  <c:v>57.176986295334231</c:v>
                </c:pt>
                <c:pt idx="365">
                  <c:v>57.334065928013722</c:v>
                </c:pt>
                <c:pt idx="366">
                  <c:v>57.491145560693212</c:v>
                </c:pt>
                <c:pt idx="367">
                  <c:v>57.648225193372703</c:v>
                </c:pt>
                <c:pt idx="368">
                  <c:v>57.805304826052193</c:v>
                </c:pt>
                <c:pt idx="369">
                  <c:v>57.962384458731684</c:v>
                </c:pt>
                <c:pt idx="370">
                  <c:v>58.119464091411174</c:v>
                </c:pt>
                <c:pt idx="371">
                  <c:v>58.276543724090665</c:v>
                </c:pt>
                <c:pt idx="372">
                  <c:v>58.433623356770156</c:v>
                </c:pt>
                <c:pt idx="373">
                  <c:v>58.590702989449639</c:v>
                </c:pt>
                <c:pt idx="374">
                  <c:v>58.747782622129129</c:v>
                </c:pt>
                <c:pt idx="375">
                  <c:v>58.90486225480862</c:v>
                </c:pt>
                <c:pt idx="376">
                  <c:v>59.061941887488111</c:v>
                </c:pt>
                <c:pt idx="377">
                  <c:v>59.219021520167601</c:v>
                </c:pt>
                <c:pt idx="378">
                  <c:v>59.376101152847092</c:v>
                </c:pt>
                <c:pt idx="379">
                  <c:v>59.533180785526582</c:v>
                </c:pt>
                <c:pt idx="380">
                  <c:v>59.690260418206066</c:v>
                </c:pt>
                <c:pt idx="381">
                  <c:v>59.847340050885556</c:v>
                </c:pt>
                <c:pt idx="382">
                  <c:v>60.004419683565047</c:v>
                </c:pt>
                <c:pt idx="383">
                  <c:v>60.161499316244537</c:v>
                </c:pt>
                <c:pt idx="384">
                  <c:v>60.318578948924028</c:v>
                </c:pt>
                <c:pt idx="385">
                  <c:v>60.475658581603518</c:v>
                </c:pt>
                <c:pt idx="386">
                  <c:v>60.632738214283009</c:v>
                </c:pt>
                <c:pt idx="387">
                  <c:v>60.789817846962499</c:v>
                </c:pt>
                <c:pt idx="388">
                  <c:v>60.94689747964199</c:v>
                </c:pt>
                <c:pt idx="389">
                  <c:v>61.103977112321473</c:v>
                </c:pt>
                <c:pt idx="390">
                  <c:v>61.261056745000964</c:v>
                </c:pt>
                <c:pt idx="391">
                  <c:v>61.418136377680455</c:v>
                </c:pt>
                <c:pt idx="392">
                  <c:v>61.575216010359945</c:v>
                </c:pt>
                <c:pt idx="393">
                  <c:v>61.732295643039436</c:v>
                </c:pt>
                <c:pt idx="394">
                  <c:v>61.889375275718926</c:v>
                </c:pt>
                <c:pt idx="395">
                  <c:v>62.046454908398417</c:v>
                </c:pt>
                <c:pt idx="396">
                  <c:v>62.2035345410779</c:v>
                </c:pt>
                <c:pt idx="397">
                  <c:v>62.360614173757391</c:v>
                </c:pt>
                <c:pt idx="398">
                  <c:v>62.517693806436881</c:v>
                </c:pt>
                <c:pt idx="399">
                  <c:v>62.674773439116372</c:v>
                </c:pt>
                <c:pt idx="400">
                  <c:v>62.831853071795862</c:v>
                </c:pt>
                <c:pt idx="401">
                  <c:v>62.988932704475353</c:v>
                </c:pt>
                <c:pt idx="402">
                  <c:v>63.146012337154843</c:v>
                </c:pt>
                <c:pt idx="403">
                  <c:v>63.303091969834334</c:v>
                </c:pt>
                <c:pt idx="404">
                  <c:v>63.460171602513824</c:v>
                </c:pt>
                <c:pt idx="405">
                  <c:v>63.617251235193308</c:v>
                </c:pt>
                <c:pt idx="406">
                  <c:v>63.774330867872798</c:v>
                </c:pt>
                <c:pt idx="407">
                  <c:v>63.931410500552289</c:v>
                </c:pt>
                <c:pt idx="408">
                  <c:v>64.088490133231772</c:v>
                </c:pt>
                <c:pt idx="409">
                  <c:v>64.24556976591127</c:v>
                </c:pt>
                <c:pt idx="410">
                  <c:v>64.402649398590754</c:v>
                </c:pt>
                <c:pt idx="411">
                  <c:v>64.559729031270251</c:v>
                </c:pt>
                <c:pt idx="412">
                  <c:v>64.716808663949735</c:v>
                </c:pt>
                <c:pt idx="413">
                  <c:v>64.873888296629232</c:v>
                </c:pt>
                <c:pt idx="414">
                  <c:v>65.030967929308716</c:v>
                </c:pt>
                <c:pt idx="415">
                  <c:v>65.188047561988213</c:v>
                </c:pt>
                <c:pt idx="416">
                  <c:v>65.345127194667697</c:v>
                </c:pt>
                <c:pt idx="417">
                  <c:v>65.50220682734718</c:v>
                </c:pt>
                <c:pt idx="418">
                  <c:v>65.659286460026678</c:v>
                </c:pt>
                <c:pt idx="419">
                  <c:v>65.816366092706161</c:v>
                </c:pt>
                <c:pt idx="420">
                  <c:v>65.973445725385659</c:v>
                </c:pt>
                <c:pt idx="421">
                  <c:v>66.130525358065142</c:v>
                </c:pt>
                <c:pt idx="422">
                  <c:v>66.28760499074464</c:v>
                </c:pt>
                <c:pt idx="423">
                  <c:v>66.444684623424124</c:v>
                </c:pt>
                <c:pt idx="424">
                  <c:v>66.601764256103621</c:v>
                </c:pt>
                <c:pt idx="425">
                  <c:v>66.758843888783105</c:v>
                </c:pt>
                <c:pt idx="426">
                  <c:v>66.915923521462588</c:v>
                </c:pt>
                <c:pt idx="427">
                  <c:v>67.073003154142086</c:v>
                </c:pt>
                <c:pt idx="428">
                  <c:v>67.230082786821569</c:v>
                </c:pt>
                <c:pt idx="429">
                  <c:v>67.387162419501067</c:v>
                </c:pt>
                <c:pt idx="430">
                  <c:v>67.54424205218055</c:v>
                </c:pt>
                <c:pt idx="431">
                  <c:v>67.701321684860048</c:v>
                </c:pt>
                <c:pt idx="432">
                  <c:v>67.858401317539531</c:v>
                </c:pt>
                <c:pt idx="433">
                  <c:v>68.015480950219015</c:v>
                </c:pt>
                <c:pt idx="434">
                  <c:v>68.172560582898512</c:v>
                </c:pt>
                <c:pt idx="435">
                  <c:v>68.329640215577996</c:v>
                </c:pt>
                <c:pt idx="436">
                  <c:v>68.486719848257493</c:v>
                </c:pt>
                <c:pt idx="437">
                  <c:v>68.643799480936977</c:v>
                </c:pt>
                <c:pt idx="438">
                  <c:v>68.800879113616475</c:v>
                </c:pt>
                <c:pt idx="439">
                  <c:v>68.957958746295958</c:v>
                </c:pt>
                <c:pt idx="440">
                  <c:v>69.115038378975441</c:v>
                </c:pt>
                <c:pt idx="441">
                  <c:v>69.272118011654939</c:v>
                </c:pt>
                <c:pt idx="442">
                  <c:v>69.429197644334423</c:v>
                </c:pt>
                <c:pt idx="443">
                  <c:v>69.58627727701392</c:v>
                </c:pt>
                <c:pt idx="444">
                  <c:v>69.743356909693404</c:v>
                </c:pt>
                <c:pt idx="445">
                  <c:v>69.900436542372901</c:v>
                </c:pt>
                <c:pt idx="446">
                  <c:v>70.057516175052385</c:v>
                </c:pt>
                <c:pt idx="447">
                  <c:v>70.214595807731882</c:v>
                </c:pt>
                <c:pt idx="448">
                  <c:v>70.371675440411366</c:v>
                </c:pt>
                <c:pt idx="449">
                  <c:v>70.528755073090849</c:v>
                </c:pt>
                <c:pt idx="450">
                  <c:v>70.685834705770347</c:v>
                </c:pt>
                <c:pt idx="451">
                  <c:v>70.84291433844983</c:v>
                </c:pt>
                <c:pt idx="452">
                  <c:v>70.999993971129328</c:v>
                </c:pt>
                <c:pt idx="453">
                  <c:v>71.157073603808811</c:v>
                </c:pt>
                <c:pt idx="454">
                  <c:v>71.314153236488309</c:v>
                </c:pt>
                <c:pt idx="455">
                  <c:v>71.471232869167793</c:v>
                </c:pt>
                <c:pt idx="456">
                  <c:v>71.62831250184729</c:v>
                </c:pt>
                <c:pt idx="457">
                  <c:v>71.785392134526774</c:v>
                </c:pt>
                <c:pt idx="458">
                  <c:v>71.942471767206257</c:v>
                </c:pt>
                <c:pt idx="459">
                  <c:v>72.099551399885755</c:v>
                </c:pt>
                <c:pt idx="460">
                  <c:v>72.256631032565238</c:v>
                </c:pt>
                <c:pt idx="461">
                  <c:v>72.413710665244736</c:v>
                </c:pt>
                <c:pt idx="462">
                  <c:v>72.570790297924219</c:v>
                </c:pt>
                <c:pt idx="463">
                  <c:v>72.727869930603717</c:v>
                </c:pt>
                <c:pt idx="464">
                  <c:v>72.8849495632832</c:v>
                </c:pt>
                <c:pt idx="465">
                  <c:v>73.042029195962684</c:v>
                </c:pt>
                <c:pt idx="466">
                  <c:v>73.199108828642181</c:v>
                </c:pt>
                <c:pt idx="467">
                  <c:v>73.356188461321665</c:v>
                </c:pt>
                <c:pt idx="468">
                  <c:v>73.513268094001162</c:v>
                </c:pt>
                <c:pt idx="469">
                  <c:v>73.670347726680646</c:v>
                </c:pt>
                <c:pt idx="470">
                  <c:v>73.827427359360144</c:v>
                </c:pt>
                <c:pt idx="471">
                  <c:v>73.984506992039627</c:v>
                </c:pt>
                <c:pt idx="472">
                  <c:v>74.14158662471911</c:v>
                </c:pt>
                <c:pt idx="473">
                  <c:v>74.298666257398608</c:v>
                </c:pt>
                <c:pt idx="474">
                  <c:v>74.455745890078092</c:v>
                </c:pt>
                <c:pt idx="475">
                  <c:v>74.612825522757589</c:v>
                </c:pt>
                <c:pt idx="476">
                  <c:v>74.769905155437073</c:v>
                </c:pt>
                <c:pt idx="477">
                  <c:v>74.92698478811657</c:v>
                </c:pt>
                <c:pt idx="478">
                  <c:v>75.084064420796054</c:v>
                </c:pt>
                <c:pt idx="479">
                  <c:v>75.241144053475551</c:v>
                </c:pt>
                <c:pt idx="480">
                  <c:v>75.398223686155035</c:v>
                </c:pt>
                <c:pt idx="481">
                  <c:v>75.555303318834518</c:v>
                </c:pt>
                <c:pt idx="482">
                  <c:v>75.712382951514016</c:v>
                </c:pt>
                <c:pt idx="483">
                  <c:v>75.869462584193499</c:v>
                </c:pt>
                <c:pt idx="484">
                  <c:v>76.026542216872997</c:v>
                </c:pt>
                <c:pt idx="485">
                  <c:v>76.18362184955248</c:v>
                </c:pt>
                <c:pt idx="486">
                  <c:v>76.340701482231978</c:v>
                </c:pt>
                <c:pt idx="487">
                  <c:v>76.497781114911461</c:v>
                </c:pt>
                <c:pt idx="488">
                  <c:v>76.654860747590959</c:v>
                </c:pt>
                <c:pt idx="489">
                  <c:v>76.811940380270443</c:v>
                </c:pt>
                <c:pt idx="490">
                  <c:v>76.969020012949926</c:v>
                </c:pt>
                <c:pt idx="491">
                  <c:v>77.126099645629424</c:v>
                </c:pt>
                <c:pt idx="492">
                  <c:v>77.283179278308907</c:v>
                </c:pt>
                <c:pt idx="493">
                  <c:v>77.440258910988405</c:v>
                </c:pt>
                <c:pt idx="494">
                  <c:v>77.597338543667888</c:v>
                </c:pt>
                <c:pt idx="495">
                  <c:v>77.754418176347386</c:v>
                </c:pt>
                <c:pt idx="496">
                  <c:v>77.911497809026869</c:v>
                </c:pt>
                <c:pt idx="497">
                  <c:v>78.068577441706353</c:v>
                </c:pt>
                <c:pt idx="498">
                  <c:v>78.22565707438585</c:v>
                </c:pt>
                <c:pt idx="499">
                  <c:v>78.382736707065334</c:v>
                </c:pt>
                <c:pt idx="500">
                  <c:v>78.539816339744831</c:v>
                </c:pt>
                <c:pt idx="501">
                  <c:v>78.696895972424315</c:v>
                </c:pt>
                <c:pt idx="502">
                  <c:v>78.853975605103813</c:v>
                </c:pt>
                <c:pt idx="503">
                  <c:v>79.011055237783296</c:v>
                </c:pt>
                <c:pt idx="504">
                  <c:v>79.168134870462779</c:v>
                </c:pt>
                <c:pt idx="505">
                  <c:v>79.325214503142277</c:v>
                </c:pt>
                <c:pt idx="506">
                  <c:v>79.482294135821761</c:v>
                </c:pt>
                <c:pt idx="507">
                  <c:v>79.639373768501258</c:v>
                </c:pt>
                <c:pt idx="508">
                  <c:v>79.796453401180742</c:v>
                </c:pt>
                <c:pt idx="509">
                  <c:v>79.953533033860239</c:v>
                </c:pt>
                <c:pt idx="510">
                  <c:v>80.110612666539723</c:v>
                </c:pt>
                <c:pt idx="511">
                  <c:v>80.26769229921922</c:v>
                </c:pt>
                <c:pt idx="512">
                  <c:v>80.424771931898704</c:v>
                </c:pt>
                <c:pt idx="513">
                  <c:v>80.581851564578187</c:v>
                </c:pt>
                <c:pt idx="514">
                  <c:v>80.738931197257685</c:v>
                </c:pt>
                <c:pt idx="515">
                  <c:v>80.896010829937168</c:v>
                </c:pt>
                <c:pt idx="516">
                  <c:v>81.053090462616666</c:v>
                </c:pt>
                <c:pt idx="517">
                  <c:v>81.210170095296149</c:v>
                </c:pt>
                <c:pt idx="518">
                  <c:v>81.367249727975647</c:v>
                </c:pt>
                <c:pt idx="519">
                  <c:v>81.52432936065513</c:v>
                </c:pt>
                <c:pt idx="520">
                  <c:v>81.681408993334628</c:v>
                </c:pt>
                <c:pt idx="521">
                  <c:v>81.838488626014112</c:v>
                </c:pt>
                <c:pt idx="522">
                  <c:v>81.995568258693595</c:v>
                </c:pt>
                <c:pt idx="523">
                  <c:v>82.152647891373093</c:v>
                </c:pt>
                <c:pt idx="524">
                  <c:v>82.309727524052576</c:v>
                </c:pt>
                <c:pt idx="525">
                  <c:v>82.466807156732074</c:v>
                </c:pt>
                <c:pt idx="526">
                  <c:v>82.623886789411557</c:v>
                </c:pt>
                <c:pt idx="527">
                  <c:v>82.780966422091055</c:v>
                </c:pt>
                <c:pt idx="528">
                  <c:v>82.938046054770538</c:v>
                </c:pt>
                <c:pt idx="529">
                  <c:v>83.095125687450022</c:v>
                </c:pt>
                <c:pt idx="530">
                  <c:v>83.252205320129519</c:v>
                </c:pt>
                <c:pt idx="531">
                  <c:v>83.409284952809003</c:v>
                </c:pt>
                <c:pt idx="532">
                  <c:v>83.5663645854885</c:v>
                </c:pt>
                <c:pt idx="533">
                  <c:v>83.723444218167984</c:v>
                </c:pt>
                <c:pt idx="534">
                  <c:v>83.880523850847482</c:v>
                </c:pt>
                <c:pt idx="535">
                  <c:v>84.037603483526965</c:v>
                </c:pt>
                <c:pt idx="536">
                  <c:v>84.194683116206448</c:v>
                </c:pt>
                <c:pt idx="537">
                  <c:v>84.351762748885946</c:v>
                </c:pt>
                <c:pt idx="538">
                  <c:v>84.508842381565429</c:v>
                </c:pt>
                <c:pt idx="539">
                  <c:v>84.665922014244927</c:v>
                </c:pt>
                <c:pt idx="540">
                  <c:v>84.823001646924411</c:v>
                </c:pt>
                <c:pt idx="541">
                  <c:v>84.980081279603908</c:v>
                </c:pt>
                <c:pt idx="542">
                  <c:v>85.137160912283392</c:v>
                </c:pt>
                <c:pt idx="543">
                  <c:v>85.294240544962889</c:v>
                </c:pt>
                <c:pt idx="544">
                  <c:v>85.451320177642373</c:v>
                </c:pt>
                <c:pt idx="545">
                  <c:v>85.608399810321856</c:v>
                </c:pt>
                <c:pt idx="546">
                  <c:v>85.765479443001354</c:v>
                </c:pt>
                <c:pt idx="547">
                  <c:v>85.922559075680837</c:v>
                </c:pt>
                <c:pt idx="548">
                  <c:v>86.079638708360335</c:v>
                </c:pt>
                <c:pt idx="549">
                  <c:v>86.236718341039818</c:v>
                </c:pt>
                <c:pt idx="550">
                  <c:v>86.393797973719316</c:v>
                </c:pt>
                <c:pt idx="551">
                  <c:v>86.550877606398799</c:v>
                </c:pt>
                <c:pt idx="552">
                  <c:v>86.707957239078297</c:v>
                </c:pt>
                <c:pt idx="553">
                  <c:v>86.865036871757781</c:v>
                </c:pt>
                <c:pt idx="554">
                  <c:v>87.022116504437264</c:v>
                </c:pt>
                <c:pt idx="555">
                  <c:v>87.179196137116762</c:v>
                </c:pt>
                <c:pt idx="556">
                  <c:v>87.336275769796245</c:v>
                </c:pt>
                <c:pt idx="557">
                  <c:v>87.493355402475743</c:v>
                </c:pt>
                <c:pt idx="558">
                  <c:v>87.650435035155226</c:v>
                </c:pt>
                <c:pt idx="559">
                  <c:v>87.807514667834724</c:v>
                </c:pt>
                <c:pt idx="560">
                  <c:v>87.964594300514207</c:v>
                </c:pt>
                <c:pt idx="561">
                  <c:v>88.121673933193691</c:v>
                </c:pt>
                <c:pt idx="562">
                  <c:v>88.278753565873188</c:v>
                </c:pt>
                <c:pt idx="563">
                  <c:v>88.435833198552672</c:v>
                </c:pt>
                <c:pt idx="564">
                  <c:v>88.592912831232169</c:v>
                </c:pt>
                <c:pt idx="565">
                  <c:v>88.749992463911653</c:v>
                </c:pt>
                <c:pt idx="566">
                  <c:v>88.907072096591151</c:v>
                </c:pt>
                <c:pt idx="567">
                  <c:v>89.064151729270634</c:v>
                </c:pt>
                <c:pt idx="568">
                  <c:v>89.221231361950117</c:v>
                </c:pt>
                <c:pt idx="569">
                  <c:v>89.378310994629615</c:v>
                </c:pt>
                <c:pt idx="570">
                  <c:v>89.535390627309098</c:v>
                </c:pt>
                <c:pt idx="571">
                  <c:v>89.692470259988596</c:v>
                </c:pt>
                <c:pt idx="572">
                  <c:v>89.84954989266808</c:v>
                </c:pt>
                <c:pt idx="573">
                  <c:v>90.006629525347577</c:v>
                </c:pt>
                <c:pt idx="574">
                  <c:v>90.163709158027061</c:v>
                </c:pt>
                <c:pt idx="575">
                  <c:v>90.320788790706558</c:v>
                </c:pt>
                <c:pt idx="576">
                  <c:v>90.477868423386042</c:v>
                </c:pt>
                <c:pt idx="577">
                  <c:v>90.634948056065525</c:v>
                </c:pt>
                <c:pt idx="578">
                  <c:v>90.792027688745023</c:v>
                </c:pt>
                <c:pt idx="579">
                  <c:v>90.949107321424506</c:v>
                </c:pt>
                <c:pt idx="580">
                  <c:v>91.106186954104004</c:v>
                </c:pt>
                <c:pt idx="581">
                  <c:v>91.263266586783487</c:v>
                </c:pt>
                <c:pt idx="582">
                  <c:v>91.420346219462985</c:v>
                </c:pt>
                <c:pt idx="583">
                  <c:v>91.577425852142468</c:v>
                </c:pt>
                <c:pt idx="584">
                  <c:v>91.734505484821966</c:v>
                </c:pt>
                <c:pt idx="585">
                  <c:v>91.89158511750145</c:v>
                </c:pt>
                <c:pt idx="586">
                  <c:v>92.048664750180933</c:v>
                </c:pt>
                <c:pt idx="587">
                  <c:v>92.205744382860431</c:v>
                </c:pt>
                <c:pt idx="588">
                  <c:v>92.362824015539914</c:v>
                </c:pt>
                <c:pt idx="589">
                  <c:v>92.519903648219412</c:v>
                </c:pt>
                <c:pt idx="590">
                  <c:v>92.676983280898895</c:v>
                </c:pt>
                <c:pt idx="591">
                  <c:v>92.834062913578393</c:v>
                </c:pt>
                <c:pt idx="592">
                  <c:v>92.991142546257876</c:v>
                </c:pt>
                <c:pt idx="593">
                  <c:v>93.14822217893736</c:v>
                </c:pt>
                <c:pt idx="594">
                  <c:v>93.305301811616857</c:v>
                </c:pt>
                <c:pt idx="595">
                  <c:v>93.462381444296341</c:v>
                </c:pt>
                <c:pt idx="596">
                  <c:v>93.619461076975838</c:v>
                </c:pt>
                <c:pt idx="597">
                  <c:v>93.776540709655322</c:v>
                </c:pt>
                <c:pt idx="598">
                  <c:v>93.933620342334819</c:v>
                </c:pt>
                <c:pt idx="599">
                  <c:v>94.090699975014303</c:v>
                </c:pt>
              </c:numCache>
            </c:numRef>
          </c:xVal>
          <c:yVal>
            <c:numRef>
              <c:f>'Datos excel'!$K$3:$K$601</c:f>
            </c:numRef>
          </c:yVal>
          <c:smooth val="0"/>
          <c:extLst>
            <c:ext xmlns:c16="http://schemas.microsoft.com/office/drawing/2014/chart" uri="{C3380CC4-5D6E-409C-BE32-E72D297353CC}">
              <c16:uniqueId val="{00000000-21EE-4BC2-8D0E-19B86690C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469776"/>
        <c:axId val="1561472176"/>
      </c:scatterChart>
      <c:valAx>
        <c:axId val="156146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1472176"/>
        <c:crosses val="autoZero"/>
        <c:crossBetween val="midCat"/>
      </c:valAx>
      <c:valAx>
        <c:axId val="156147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146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Aceleración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0.15707963267948966</c:v>
                </c:pt>
                <c:pt idx="2">
                  <c:v>0.31415926535897931</c:v>
                </c:pt>
                <c:pt idx="3">
                  <c:v>0.47123889803846897</c:v>
                </c:pt>
                <c:pt idx="4">
                  <c:v>0.62831853071795862</c:v>
                </c:pt>
                <c:pt idx="5">
                  <c:v>0.78539816339744828</c:v>
                </c:pt>
                <c:pt idx="6">
                  <c:v>0.94247779607693793</c:v>
                </c:pt>
                <c:pt idx="7">
                  <c:v>1.0995574287564276</c:v>
                </c:pt>
                <c:pt idx="8">
                  <c:v>1.2566370614359172</c:v>
                </c:pt>
                <c:pt idx="9">
                  <c:v>1.4137166941154069</c:v>
                </c:pt>
                <c:pt idx="10">
                  <c:v>1.5707963267948966</c:v>
                </c:pt>
                <c:pt idx="11">
                  <c:v>1.7278759594743862</c:v>
                </c:pt>
                <c:pt idx="12">
                  <c:v>1.8849555921538759</c:v>
                </c:pt>
                <c:pt idx="13">
                  <c:v>2.0420352248333655</c:v>
                </c:pt>
                <c:pt idx="14">
                  <c:v>2.1991148575128552</c:v>
                </c:pt>
                <c:pt idx="15">
                  <c:v>2.3561944901923448</c:v>
                </c:pt>
                <c:pt idx="16">
                  <c:v>2.5132741228718345</c:v>
                </c:pt>
                <c:pt idx="17">
                  <c:v>2.6703537555513241</c:v>
                </c:pt>
                <c:pt idx="18">
                  <c:v>2.8274333882308138</c:v>
                </c:pt>
                <c:pt idx="19">
                  <c:v>2.9845130209103035</c:v>
                </c:pt>
                <c:pt idx="20">
                  <c:v>3.1415926535897931</c:v>
                </c:pt>
                <c:pt idx="21">
                  <c:v>3.2986722862692828</c:v>
                </c:pt>
                <c:pt idx="22">
                  <c:v>3.4557519189487724</c:v>
                </c:pt>
                <c:pt idx="23">
                  <c:v>3.6128315516282621</c:v>
                </c:pt>
                <c:pt idx="24">
                  <c:v>3.7699111843077517</c:v>
                </c:pt>
                <c:pt idx="25">
                  <c:v>3.9269908169872414</c:v>
                </c:pt>
                <c:pt idx="26">
                  <c:v>4.0840704496667311</c:v>
                </c:pt>
                <c:pt idx="27">
                  <c:v>4.2411500823462207</c:v>
                </c:pt>
                <c:pt idx="28">
                  <c:v>4.3982297150257104</c:v>
                </c:pt>
                <c:pt idx="29">
                  <c:v>4.5553093477052</c:v>
                </c:pt>
                <c:pt idx="30">
                  <c:v>4.7123889803846897</c:v>
                </c:pt>
                <c:pt idx="31">
                  <c:v>4.8694686130641793</c:v>
                </c:pt>
                <c:pt idx="32">
                  <c:v>5.026548245743669</c:v>
                </c:pt>
                <c:pt idx="33">
                  <c:v>5.1836278784231586</c:v>
                </c:pt>
                <c:pt idx="34">
                  <c:v>5.3407075111026483</c:v>
                </c:pt>
                <c:pt idx="35">
                  <c:v>5.497787143782138</c:v>
                </c:pt>
                <c:pt idx="36">
                  <c:v>5.6548667764616276</c:v>
                </c:pt>
                <c:pt idx="37">
                  <c:v>5.8119464091411173</c:v>
                </c:pt>
                <c:pt idx="38">
                  <c:v>5.9690260418206069</c:v>
                </c:pt>
                <c:pt idx="39">
                  <c:v>6.1261056745000966</c:v>
                </c:pt>
                <c:pt idx="40">
                  <c:v>6.2831853071795862</c:v>
                </c:pt>
                <c:pt idx="41">
                  <c:v>6.4402649398590759</c:v>
                </c:pt>
                <c:pt idx="42">
                  <c:v>6.5973445725385655</c:v>
                </c:pt>
                <c:pt idx="43">
                  <c:v>6.7544242052180552</c:v>
                </c:pt>
                <c:pt idx="44">
                  <c:v>6.9115038378975449</c:v>
                </c:pt>
                <c:pt idx="45">
                  <c:v>7.0685834705770345</c:v>
                </c:pt>
                <c:pt idx="46">
                  <c:v>7.2256631032565242</c:v>
                </c:pt>
                <c:pt idx="47">
                  <c:v>7.3827427359360138</c:v>
                </c:pt>
                <c:pt idx="48">
                  <c:v>7.5398223686155035</c:v>
                </c:pt>
                <c:pt idx="49">
                  <c:v>7.6969020012949931</c:v>
                </c:pt>
                <c:pt idx="50">
                  <c:v>7.8539816339744828</c:v>
                </c:pt>
                <c:pt idx="51">
                  <c:v>8.0110612666539716</c:v>
                </c:pt>
                <c:pt idx="52">
                  <c:v>8.1681408993334621</c:v>
                </c:pt>
                <c:pt idx="53">
                  <c:v>8.3252205320129526</c:v>
                </c:pt>
                <c:pt idx="54">
                  <c:v>8.4823001646924414</c:v>
                </c:pt>
                <c:pt idx="55">
                  <c:v>8.6393797973719302</c:v>
                </c:pt>
                <c:pt idx="56">
                  <c:v>8.7964594300514207</c:v>
                </c:pt>
                <c:pt idx="57">
                  <c:v>8.9535390627309113</c:v>
                </c:pt>
                <c:pt idx="58">
                  <c:v>9.1106186954104</c:v>
                </c:pt>
                <c:pt idx="59">
                  <c:v>9.2676983280898888</c:v>
                </c:pt>
                <c:pt idx="60">
                  <c:v>9.4247779607693793</c:v>
                </c:pt>
                <c:pt idx="61">
                  <c:v>9.5818575934488699</c:v>
                </c:pt>
                <c:pt idx="62">
                  <c:v>9.7389372261283587</c:v>
                </c:pt>
                <c:pt idx="63">
                  <c:v>9.8960168588078474</c:v>
                </c:pt>
                <c:pt idx="64">
                  <c:v>10.053096491487338</c:v>
                </c:pt>
                <c:pt idx="65">
                  <c:v>10.210176124166829</c:v>
                </c:pt>
                <c:pt idx="66">
                  <c:v>10.367255756846317</c:v>
                </c:pt>
                <c:pt idx="67">
                  <c:v>10.524335389525806</c:v>
                </c:pt>
                <c:pt idx="68">
                  <c:v>10.681415022205297</c:v>
                </c:pt>
                <c:pt idx="69">
                  <c:v>10.838494654884787</c:v>
                </c:pt>
                <c:pt idx="70">
                  <c:v>10.995574287564276</c:v>
                </c:pt>
                <c:pt idx="71">
                  <c:v>11.152653920243765</c:v>
                </c:pt>
                <c:pt idx="72">
                  <c:v>11.309733552923255</c:v>
                </c:pt>
                <c:pt idx="73">
                  <c:v>11.466813185602746</c:v>
                </c:pt>
                <c:pt idx="74">
                  <c:v>11.623892818282235</c:v>
                </c:pt>
                <c:pt idx="75">
                  <c:v>11.780972450961723</c:v>
                </c:pt>
                <c:pt idx="76">
                  <c:v>11.938052083641214</c:v>
                </c:pt>
                <c:pt idx="77">
                  <c:v>12.095131716320704</c:v>
                </c:pt>
                <c:pt idx="78">
                  <c:v>12.252211349000193</c:v>
                </c:pt>
                <c:pt idx="79">
                  <c:v>12.409290981679682</c:v>
                </c:pt>
                <c:pt idx="80">
                  <c:v>12.566370614359172</c:v>
                </c:pt>
                <c:pt idx="81">
                  <c:v>12.723450247038663</c:v>
                </c:pt>
                <c:pt idx="82">
                  <c:v>12.880529879718152</c:v>
                </c:pt>
                <c:pt idx="83">
                  <c:v>13.037609512397641</c:v>
                </c:pt>
                <c:pt idx="84">
                  <c:v>13.194689145077131</c:v>
                </c:pt>
                <c:pt idx="85">
                  <c:v>13.351768777756622</c:v>
                </c:pt>
                <c:pt idx="86">
                  <c:v>13.50884841043611</c:v>
                </c:pt>
                <c:pt idx="87">
                  <c:v>13.665928043115599</c:v>
                </c:pt>
                <c:pt idx="88">
                  <c:v>13.82300767579509</c:v>
                </c:pt>
                <c:pt idx="89">
                  <c:v>13.98008730847458</c:v>
                </c:pt>
                <c:pt idx="90">
                  <c:v>14.137166941154069</c:v>
                </c:pt>
                <c:pt idx="91">
                  <c:v>14.294246573833558</c:v>
                </c:pt>
                <c:pt idx="92">
                  <c:v>14.451326206513048</c:v>
                </c:pt>
                <c:pt idx="93">
                  <c:v>14.608405839192539</c:v>
                </c:pt>
                <c:pt idx="94">
                  <c:v>14.765485471872028</c:v>
                </c:pt>
                <c:pt idx="95">
                  <c:v>14.922565104551516</c:v>
                </c:pt>
                <c:pt idx="96">
                  <c:v>15.079644737231007</c:v>
                </c:pt>
                <c:pt idx="97">
                  <c:v>15.236724369910498</c:v>
                </c:pt>
                <c:pt idx="98">
                  <c:v>15.393804002589986</c:v>
                </c:pt>
                <c:pt idx="99">
                  <c:v>15.550883635269475</c:v>
                </c:pt>
                <c:pt idx="100">
                  <c:v>15.707963267948966</c:v>
                </c:pt>
                <c:pt idx="101">
                  <c:v>15.865042900628456</c:v>
                </c:pt>
                <c:pt idx="102">
                  <c:v>16.022122533307943</c:v>
                </c:pt>
                <c:pt idx="103">
                  <c:v>16.179202165987434</c:v>
                </c:pt>
                <c:pt idx="104">
                  <c:v>16.336281798666924</c:v>
                </c:pt>
                <c:pt idx="105">
                  <c:v>16.493361431346415</c:v>
                </c:pt>
                <c:pt idx="106">
                  <c:v>16.650441064025905</c:v>
                </c:pt>
                <c:pt idx="107">
                  <c:v>16.807520696705392</c:v>
                </c:pt>
                <c:pt idx="108">
                  <c:v>16.964600329384883</c:v>
                </c:pt>
                <c:pt idx="109">
                  <c:v>17.121679962064373</c:v>
                </c:pt>
                <c:pt idx="110">
                  <c:v>17.27875959474386</c:v>
                </c:pt>
                <c:pt idx="111">
                  <c:v>17.435839227423351</c:v>
                </c:pt>
                <c:pt idx="112">
                  <c:v>17.592918860102841</c:v>
                </c:pt>
                <c:pt idx="113">
                  <c:v>17.749998492782332</c:v>
                </c:pt>
                <c:pt idx="114">
                  <c:v>17.907078125461823</c:v>
                </c:pt>
                <c:pt idx="115">
                  <c:v>18.06415775814131</c:v>
                </c:pt>
                <c:pt idx="116">
                  <c:v>18.2212373908208</c:v>
                </c:pt>
                <c:pt idx="117">
                  <c:v>18.378317023500291</c:v>
                </c:pt>
                <c:pt idx="118">
                  <c:v>18.535396656179778</c:v>
                </c:pt>
                <c:pt idx="119">
                  <c:v>18.692476288859268</c:v>
                </c:pt>
                <c:pt idx="120">
                  <c:v>18.849555921538759</c:v>
                </c:pt>
                <c:pt idx="121">
                  <c:v>19.006635554218249</c:v>
                </c:pt>
                <c:pt idx="122">
                  <c:v>19.16371518689774</c:v>
                </c:pt>
                <c:pt idx="123">
                  <c:v>19.320794819577227</c:v>
                </c:pt>
                <c:pt idx="124">
                  <c:v>19.477874452256717</c:v>
                </c:pt>
                <c:pt idx="125">
                  <c:v>19.634954084936208</c:v>
                </c:pt>
                <c:pt idx="126">
                  <c:v>19.792033717615695</c:v>
                </c:pt>
                <c:pt idx="127">
                  <c:v>19.949113350295185</c:v>
                </c:pt>
                <c:pt idx="128">
                  <c:v>20.106192982974676</c:v>
                </c:pt>
                <c:pt idx="129">
                  <c:v>20.263272615654166</c:v>
                </c:pt>
                <c:pt idx="130">
                  <c:v>20.420352248333657</c:v>
                </c:pt>
                <c:pt idx="131">
                  <c:v>20.577431881013144</c:v>
                </c:pt>
                <c:pt idx="132">
                  <c:v>20.734511513692635</c:v>
                </c:pt>
                <c:pt idx="133">
                  <c:v>20.891591146372125</c:v>
                </c:pt>
                <c:pt idx="134">
                  <c:v>21.048670779051612</c:v>
                </c:pt>
                <c:pt idx="135">
                  <c:v>21.205750411731103</c:v>
                </c:pt>
                <c:pt idx="136">
                  <c:v>21.362830044410593</c:v>
                </c:pt>
                <c:pt idx="137">
                  <c:v>21.519909677090084</c:v>
                </c:pt>
                <c:pt idx="138">
                  <c:v>21.676989309769574</c:v>
                </c:pt>
                <c:pt idx="139">
                  <c:v>21.834068942449061</c:v>
                </c:pt>
                <c:pt idx="140">
                  <c:v>21.991148575128552</c:v>
                </c:pt>
                <c:pt idx="141">
                  <c:v>22.148228207808042</c:v>
                </c:pt>
                <c:pt idx="142">
                  <c:v>22.305307840487529</c:v>
                </c:pt>
                <c:pt idx="143">
                  <c:v>22.46238747316702</c:v>
                </c:pt>
                <c:pt idx="144">
                  <c:v>22.61946710584651</c:v>
                </c:pt>
                <c:pt idx="145">
                  <c:v>22.776546738526001</c:v>
                </c:pt>
                <c:pt idx="146">
                  <c:v>22.933626371205492</c:v>
                </c:pt>
                <c:pt idx="147">
                  <c:v>23.090706003884979</c:v>
                </c:pt>
                <c:pt idx="148">
                  <c:v>23.247785636564469</c:v>
                </c:pt>
                <c:pt idx="149">
                  <c:v>23.40486526924396</c:v>
                </c:pt>
                <c:pt idx="150">
                  <c:v>23.561944901923447</c:v>
                </c:pt>
                <c:pt idx="151">
                  <c:v>23.719024534602937</c:v>
                </c:pt>
                <c:pt idx="152">
                  <c:v>23.876104167282428</c:v>
                </c:pt>
                <c:pt idx="153">
                  <c:v>24.033183799961918</c:v>
                </c:pt>
                <c:pt idx="154">
                  <c:v>24.190263432641409</c:v>
                </c:pt>
                <c:pt idx="155">
                  <c:v>24.347343065320896</c:v>
                </c:pt>
                <c:pt idx="156">
                  <c:v>24.504422698000386</c:v>
                </c:pt>
                <c:pt idx="157">
                  <c:v>24.661502330679877</c:v>
                </c:pt>
                <c:pt idx="158">
                  <c:v>24.818581963359364</c:v>
                </c:pt>
                <c:pt idx="159">
                  <c:v>24.975661596038854</c:v>
                </c:pt>
                <c:pt idx="160">
                  <c:v>25.132741228718345</c:v>
                </c:pt>
                <c:pt idx="161">
                  <c:v>25.289820861397835</c:v>
                </c:pt>
                <c:pt idx="162">
                  <c:v>25.446900494077326</c:v>
                </c:pt>
                <c:pt idx="163">
                  <c:v>25.603980126756813</c:v>
                </c:pt>
                <c:pt idx="164">
                  <c:v>25.761059759436304</c:v>
                </c:pt>
                <c:pt idx="165">
                  <c:v>25.918139392115794</c:v>
                </c:pt>
                <c:pt idx="166">
                  <c:v>26.075219024795281</c:v>
                </c:pt>
                <c:pt idx="167">
                  <c:v>26.232298657474772</c:v>
                </c:pt>
                <c:pt idx="168">
                  <c:v>26.389378290154262</c:v>
                </c:pt>
                <c:pt idx="169">
                  <c:v>26.546457922833753</c:v>
                </c:pt>
                <c:pt idx="170">
                  <c:v>26.703537555513243</c:v>
                </c:pt>
                <c:pt idx="171">
                  <c:v>26.86061718819273</c:v>
                </c:pt>
                <c:pt idx="172">
                  <c:v>27.017696820872221</c:v>
                </c:pt>
                <c:pt idx="173">
                  <c:v>27.174776453551711</c:v>
                </c:pt>
                <c:pt idx="174">
                  <c:v>27.331856086231198</c:v>
                </c:pt>
                <c:pt idx="175">
                  <c:v>27.488935718910689</c:v>
                </c:pt>
                <c:pt idx="176">
                  <c:v>27.646015351590179</c:v>
                </c:pt>
                <c:pt idx="177">
                  <c:v>27.80309498426967</c:v>
                </c:pt>
                <c:pt idx="178">
                  <c:v>27.960174616949161</c:v>
                </c:pt>
                <c:pt idx="179">
                  <c:v>28.117254249628648</c:v>
                </c:pt>
                <c:pt idx="180">
                  <c:v>28.274333882308138</c:v>
                </c:pt>
                <c:pt idx="181">
                  <c:v>28.431413514987629</c:v>
                </c:pt>
                <c:pt idx="182">
                  <c:v>28.588493147667116</c:v>
                </c:pt>
                <c:pt idx="183">
                  <c:v>28.745572780346606</c:v>
                </c:pt>
                <c:pt idx="184">
                  <c:v>28.902652413026097</c:v>
                </c:pt>
                <c:pt idx="185">
                  <c:v>29.059732045705587</c:v>
                </c:pt>
                <c:pt idx="186">
                  <c:v>29.216811678385078</c:v>
                </c:pt>
                <c:pt idx="187">
                  <c:v>29.373891311064565</c:v>
                </c:pt>
                <c:pt idx="188">
                  <c:v>29.530970943744055</c:v>
                </c:pt>
                <c:pt idx="189">
                  <c:v>29.688050576423546</c:v>
                </c:pt>
                <c:pt idx="190">
                  <c:v>29.845130209103033</c:v>
                </c:pt>
                <c:pt idx="191">
                  <c:v>30.002209841782523</c:v>
                </c:pt>
                <c:pt idx="192">
                  <c:v>30.159289474462014</c:v>
                </c:pt>
                <c:pt idx="193">
                  <c:v>30.316369107141504</c:v>
                </c:pt>
                <c:pt idx="194">
                  <c:v>30.473448739820995</c:v>
                </c:pt>
                <c:pt idx="195">
                  <c:v>30.630528372500482</c:v>
                </c:pt>
                <c:pt idx="196">
                  <c:v>30.787608005179973</c:v>
                </c:pt>
                <c:pt idx="197">
                  <c:v>30.944687637859463</c:v>
                </c:pt>
                <c:pt idx="198">
                  <c:v>31.10176727053895</c:v>
                </c:pt>
                <c:pt idx="199">
                  <c:v>31.258846903218441</c:v>
                </c:pt>
                <c:pt idx="200">
                  <c:v>31.415926535897931</c:v>
                </c:pt>
                <c:pt idx="201">
                  <c:v>31.573006168577422</c:v>
                </c:pt>
                <c:pt idx="202">
                  <c:v>31.730085801256912</c:v>
                </c:pt>
                <c:pt idx="203">
                  <c:v>31.887165433936399</c:v>
                </c:pt>
                <c:pt idx="204">
                  <c:v>32.044245066615886</c:v>
                </c:pt>
                <c:pt idx="205">
                  <c:v>32.201324699295377</c:v>
                </c:pt>
                <c:pt idx="206">
                  <c:v>32.358404331974867</c:v>
                </c:pt>
                <c:pt idx="207">
                  <c:v>32.515483964654358</c:v>
                </c:pt>
                <c:pt idx="208">
                  <c:v>32.672563597333848</c:v>
                </c:pt>
                <c:pt idx="209">
                  <c:v>32.829643230013339</c:v>
                </c:pt>
                <c:pt idx="210">
                  <c:v>32.986722862692829</c:v>
                </c:pt>
                <c:pt idx="211">
                  <c:v>33.14380249537232</c:v>
                </c:pt>
                <c:pt idx="212">
                  <c:v>33.300882128051811</c:v>
                </c:pt>
                <c:pt idx="213">
                  <c:v>33.457961760731294</c:v>
                </c:pt>
                <c:pt idx="214">
                  <c:v>33.615041393410785</c:v>
                </c:pt>
                <c:pt idx="215">
                  <c:v>33.772121026090275</c:v>
                </c:pt>
                <c:pt idx="216">
                  <c:v>33.929200658769766</c:v>
                </c:pt>
                <c:pt idx="217">
                  <c:v>34.086280291449256</c:v>
                </c:pt>
                <c:pt idx="218">
                  <c:v>34.243359924128747</c:v>
                </c:pt>
                <c:pt idx="219">
                  <c:v>34.400439556808237</c:v>
                </c:pt>
                <c:pt idx="220">
                  <c:v>34.557519189487721</c:v>
                </c:pt>
                <c:pt idx="221">
                  <c:v>34.714598822167211</c:v>
                </c:pt>
                <c:pt idx="222">
                  <c:v>34.871678454846702</c:v>
                </c:pt>
                <c:pt idx="223">
                  <c:v>35.028758087526192</c:v>
                </c:pt>
                <c:pt idx="224">
                  <c:v>35.185837720205683</c:v>
                </c:pt>
                <c:pt idx="225">
                  <c:v>35.342917352885173</c:v>
                </c:pt>
                <c:pt idx="226">
                  <c:v>35.499996985564664</c:v>
                </c:pt>
                <c:pt idx="227">
                  <c:v>35.657076618244155</c:v>
                </c:pt>
                <c:pt idx="228">
                  <c:v>35.814156250923645</c:v>
                </c:pt>
                <c:pt idx="229">
                  <c:v>35.971235883603129</c:v>
                </c:pt>
                <c:pt idx="230">
                  <c:v>36.128315516282619</c:v>
                </c:pt>
                <c:pt idx="231">
                  <c:v>36.28539514896211</c:v>
                </c:pt>
                <c:pt idx="232">
                  <c:v>36.4424747816416</c:v>
                </c:pt>
                <c:pt idx="233">
                  <c:v>36.599554414321091</c:v>
                </c:pt>
                <c:pt idx="234">
                  <c:v>36.756634047000581</c:v>
                </c:pt>
                <c:pt idx="235">
                  <c:v>36.913713679680072</c:v>
                </c:pt>
                <c:pt idx="236">
                  <c:v>37.070793312359555</c:v>
                </c:pt>
                <c:pt idx="237">
                  <c:v>37.227872945039046</c:v>
                </c:pt>
                <c:pt idx="238">
                  <c:v>37.384952577718536</c:v>
                </c:pt>
                <c:pt idx="239">
                  <c:v>37.542032210398027</c:v>
                </c:pt>
                <c:pt idx="240">
                  <c:v>37.699111843077517</c:v>
                </c:pt>
                <c:pt idx="241">
                  <c:v>37.856191475757008</c:v>
                </c:pt>
                <c:pt idx="242">
                  <c:v>38.013271108436498</c:v>
                </c:pt>
                <c:pt idx="243">
                  <c:v>38.170350741115989</c:v>
                </c:pt>
                <c:pt idx="244">
                  <c:v>38.32743037379548</c:v>
                </c:pt>
                <c:pt idx="245">
                  <c:v>38.484510006474963</c:v>
                </c:pt>
                <c:pt idx="246">
                  <c:v>38.641589639154454</c:v>
                </c:pt>
                <c:pt idx="247">
                  <c:v>38.798669271833944</c:v>
                </c:pt>
                <c:pt idx="248">
                  <c:v>38.955748904513435</c:v>
                </c:pt>
                <c:pt idx="249">
                  <c:v>39.112828537192925</c:v>
                </c:pt>
                <c:pt idx="250">
                  <c:v>39.269908169872416</c:v>
                </c:pt>
                <c:pt idx="251">
                  <c:v>39.426987802551906</c:v>
                </c:pt>
                <c:pt idx="252">
                  <c:v>39.58406743523139</c:v>
                </c:pt>
                <c:pt idx="253">
                  <c:v>39.74114706791088</c:v>
                </c:pt>
                <c:pt idx="254">
                  <c:v>39.898226700590371</c:v>
                </c:pt>
                <c:pt idx="255">
                  <c:v>40.055306333269861</c:v>
                </c:pt>
                <c:pt idx="256">
                  <c:v>40.212385965949352</c:v>
                </c:pt>
                <c:pt idx="257">
                  <c:v>40.369465598628842</c:v>
                </c:pt>
                <c:pt idx="258">
                  <c:v>40.526545231308333</c:v>
                </c:pt>
                <c:pt idx="259">
                  <c:v>40.683624863987824</c:v>
                </c:pt>
                <c:pt idx="260">
                  <c:v>40.840704496667314</c:v>
                </c:pt>
                <c:pt idx="261">
                  <c:v>40.997784129346797</c:v>
                </c:pt>
                <c:pt idx="262">
                  <c:v>41.154863762026288</c:v>
                </c:pt>
                <c:pt idx="263">
                  <c:v>41.311943394705779</c:v>
                </c:pt>
                <c:pt idx="264">
                  <c:v>41.469023027385269</c:v>
                </c:pt>
                <c:pt idx="265">
                  <c:v>41.62610266006476</c:v>
                </c:pt>
                <c:pt idx="266">
                  <c:v>41.78318229274425</c:v>
                </c:pt>
                <c:pt idx="267">
                  <c:v>41.940261925423741</c:v>
                </c:pt>
                <c:pt idx="268">
                  <c:v>42.097341558103224</c:v>
                </c:pt>
                <c:pt idx="269">
                  <c:v>42.254421190782715</c:v>
                </c:pt>
                <c:pt idx="270">
                  <c:v>42.411500823462205</c:v>
                </c:pt>
                <c:pt idx="271">
                  <c:v>42.568580456141696</c:v>
                </c:pt>
                <c:pt idx="272">
                  <c:v>42.725660088821186</c:v>
                </c:pt>
                <c:pt idx="273">
                  <c:v>42.882739721500677</c:v>
                </c:pt>
                <c:pt idx="274">
                  <c:v>43.039819354180167</c:v>
                </c:pt>
                <c:pt idx="275">
                  <c:v>43.196898986859658</c:v>
                </c:pt>
                <c:pt idx="276">
                  <c:v>43.353978619539149</c:v>
                </c:pt>
                <c:pt idx="277">
                  <c:v>43.511058252218632</c:v>
                </c:pt>
                <c:pt idx="278">
                  <c:v>43.668137884898123</c:v>
                </c:pt>
                <c:pt idx="279">
                  <c:v>43.825217517577613</c:v>
                </c:pt>
                <c:pt idx="280">
                  <c:v>43.982297150257104</c:v>
                </c:pt>
                <c:pt idx="281">
                  <c:v>44.139376782936594</c:v>
                </c:pt>
                <c:pt idx="282">
                  <c:v>44.296456415616085</c:v>
                </c:pt>
                <c:pt idx="283">
                  <c:v>44.453536048295575</c:v>
                </c:pt>
                <c:pt idx="284">
                  <c:v>44.610615680975059</c:v>
                </c:pt>
                <c:pt idx="285">
                  <c:v>44.767695313654549</c:v>
                </c:pt>
                <c:pt idx="286">
                  <c:v>44.92477494633404</c:v>
                </c:pt>
                <c:pt idx="287">
                  <c:v>45.08185457901353</c:v>
                </c:pt>
                <c:pt idx="288">
                  <c:v>45.238934211693021</c:v>
                </c:pt>
                <c:pt idx="289">
                  <c:v>45.396013844372511</c:v>
                </c:pt>
                <c:pt idx="290">
                  <c:v>45.553093477052002</c:v>
                </c:pt>
                <c:pt idx="291">
                  <c:v>45.710173109731493</c:v>
                </c:pt>
                <c:pt idx="292">
                  <c:v>45.867252742410983</c:v>
                </c:pt>
                <c:pt idx="293">
                  <c:v>46.024332375090466</c:v>
                </c:pt>
                <c:pt idx="294">
                  <c:v>46.181412007769957</c:v>
                </c:pt>
                <c:pt idx="295">
                  <c:v>46.338491640449448</c:v>
                </c:pt>
                <c:pt idx="296">
                  <c:v>46.495571273128938</c:v>
                </c:pt>
                <c:pt idx="297">
                  <c:v>46.652650905808429</c:v>
                </c:pt>
                <c:pt idx="298">
                  <c:v>46.809730538487919</c:v>
                </c:pt>
                <c:pt idx="299">
                  <c:v>46.96681017116741</c:v>
                </c:pt>
                <c:pt idx="300">
                  <c:v>47.123889803846893</c:v>
                </c:pt>
                <c:pt idx="301">
                  <c:v>47.280969436526384</c:v>
                </c:pt>
                <c:pt idx="302">
                  <c:v>47.438049069205874</c:v>
                </c:pt>
                <c:pt idx="303">
                  <c:v>47.595128701885365</c:v>
                </c:pt>
                <c:pt idx="304">
                  <c:v>47.752208334564855</c:v>
                </c:pt>
                <c:pt idx="305">
                  <c:v>47.909287967244346</c:v>
                </c:pt>
                <c:pt idx="306">
                  <c:v>48.066367599923836</c:v>
                </c:pt>
                <c:pt idx="307">
                  <c:v>48.223447232603327</c:v>
                </c:pt>
                <c:pt idx="308">
                  <c:v>48.380526865282818</c:v>
                </c:pt>
                <c:pt idx="309">
                  <c:v>48.537606497962301</c:v>
                </c:pt>
                <c:pt idx="310">
                  <c:v>48.694686130641792</c:v>
                </c:pt>
                <c:pt idx="311">
                  <c:v>48.851765763321282</c:v>
                </c:pt>
                <c:pt idx="312">
                  <c:v>49.008845396000773</c:v>
                </c:pt>
                <c:pt idx="313">
                  <c:v>49.165925028680263</c:v>
                </c:pt>
                <c:pt idx="314">
                  <c:v>49.323004661359754</c:v>
                </c:pt>
                <c:pt idx="315">
                  <c:v>49.480084294039244</c:v>
                </c:pt>
                <c:pt idx="316">
                  <c:v>49.637163926718728</c:v>
                </c:pt>
                <c:pt idx="317">
                  <c:v>49.794243559398218</c:v>
                </c:pt>
                <c:pt idx="318">
                  <c:v>49.951323192077709</c:v>
                </c:pt>
                <c:pt idx="319">
                  <c:v>50.108402824757199</c:v>
                </c:pt>
                <c:pt idx="320">
                  <c:v>50.26548245743669</c:v>
                </c:pt>
                <c:pt idx="321">
                  <c:v>50.42256209011618</c:v>
                </c:pt>
                <c:pt idx="322">
                  <c:v>50.579641722795671</c:v>
                </c:pt>
                <c:pt idx="323">
                  <c:v>50.736721355475161</c:v>
                </c:pt>
                <c:pt idx="324">
                  <c:v>50.893800988154652</c:v>
                </c:pt>
                <c:pt idx="325">
                  <c:v>51.050880620834135</c:v>
                </c:pt>
                <c:pt idx="326">
                  <c:v>51.207960253513626</c:v>
                </c:pt>
                <c:pt idx="327">
                  <c:v>51.365039886193117</c:v>
                </c:pt>
                <c:pt idx="328">
                  <c:v>51.522119518872607</c:v>
                </c:pt>
                <c:pt idx="329">
                  <c:v>51.679199151552098</c:v>
                </c:pt>
                <c:pt idx="330">
                  <c:v>51.836278784231588</c:v>
                </c:pt>
                <c:pt idx="331">
                  <c:v>51.993358416911079</c:v>
                </c:pt>
                <c:pt idx="332">
                  <c:v>52.150438049590562</c:v>
                </c:pt>
                <c:pt idx="333">
                  <c:v>52.307517682270053</c:v>
                </c:pt>
                <c:pt idx="334">
                  <c:v>52.464597314949543</c:v>
                </c:pt>
                <c:pt idx="335">
                  <c:v>52.621676947629034</c:v>
                </c:pt>
                <c:pt idx="336">
                  <c:v>52.778756580308524</c:v>
                </c:pt>
                <c:pt idx="337">
                  <c:v>52.935836212988015</c:v>
                </c:pt>
                <c:pt idx="338">
                  <c:v>53.092915845667505</c:v>
                </c:pt>
                <c:pt idx="339">
                  <c:v>53.249995478346996</c:v>
                </c:pt>
                <c:pt idx="340">
                  <c:v>53.407075111026487</c:v>
                </c:pt>
                <c:pt idx="341">
                  <c:v>53.56415474370597</c:v>
                </c:pt>
                <c:pt idx="342">
                  <c:v>53.721234376385461</c:v>
                </c:pt>
                <c:pt idx="343">
                  <c:v>53.878314009064951</c:v>
                </c:pt>
                <c:pt idx="344">
                  <c:v>54.035393641744442</c:v>
                </c:pt>
                <c:pt idx="345">
                  <c:v>54.192473274423932</c:v>
                </c:pt>
                <c:pt idx="346">
                  <c:v>54.349552907103423</c:v>
                </c:pt>
                <c:pt idx="347">
                  <c:v>54.506632539782913</c:v>
                </c:pt>
                <c:pt idx="348">
                  <c:v>54.663712172462397</c:v>
                </c:pt>
                <c:pt idx="349">
                  <c:v>54.820791805141887</c:v>
                </c:pt>
                <c:pt idx="350">
                  <c:v>54.977871437821378</c:v>
                </c:pt>
                <c:pt idx="351">
                  <c:v>55.134951070500868</c:v>
                </c:pt>
                <c:pt idx="352">
                  <c:v>55.292030703180359</c:v>
                </c:pt>
                <c:pt idx="353">
                  <c:v>55.449110335859849</c:v>
                </c:pt>
                <c:pt idx="354">
                  <c:v>55.60618996853934</c:v>
                </c:pt>
                <c:pt idx="355">
                  <c:v>55.76326960121883</c:v>
                </c:pt>
                <c:pt idx="356">
                  <c:v>55.920349233898321</c:v>
                </c:pt>
                <c:pt idx="357">
                  <c:v>56.077428866577804</c:v>
                </c:pt>
                <c:pt idx="358">
                  <c:v>56.234508499257295</c:v>
                </c:pt>
                <c:pt idx="359">
                  <c:v>56.391588131936786</c:v>
                </c:pt>
                <c:pt idx="360">
                  <c:v>56.548667764616276</c:v>
                </c:pt>
                <c:pt idx="361">
                  <c:v>56.705747397295767</c:v>
                </c:pt>
                <c:pt idx="362">
                  <c:v>56.862827029975257</c:v>
                </c:pt>
                <c:pt idx="363">
                  <c:v>57.019906662654748</c:v>
                </c:pt>
                <c:pt idx="364">
                  <c:v>57.176986295334231</c:v>
                </c:pt>
                <c:pt idx="365">
                  <c:v>57.334065928013722</c:v>
                </c:pt>
                <c:pt idx="366">
                  <c:v>57.491145560693212</c:v>
                </c:pt>
                <c:pt idx="367">
                  <c:v>57.648225193372703</c:v>
                </c:pt>
                <c:pt idx="368">
                  <c:v>57.805304826052193</c:v>
                </c:pt>
                <c:pt idx="369">
                  <c:v>57.962384458731684</c:v>
                </c:pt>
                <c:pt idx="370">
                  <c:v>58.119464091411174</c:v>
                </c:pt>
                <c:pt idx="371">
                  <c:v>58.276543724090665</c:v>
                </c:pt>
                <c:pt idx="372">
                  <c:v>58.433623356770156</c:v>
                </c:pt>
                <c:pt idx="373">
                  <c:v>58.590702989449639</c:v>
                </c:pt>
                <c:pt idx="374">
                  <c:v>58.747782622129129</c:v>
                </c:pt>
                <c:pt idx="375">
                  <c:v>58.90486225480862</c:v>
                </c:pt>
                <c:pt idx="376">
                  <c:v>59.061941887488111</c:v>
                </c:pt>
                <c:pt idx="377">
                  <c:v>59.219021520167601</c:v>
                </c:pt>
                <c:pt idx="378">
                  <c:v>59.376101152847092</c:v>
                </c:pt>
                <c:pt idx="379">
                  <c:v>59.533180785526582</c:v>
                </c:pt>
                <c:pt idx="380">
                  <c:v>59.690260418206066</c:v>
                </c:pt>
                <c:pt idx="381">
                  <c:v>59.847340050885556</c:v>
                </c:pt>
                <c:pt idx="382">
                  <c:v>60.004419683565047</c:v>
                </c:pt>
                <c:pt idx="383">
                  <c:v>60.161499316244537</c:v>
                </c:pt>
                <c:pt idx="384">
                  <c:v>60.318578948924028</c:v>
                </c:pt>
                <c:pt idx="385">
                  <c:v>60.475658581603518</c:v>
                </c:pt>
                <c:pt idx="386">
                  <c:v>60.632738214283009</c:v>
                </c:pt>
                <c:pt idx="387">
                  <c:v>60.789817846962499</c:v>
                </c:pt>
                <c:pt idx="388">
                  <c:v>60.94689747964199</c:v>
                </c:pt>
                <c:pt idx="389">
                  <c:v>61.103977112321473</c:v>
                </c:pt>
                <c:pt idx="390">
                  <c:v>61.261056745000964</c:v>
                </c:pt>
                <c:pt idx="391">
                  <c:v>61.418136377680455</c:v>
                </c:pt>
                <c:pt idx="392">
                  <c:v>61.575216010359945</c:v>
                </c:pt>
                <c:pt idx="393">
                  <c:v>61.732295643039436</c:v>
                </c:pt>
                <c:pt idx="394">
                  <c:v>61.889375275718926</c:v>
                </c:pt>
                <c:pt idx="395">
                  <c:v>62.046454908398417</c:v>
                </c:pt>
                <c:pt idx="396">
                  <c:v>62.2035345410779</c:v>
                </c:pt>
                <c:pt idx="397">
                  <c:v>62.360614173757391</c:v>
                </c:pt>
                <c:pt idx="398">
                  <c:v>62.517693806436881</c:v>
                </c:pt>
                <c:pt idx="399">
                  <c:v>62.674773439116372</c:v>
                </c:pt>
                <c:pt idx="400">
                  <c:v>62.831853071795862</c:v>
                </c:pt>
                <c:pt idx="401">
                  <c:v>62.988932704475353</c:v>
                </c:pt>
                <c:pt idx="402">
                  <c:v>63.146012337154843</c:v>
                </c:pt>
                <c:pt idx="403">
                  <c:v>63.303091969834334</c:v>
                </c:pt>
                <c:pt idx="404">
                  <c:v>63.460171602513824</c:v>
                </c:pt>
                <c:pt idx="405">
                  <c:v>63.617251235193308</c:v>
                </c:pt>
                <c:pt idx="406">
                  <c:v>63.774330867872798</c:v>
                </c:pt>
                <c:pt idx="407">
                  <c:v>63.931410500552289</c:v>
                </c:pt>
                <c:pt idx="408">
                  <c:v>64.088490133231772</c:v>
                </c:pt>
                <c:pt idx="409">
                  <c:v>64.24556976591127</c:v>
                </c:pt>
                <c:pt idx="410">
                  <c:v>64.402649398590754</c:v>
                </c:pt>
                <c:pt idx="411">
                  <c:v>64.559729031270251</c:v>
                </c:pt>
                <c:pt idx="412">
                  <c:v>64.716808663949735</c:v>
                </c:pt>
                <c:pt idx="413">
                  <c:v>64.873888296629232</c:v>
                </c:pt>
                <c:pt idx="414">
                  <c:v>65.030967929308716</c:v>
                </c:pt>
                <c:pt idx="415">
                  <c:v>65.188047561988213</c:v>
                </c:pt>
                <c:pt idx="416">
                  <c:v>65.345127194667697</c:v>
                </c:pt>
                <c:pt idx="417">
                  <c:v>65.50220682734718</c:v>
                </c:pt>
                <c:pt idx="418">
                  <c:v>65.659286460026678</c:v>
                </c:pt>
                <c:pt idx="419">
                  <c:v>65.816366092706161</c:v>
                </c:pt>
                <c:pt idx="420">
                  <c:v>65.973445725385659</c:v>
                </c:pt>
                <c:pt idx="421">
                  <c:v>66.130525358065142</c:v>
                </c:pt>
                <c:pt idx="422">
                  <c:v>66.28760499074464</c:v>
                </c:pt>
                <c:pt idx="423">
                  <c:v>66.444684623424124</c:v>
                </c:pt>
                <c:pt idx="424">
                  <c:v>66.601764256103621</c:v>
                </c:pt>
                <c:pt idx="425">
                  <c:v>66.758843888783105</c:v>
                </c:pt>
                <c:pt idx="426">
                  <c:v>66.915923521462588</c:v>
                </c:pt>
                <c:pt idx="427">
                  <c:v>67.073003154142086</c:v>
                </c:pt>
                <c:pt idx="428">
                  <c:v>67.230082786821569</c:v>
                </c:pt>
                <c:pt idx="429">
                  <c:v>67.387162419501067</c:v>
                </c:pt>
                <c:pt idx="430">
                  <c:v>67.54424205218055</c:v>
                </c:pt>
                <c:pt idx="431">
                  <c:v>67.701321684860048</c:v>
                </c:pt>
                <c:pt idx="432">
                  <c:v>67.858401317539531</c:v>
                </c:pt>
                <c:pt idx="433">
                  <c:v>68.015480950219015</c:v>
                </c:pt>
                <c:pt idx="434">
                  <c:v>68.172560582898512</c:v>
                </c:pt>
                <c:pt idx="435">
                  <c:v>68.329640215577996</c:v>
                </c:pt>
                <c:pt idx="436">
                  <c:v>68.486719848257493</c:v>
                </c:pt>
                <c:pt idx="437">
                  <c:v>68.643799480936977</c:v>
                </c:pt>
                <c:pt idx="438">
                  <c:v>68.800879113616475</c:v>
                </c:pt>
                <c:pt idx="439">
                  <c:v>68.957958746295958</c:v>
                </c:pt>
                <c:pt idx="440">
                  <c:v>69.115038378975441</c:v>
                </c:pt>
                <c:pt idx="441">
                  <c:v>69.272118011654939</c:v>
                </c:pt>
                <c:pt idx="442">
                  <c:v>69.429197644334423</c:v>
                </c:pt>
                <c:pt idx="443">
                  <c:v>69.58627727701392</c:v>
                </c:pt>
                <c:pt idx="444">
                  <c:v>69.743356909693404</c:v>
                </c:pt>
                <c:pt idx="445">
                  <c:v>69.900436542372901</c:v>
                </c:pt>
                <c:pt idx="446">
                  <c:v>70.057516175052385</c:v>
                </c:pt>
                <c:pt idx="447">
                  <c:v>70.214595807731882</c:v>
                </c:pt>
                <c:pt idx="448">
                  <c:v>70.371675440411366</c:v>
                </c:pt>
                <c:pt idx="449">
                  <c:v>70.528755073090849</c:v>
                </c:pt>
                <c:pt idx="450">
                  <c:v>70.685834705770347</c:v>
                </c:pt>
                <c:pt idx="451">
                  <c:v>70.84291433844983</c:v>
                </c:pt>
                <c:pt idx="452">
                  <c:v>70.999993971129328</c:v>
                </c:pt>
                <c:pt idx="453">
                  <c:v>71.157073603808811</c:v>
                </c:pt>
                <c:pt idx="454">
                  <c:v>71.314153236488309</c:v>
                </c:pt>
                <c:pt idx="455">
                  <c:v>71.471232869167793</c:v>
                </c:pt>
                <c:pt idx="456">
                  <c:v>71.62831250184729</c:v>
                </c:pt>
                <c:pt idx="457">
                  <c:v>71.785392134526774</c:v>
                </c:pt>
                <c:pt idx="458">
                  <c:v>71.942471767206257</c:v>
                </c:pt>
                <c:pt idx="459">
                  <c:v>72.099551399885755</c:v>
                </c:pt>
                <c:pt idx="460">
                  <c:v>72.256631032565238</c:v>
                </c:pt>
                <c:pt idx="461">
                  <c:v>72.413710665244736</c:v>
                </c:pt>
                <c:pt idx="462">
                  <c:v>72.570790297924219</c:v>
                </c:pt>
                <c:pt idx="463">
                  <c:v>72.727869930603717</c:v>
                </c:pt>
                <c:pt idx="464">
                  <c:v>72.8849495632832</c:v>
                </c:pt>
                <c:pt idx="465">
                  <c:v>73.042029195962684</c:v>
                </c:pt>
                <c:pt idx="466">
                  <c:v>73.199108828642181</c:v>
                </c:pt>
                <c:pt idx="467">
                  <c:v>73.356188461321665</c:v>
                </c:pt>
                <c:pt idx="468">
                  <c:v>73.513268094001162</c:v>
                </c:pt>
                <c:pt idx="469">
                  <c:v>73.670347726680646</c:v>
                </c:pt>
                <c:pt idx="470">
                  <c:v>73.827427359360144</c:v>
                </c:pt>
                <c:pt idx="471">
                  <c:v>73.984506992039627</c:v>
                </c:pt>
                <c:pt idx="472">
                  <c:v>74.14158662471911</c:v>
                </c:pt>
                <c:pt idx="473">
                  <c:v>74.298666257398608</c:v>
                </c:pt>
                <c:pt idx="474">
                  <c:v>74.455745890078092</c:v>
                </c:pt>
                <c:pt idx="475">
                  <c:v>74.612825522757589</c:v>
                </c:pt>
                <c:pt idx="476">
                  <c:v>74.769905155437073</c:v>
                </c:pt>
                <c:pt idx="477">
                  <c:v>74.92698478811657</c:v>
                </c:pt>
                <c:pt idx="478">
                  <c:v>75.084064420796054</c:v>
                </c:pt>
                <c:pt idx="479">
                  <c:v>75.241144053475551</c:v>
                </c:pt>
                <c:pt idx="480">
                  <c:v>75.398223686155035</c:v>
                </c:pt>
                <c:pt idx="481">
                  <c:v>75.555303318834518</c:v>
                </c:pt>
                <c:pt idx="482">
                  <c:v>75.712382951514016</c:v>
                </c:pt>
                <c:pt idx="483">
                  <c:v>75.869462584193499</c:v>
                </c:pt>
                <c:pt idx="484">
                  <c:v>76.026542216872997</c:v>
                </c:pt>
                <c:pt idx="485">
                  <c:v>76.18362184955248</c:v>
                </c:pt>
                <c:pt idx="486">
                  <c:v>76.340701482231978</c:v>
                </c:pt>
                <c:pt idx="487">
                  <c:v>76.497781114911461</c:v>
                </c:pt>
                <c:pt idx="488">
                  <c:v>76.654860747590959</c:v>
                </c:pt>
                <c:pt idx="489">
                  <c:v>76.811940380270443</c:v>
                </c:pt>
                <c:pt idx="490">
                  <c:v>76.969020012949926</c:v>
                </c:pt>
                <c:pt idx="491">
                  <c:v>77.126099645629424</c:v>
                </c:pt>
                <c:pt idx="492">
                  <c:v>77.283179278308907</c:v>
                </c:pt>
                <c:pt idx="493">
                  <c:v>77.440258910988405</c:v>
                </c:pt>
                <c:pt idx="494">
                  <c:v>77.597338543667888</c:v>
                </c:pt>
                <c:pt idx="495">
                  <c:v>77.754418176347386</c:v>
                </c:pt>
                <c:pt idx="496">
                  <c:v>77.911497809026869</c:v>
                </c:pt>
                <c:pt idx="497">
                  <c:v>78.068577441706353</c:v>
                </c:pt>
                <c:pt idx="498">
                  <c:v>78.22565707438585</c:v>
                </c:pt>
                <c:pt idx="499">
                  <c:v>78.382736707065334</c:v>
                </c:pt>
                <c:pt idx="500">
                  <c:v>78.539816339744831</c:v>
                </c:pt>
                <c:pt idx="501">
                  <c:v>78.696895972424315</c:v>
                </c:pt>
                <c:pt idx="502">
                  <c:v>78.853975605103813</c:v>
                </c:pt>
                <c:pt idx="503">
                  <c:v>79.011055237783296</c:v>
                </c:pt>
                <c:pt idx="504">
                  <c:v>79.168134870462779</c:v>
                </c:pt>
                <c:pt idx="505">
                  <c:v>79.325214503142277</c:v>
                </c:pt>
                <c:pt idx="506">
                  <c:v>79.482294135821761</c:v>
                </c:pt>
                <c:pt idx="507">
                  <c:v>79.639373768501258</c:v>
                </c:pt>
                <c:pt idx="508">
                  <c:v>79.796453401180742</c:v>
                </c:pt>
                <c:pt idx="509">
                  <c:v>79.953533033860239</c:v>
                </c:pt>
                <c:pt idx="510">
                  <c:v>80.110612666539723</c:v>
                </c:pt>
                <c:pt idx="511">
                  <c:v>80.26769229921922</c:v>
                </c:pt>
                <c:pt idx="512">
                  <c:v>80.424771931898704</c:v>
                </c:pt>
                <c:pt idx="513">
                  <c:v>80.581851564578187</c:v>
                </c:pt>
                <c:pt idx="514">
                  <c:v>80.738931197257685</c:v>
                </c:pt>
                <c:pt idx="515">
                  <c:v>80.896010829937168</c:v>
                </c:pt>
                <c:pt idx="516">
                  <c:v>81.053090462616666</c:v>
                </c:pt>
                <c:pt idx="517">
                  <c:v>81.210170095296149</c:v>
                </c:pt>
                <c:pt idx="518">
                  <c:v>81.367249727975647</c:v>
                </c:pt>
                <c:pt idx="519">
                  <c:v>81.52432936065513</c:v>
                </c:pt>
                <c:pt idx="520">
                  <c:v>81.681408993334628</c:v>
                </c:pt>
                <c:pt idx="521">
                  <c:v>81.838488626014112</c:v>
                </c:pt>
                <c:pt idx="522">
                  <c:v>81.995568258693595</c:v>
                </c:pt>
                <c:pt idx="523">
                  <c:v>82.152647891373093</c:v>
                </c:pt>
                <c:pt idx="524">
                  <c:v>82.309727524052576</c:v>
                </c:pt>
                <c:pt idx="525">
                  <c:v>82.466807156732074</c:v>
                </c:pt>
                <c:pt idx="526">
                  <c:v>82.623886789411557</c:v>
                </c:pt>
                <c:pt idx="527">
                  <c:v>82.780966422091055</c:v>
                </c:pt>
                <c:pt idx="528">
                  <c:v>82.938046054770538</c:v>
                </c:pt>
                <c:pt idx="529">
                  <c:v>83.095125687450022</c:v>
                </c:pt>
                <c:pt idx="530">
                  <c:v>83.252205320129519</c:v>
                </c:pt>
                <c:pt idx="531">
                  <c:v>83.409284952809003</c:v>
                </c:pt>
                <c:pt idx="532">
                  <c:v>83.5663645854885</c:v>
                </c:pt>
                <c:pt idx="533">
                  <c:v>83.723444218167984</c:v>
                </c:pt>
                <c:pt idx="534">
                  <c:v>83.880523850847482</c:v>
                </c:pt>
                <c:pt idx="535">
                  <c:v>84.037603483526965</c:v>
                </c:pt>
                <c:pt idx="536">
                  <c:v>84.194683116206448</c:v>
                </c:pt>
                <c:pt idx="537">
                  <c:v>84.351762748885946</c:v>
                </c:pt>
                <c:pt idx="538">
                  <c:v>84.508842381565429</c:v>
                </c:pt>
                <c:pt idx="539">
                  <c:v>84.665922014244927</c:v>
                </c:pt>
                <c:pt idx="540">
                  <c:v>84.823001646924411</c:v>
                </c:pt>
                <c:pt idx="541">
                  <c:v>84.980081279603908</c:v>
                </c:pt>
                <c:pt idx="542">
                  <c:v>85.137160912283392</c:v>
                </c:pt>
                <c:pt idx="543">
                  <c:v>85.294240544962889</c:v>
                </c:pt>
                <c:pt idx="544">
                  <c:v>85.451320177642373</c:v>
                </c:pt>
                <c:pt idx="545">
                  <c:v>85.608399810321856</c:v>
                </c:pt>
                <c:pt idx="546">
                  <c:v>85.765479443001354</c:v>
                </c:pt>
                <c:pt idx="547">
                  <c:v>85.922559075680837</c:v>
                </c:pt>
                <c:pt idx="548">
                  <c:v>86.079638708360335</c:v>
                </c:pt>
                <c:pt idx="549">
                  <c:v>86.236718341039818</c:v>
                </c:pt>
                <c:pt idx="550">
                  <c:v>86.393797973719316</c:v>
                </c:pt>
                <c:pt idx="551">
                  <c:v>86.550877606398799</c:v>
                </c:pt>
                <c:pt idx="552">
                  <c:v>86.707957239078297</c:v>
                </c:pt>
                <c:pt idx="553">
                  <c:v>86.865036871757781</c:v>
                </c:pt>
                <c:pt idx="554">
                  <c:v>87.022116504437264</c:v>
                </c:pt>
                <c:pt idx="555">
                  <c:v>87.179196137116762</c:v>
                </c:pt>
                <c:pt idx="556">
                  <c:v>87.336275769796245</c:v>
                </c:pt>
                <c:pt idx="557">
                  <c:v>87.493355402475743</c:v>
                </c:pt>
                <c:pt idx="558">
                  <c:v>87.650435035155226</c:v>
                </c:pt>
                <c:pt idx="559">
                  <c:v>87.807514667834724</c:v>
                </c:pt>
                <c:pt idx="560">
                  <c:v>87.964594300514207</c:v>
                </c:pt>
                <c:pt idx="561">
                  <c:v>88.121673933193691</c:v>
                </c:pt>
                <c:pt idx="562">
                  <c:v>88.278753565873188</c:v>
                </c:pt>
                <c:pt idx="563">
                  <c:v>88.435833198552672</c:v>
                </c:pt>
                <c:pt idx="564">
                  <c:v>88.592912831232169</c:v>
                </c:pt>
                <c:pt idx="565">
                  <c:v>88.749992463911653</c:v>
                </c:pt>
                <c:pt idx="566">
                  <c:v>88.907072096591151</c:v>
                </c:pt>
                <c:pt idx="567">
                  <c:v>89.064151729270634</c:v>
                </c:pt>
                <c:pt idx="568">
                  <c:v>89.221231361950117</c:v>
                </c:pt>
                <c:pt idx="569">
                  <c:v>89.378310994629615</c:v>
                </c:pt>
                <c:pt idx="570">
                  <c:v>89.535390627309098</c:v>
                </c:pt>
                <c:pt idx="571">
                  <c:v>89.692470259988596</c:v>
                </c:pt>
                <c:pt idx="572">
                  <c:v>89.84954989266808</c:v>
                </c:pt>
                <c:pt idx="573">
                  <c:v>90.006629525347577</c:v>
                </c:pt>
                <c:pt idx="574">
                  <c:v>90.163709158027061</c:v>
                </c:pt>
                <c:pt idx="575">
                  <c:v>90.320788790706558</c:v>
                </c:pt>
                <c:pt idx="576">
                  <c:v>90.477868423386042</c:v>
                </c:pt>
                <c:pt idx="577">
                  <c:v>90.634948056065525</c:v>
                </c:pt>
                <c:pt idx="578">
                  <c:v>90.792027688745023</c:v>
                </c:pt>
                <c:pt idx="579">
                  <c:v>90.949107321424506</c:v>
                </c:pt>
                <c:pt idx="580">
                  <c:v>91.106186954104004</c:v>
                </c:pt>
                <c:pt idx="581">
                  <c:v>91.263266586783487</c:v>
                </c:pt>
                <c:pt idx="582">
                  <c:v>91.420346219462985</c:v>
                </c:pt>
                <c:pt idx="583">
                  <c:v>91.577425852142468</c:v>
                </c:pt>
                <c:pt idx="584">
                  <c:v>91.734505484821966</c:v>
                </c:pt>
                <c:pt idx="585">
                  <c:v>91.89158511750145</c:v>
                </c:pt>
                <c:pt idx="586">
                  <c:v>92.048664750180933</c:v>
                </c:pt>
                <c:pt idx="587">
                  <c:v>92.205744382860431</c:v>
                </c:pt>
                <c:pt idx="588">
                  <c:v>92.362824015539914</c:v>
                </c:pt>
                <c:pt idx="589">
                  <c:v>92.519903648219412</c:v>
                </c:pt>
                <c:pt idx="590">
                  <c:v>92.676983280898895</c:v>
                </c:pt>
                <c:pt idx="591">
                  <c:v>92.834062913578393</c:v>
                </c:pt>
                <c:pt idx="592">
                  <c:v>92.991142546257876</c:v>
                </c:pt>
                <c:pt idx="593">
                  <c:v>93.14822217893736</c:v>
                </c:pt>
                <c:pt idx="594">
                  <c:v>93.305301811616857</c:v>
                </c:pt>
                <c:pt idx="595">
                  <c:v>93.462381444296341</c:v>
                </c:pt>
                <c:pt idx="596">
                  <c:v>93.619461076975838</c:v>
                </c:pt>
                <c:pt idx="597">
                  <c:v>93.776540709655322</c:v>
                </c:pt>
                <c:pt idx="598">
                  <c:v>93.933620342334819</c:v>
                </c:pt>
                <c:pt idx="599">
                  <c:v>94.090699975014303</c:v>
                </c:pt>
              </c:numCache>
            </c:numRef>
          </c:xVal>
          <c:yVal>
            <c:numRef>
              <c:f>'Datos excel'!$L$3:$L$600</c:f>
            </c:numRef>
          </c:yVal>
          <c:smooth val="0"/>
          <c:extLst>
            <c:ext xmlns:c16="http://schemas.microsoft.com/office/drawing/2014/chart" uri="{C3380CC4-5D6E-409C-BE32-E72D297353CC}">
              <c16:uniqueId val="{00000000-E367-41F5-9894-5384AB1D6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205360"/>
        <c:axId val="746691360"/>
      </c:scatterChart>
      <c:valAx>
        <c:axId val="52020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46691360"/>
        <c:crosses val="autoZero"/>
        <c:crossBetween val="midCat"/>
      </c:valAx>
      <c:valAx>
        <c:axId val="74669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020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Jerk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0.15707963267948966</c:v>
                </c:pt>
                <c:pt idx="2">
                  <c:v>0.31415926535897931</c:v>
                </c:pt>
                <c:pt idx="3">
                  <c:v>0.47123889803846897</c:v>
                </c:pt>
                <c:pt idx="4">
                  <c:v>0.62831853071795862</c:v>
                </c:pt>
                <c:pt idx="5">
                  <c:v>0.78539816339744828</c:v>
                </c:pt>
                <c:pt idx="6">
                  <c:v>0.94247779607693793</c:v>
                </c:pt>
                <c:pt idx="7">
                  <c:v>1.0995574287564276</c:v>
                </c:pt>
                <c:pt idx="8">
                  <c:v>1.2566370614359172</c:v>
                </c:pt>
                <c:pt idx="9">
                  <c:v>1.4137166941154069</c:v>
                </c:pt>
                <c:pt idx="10">
                  <c:v>1.5707963267948966</c:v>
                </c:pt>
                <c:pt idx="11">
                  <c:v>1.7278759594743862</c:v>
                </c:pt>
                <c:pt idx="12">
                  <c:v>1.8849555921538759</c:v>
                </c:pt>
                <c:pt idx="13">
                  <c:v>2.0420352248333655</c:v>
                </c:pt>
                <c:pt idx="14">
                  <c:v>2.1991148575128552</c:v>
                </c:pt>
                <c:pt idx="15">
                  <c:v>2.3561944901923448</c:v>
                </c:pt>
                <c:pt idx="16">
                  <c:v>2.5132741228718345</c:v>
                </c:pt>
                <c:pt idx="17">
                  <c:v>2.6703537555513241</c:v>
                </c:pt>
                <c:pt idx="18">
                  <c:v>2.8274333882308138</c:v>
                </c:pt>
                <c:pt idx="19">
                  <c:v>2.9845130209103035</c:v>
                </c:pt>
                <c:pt idx="20">
                  <c:v>3.1415926535897931</c:v>
                </c:pt>
                <c:pt idx="21">
                  <c:v>3.2986722862692828</c:v>
                </c:pt>
                <c:pt idx="22">
                  <c:v>3.4557519189487724</c:v>
                </c:pt>
                <c:pt idx="23">
                  <c:v>3.6128315516282621</c:v>
                </c:pt>
                <c:pt idx="24">
                  <c:v>3.7699111843077517</c:v>
                </c:pt>
                <c:pt idx="25">
                  <c:v>3.9269908169872414</c:v>
                </c:pt>
                <c:pt idx="26">
                  <c:v>4.0840704496667311</c:v>
                </c:pt>
                <c:pt idx="27">
                  <c:v>4.2411500823462207</c:v>
                </c:pt>
                <c:pt idx="28">
                  <c:v>4.3982297150257104</c:v>
                </c:pt>
                <c:pt idx="29">
                  <c:v>4.5553093477052</c:v>
                </c:pt>
                <c:pt idx="30">
                  <c:v>4.7123889803846897</c:v>
                </c:pt>
                <c:pt idx="31">
                  <c:v>4.8694686130641793</c:v>
                </c:pt>
                <c:pt idx="32">
                  <c:v>5.026548245743669</c:v>
                </c:pt>
                <c:pt idx="33">
                  <c:v>5.1836278784231586</c:v>
                </c:pt>
                <c:pt idx="34">
                  <c:v>5.3407075111026483</c:v>
                </c:pt>
                <c:pt idx="35">
                  <c:v>5.497787143782138</c:v>
                </c:pt>
                <c:pt idx="36">
                  <c:v>5.6548667764616276</c:v>
                </c:pt>
                <c:pt idx="37">
                  <c:v>5.8119464091411173</c:v>
                </c:pt>
                <c:pt idx="38">
                  <c:v>5.9690260418206069</c:v>
                </c:pt>
                <c:pt idx="39">
                  <c:v>6.1261056745000966</c:v>
                </c:pt>
                <c:pt idx="40">
                  <c:v>6.2831853071795862</c:v>
                </c:pt>
                <c:pt idx="41">
                  <c:v>6.4402649398590759</c:v>
                </c:pt>
                <c:pt idx="42">
                  <c:v>6.5973445725385655</c:v>
                </c:pt>
                <c:pt idx="43">
                  <c:v>6.7544242052180552</c:v>
                </c:pt>
                <c:pt idx="44">
                  <c:v>6.9115038378975449</c:v>
                </c:pt>
                <c:pt idx="45">
                  <c:v>7.0685834705770345</c:v>
                </c:pt>
                <c:pt idx="46">
                  <c:v>7.2256631032565242</c:v>
                </c:pt>
                <c:pt idx="47">
                  <c:v>7.3827427359360138</c:v>
                </c:pt>
                <c:pt idx="48">
                  <c:v>7.5398223686155035</c:v>
                </c:pt>
                <c:pt idx="49">
                  <c:v>7.6969020012949931</c:v>
                </c:pt>
                <c:pt idx="50">
                  <c:v>7.8539816339744828</c:v>
                </c:pt>
                <c:pt idx="51">
                  <c:v>8.0110612666539716</c:v>
                </c:pt>
                <c:pt idx="52">
                  <c:v>8.1681408993334621</c:v>
                </c:pt>
                <c:pt idx="53">
                  <c:v>8.3252205320129526</c:v>
                </c:pt>
                <c:pt idx="54">
                  <c:v>8.4823001646924414</c:v>
                </c:pt>
                <c:pt idx="55">
                  <c:v>8.6393797973719302</c:v>
                </c:pt>
                <c:pt idx="56">
                  <c:v>8.7964594300514207</c:v>
                </c:pt>
                <c:pt idx="57">
                  <c:v>8.9535390627309113</c:v>
                </c:pt>
                <c:pt idx="58">
                  <c:v>9.1106186954104</c:v>
                </c:pt>
                <c:pt idx="59">
                  <c:v>9.2676983280898888</c:v>
                </c:pt>
                <c:pt idx="60">
                  <c:v>9.4247779607693793</c:v>
                </c:pt>
                <c:pt idx="61">
                  <c:v>9.5818575934488699</c:v>
                </c:pt>
                <c:pt idx="62">
                  <c:v>9.7389372261283587</c:v>
                </c:pt>
                <c:pt idx="63">
                  <c:v>9.8960168588078474</c:v>
                </c:pt>
                <c:pt idx="64">
                  <c:v>10.053096491487338</c:v>
                </c:pt>
                <c:pt idx="65">
                  <c:v>10.210176124166829</c:v>
                </c:pt>
                <c:pt idx="66">
                  <c:v>10.367255756846317</c:v>
                </c:pt>
                <c:pt idx="67">
                  <c:v>10.524335389525806</c:v>
                </c:pt>
                <c:pt idx="68">
                  <c:v>10.681415022205297</c:v>
                </c:pt>
                <c:pt idx="69">
                  <c:v>10.838494654884787</c:v>
                </c:pt>
                <c:pt idx="70">
                  <c:v>10.995574287564276</c:v>
                </c:pt>
                <c:pt idx="71">
                  <c:v>11.152653920243765</c:v>
                </c:pt>
                <c:pt idx="72">
                  <c:v>11.309733552923255</c:v>
                </c:pt>
                <c:pt idx="73">
                  <c:v>11.466813185602746</c:v>
                </c:pt>
                <c:pt idx="74">
                  <c:v>11.623892818282235</c:v>
                </c:pt>
                <c:pt idx="75">
                  <c:v>11.780972450961723</c:v>
                </c:pt>
                <c:pt idx="76">
                  <c:v>11.938052083641214</c:v>
                </c:pt>
                <c:pt idx="77">
                  <c:v>12.095131716320704</c:v>
                </c:pt>
                <c:pt idx="78">
                  <c:v>12.252211349000193</c:v>
                </c:pt>
                <c:pt idx="79">
                  <c:v>12.409290981679682</c:v>
                </c:pt>
                <c:pt idx="80">
                  <c:v>12.566370614359172</c:v>
                </c:pt>
                <c:pt idx="81">
                  <c:v>12.723450247038663</c:v>
                </c:pt>
                <c:pt idx="82">
                  <c:v>12.880529879718152</c:v>
                </c:pt>
                <c:pt idx="83">
                  <c:v>13.037609512397641</c:v>
                </c:pt>
                <c:pt idx="84">
                  <c:v>13.194689145077131</c:v>
                </c:pt>
                <c:pt idx="85">
                  <c:v>13.351768777756622</c:v>
                </c:pt>
                <c:pt idx="86">
                  <c:v>13.50884841043611</c:v>
                </c:pt>
                <c:pt idx="87">
                  <c:v>13.665928043115599</c:v>
                </c:pt>
                <c:pt idx="88">
                  <c:v>13.82300767579509</c:v>
                </c:pt>
                <c:pt idx="89">
                  <c:v>13.98008730847458</c:v>
                </c:pt>
                <c:pt idx="90">
                  <c:v>14.137166941154069</c:v>
                </c:pt>
                <c:pt idx="91">
                  <c:v>14.294246573833558</c:v>
                </c:pt>
                <c:pt idx="92">
                  <c:v>14.451326206513048</c:v>
                </c:pt>
                <c:pt idx="93">
                  <c:v>14.608405839192539</c:v>
                </c:pt>
                <c:pt idx="94">
                  <c:v>14.765485471872028</c:v>
                </c:pt>
                <c:pt idx="95">
                  <c:v>14.922565104551516</c:v>
                </c:pt>
                <c:pt idx="96">
                  <c:v>15.079644737231007</c:v>
                </c:pt>
                <c:pt idx="97">
                  <c:v>15.236724369910498</c:v>
                </c:pt>
                <c:pt idx="98">
                  <c:v>15.393804002589986</c:v>
                </c:pt>
                <c:pt idx="99">
                  <c:v>15.550883635269475</c:v>
                </c:pt>
                <c:pt idx="100">
                  <c:v>15.707963267948966</c:v>
                </c:pt>
                <c:pt idx="101">
                  <c:v>15.865042900628456</c:v>
                </c:pt>
                <c:pt idx="102">
                  <c:v>16.022122533307943</c:v>
                </c:pt>
                <c:pt idx="103">
                  <c:v>16.179202165987434</c:v>
                </c:pt>
                <c:pt idx="104">
                  <c:v>16.336281798666924</c:v>
                </c:pt>
                <c:pt idx="105">
                  <c:v>16.493361431346415</c:v>
                </c:pt>
                <c:pt idx="106">
                  <c:v>16.650441064025905</c:v>
                </c:pt>
                <c:pt idx="107">
                  <c:v>16.807520696705392</c:v>
                </c:pt>
                <c:pt idx="108">
                  <c:v>16.964600329384883</c:v>
                </c:pt>
                <c:pt idx="109">
                  <c:v>17.121679962064373</c:v>
                </c:pt>
                <c:pt idx="110">
                  <c:v>17.27875959474386</c:v>
                </c:pt>
                <c:pt idx="111">
                  <c:v>17.435839227423351</c:v>
                </c:pt>
                <c:pt idx="112">
                  <c:v>17.592918860102841</c:v>
                </c:pt>
                <c:pt idx="113">
                  <c:v>17.749998492782332</c:v>
                </c:pt>
                <c:pt idx="114">
                  <c:v>17.907078125461823</c:v>
                </c:pt>
                <c:pt idx="115">
                  <c:v>18.06415775814131</c:v>
                </c:pt>
                <c:pt idx="116">
                  <c:v>18.2212373908208</c:v>
                </c:pt>
                <c:pt idx="117">
                  <c:v>18.378317023500291</c:v>
                </c:pt>
                <c:pt idx="118">
                  <c:v>18.535396656179778</c:v>
                </c:pt>
                <c:pt idx="119">
                  <c:v>18.692476288859268</c:v>
                </c:pt>
                <c:pt idx="120">
                  <c:v>18.849555921538759</c:v>
                </c:pt>
                <c:pt idx="121">
                  <c:v>19.006635554218249</c:v>
                </c:pt>
                <c:pt idx="122">
                  <c:v>19.16371518689774</c:v>
                </c:pt>
                <c:pt idx="123">
                  <c:v>19.320794819577227</c:v>
                </c:pt>
                <c:pt idx="124">
                  <c:v>19.477874452256717</c:v>
                </c:pt>
                <c:pt idx="125">
                  <c:v>19.634954084936208</c:v>
                </c:pt>
                <c:pt idx="126">
                  <c:v>19.792033717615695</c:v>
                </c:pt>
                <c:pt idx="127">
                  <c:v>19.949113350295185</c:v>
                </c:pt>
                <c:pt idx="128">
                  <c:v>20.106192982974676</c:v>
                </c:pt>
                <c:pt idx="129">
                  <c:v>20.263272615654166</c:v>
                </c:pt>
                <c:pt idx="130">
                  <c:v>20.420352248333657</c:v>
                </c:pt>
                <c:pt idx="131">
                  <c:v>20.577431881013144</c:v>
                </c:pt>
                <c:pt idx="132">
                  <c:v>20.734511513692635</c:v>
                </c:pt>
                <c:pt idx="133">
                  <c:v>20.891591146372125</c:v>
                </c:pt>
                <c:pt idx="134">
                  <c:v>21.048670779051612</c:v>
                </c:pt>
                <c:pt idx="135">
                  <c:v>21.205750411731103</c:v>
                </c:pt>
                <c:pt idx="136">
                  <c:v>21.362830044410593</c:v>
                </c:pt>
                <c:pt idx="137">
                  <c:v>21.519909677090084</c:v>
                </c:pt>
                <c:pt idx="138">
                  <c:v>21.676989309769574</c:v>
                </c:pt>
                <c:pt idx="139">
                  <c:v>21.834068942449061</c:v>
                </c:pt>
                <c:pt idx="140">
                  <c:v>21.991148575128552</c:v>
                </c:pt>
                <c:pt idx="141">
                  <c:v>22.148228207808042</c:v>
                </c:pt>
                <c:pt idx="142">
                  <c:v>22.305307840487529</c:v>
                </c:pt>
                <c:pt idx="143">
                  <c:v>22.46238747316702</c:v>
                </c:pt>
                <c:pt idx="144">
                  <c:v>22.61946710584651</c:v>
                </c:pt>
                <c:pt idx="145">
                  <c:v>22.776546738526001</c:v>
                </c:pt>
                <c:pt idx="146">
                  <c:v>22.933626371205492</c:v>
                </c:pt>
                <c:pt idx="147">
                  <c:v>23.090706003884979</c:v>
                </c:pt>
                <c:pt idx="148">
                  <c:v>23.247785636564469</c:v>
                </c:pt>
                <c:pt idx="149">
                  <c:v>23.40486526924396</c:v>
                </c:pt>
                <c:pt idx="150">
                  <c:v>23.561944901923447</c:v>
                </c:pt>
                <c:pt idx="151">
                  <c:v>23.719024534602937</c:v>
                </c:pt>
                <c:pt idx="152">
                  <c:v>23.876104167282428</c:v>
                </c:pt>
                <c:pt idx="153">
                  <c:v>24.033183799961918</c:v>
                </c:pt>
                <c:pt idx="154">
                  <c:v>24.190263432641409</c:v>
                </c:pt>
                <c:pt idx="155">
                  <c:v>24.347343065320896</c:v>
                </c:pt>
                <c:pt idx="156">
                  <c:v>24.504422698000386</c:v>
                </c:pt>
                <c:pt idx="157">
                  <c:v>24.661502330679877</c:v>
                </c:pt>
                <c:pt idx="158">
                  <c:v>24.818581963359364</c:v>
                </c:pt>
                <c:pt idx="159">
                  <c:v>24.975661596038854</c:v>
                </c:pt>
                <c:pt idx="160">
                  <c:v>25.132741228718345</c:v>
                </c:pt>
                <c:pt idx="161">
                  <c:v>25.289820861397835</c:v>
                </c:pt>
                <c:pt idx="162">
                  <c:v>25.446900494077326</c:v>
                </c:pt>
                <c:pt idx="163">
                  <c:v>25.603980126756813</c:v>
                </c:pt>
                <c:pt idx="164">
                  <c:v>25.761059759436304</c:v>
                </c:pt>
                <c:pt idx="165">
                  <c:v>25.918139392115794</c:v>
                </c:pt>
                <c:pt idx="166">
                  <c:v>26.075219024795281</c:v>
                </c:pt>
                <c:pt idx="167">
                  <c:v>26.232298657474772</c:v>
                </c:pt>
                <c:pt idx="168">
                  <c:v>26.389378290154262</c:v>
                </c:pt>
                <c:pt idx="169">
                  <c:v>26.546457922833753</c:v>
                </c:pt>
                <c:pt idx="170">
                  <c:v>26.703537555513243</c:v>
                </c:pt>
                <c:pt idx="171">
                  <c:v>26.86061718819273</c:v>
                </c:pt>
                <c:pt idx="172">
                  <c:v>27.017696820872221</c:v>
                </c:pt>
                <c:pt idx="173">
                  <c:v>27.174776453551711</c:v>
                </c:pt>
                <c:pt idx="174">
                  <c:v>27.331856086231198</c:v>
                </c:pt>
                <c:pt idx="175">
                  <c:v>27.488935718910689</c:v>
                </c:pt>
                <c:pt idx="176">
                  <c:v>27.646015351590179</c:v>
                </c:pt>
                <c:pt idx="177">
                  <c:v>27.80309498426967</c:v>
                </c:pt>
                <c:pt idx="178">
                  <c:v>27.960174616949161</c:v>
                </c:pt>
                <c:pt idx="179">
                  <c:v>28.117254249628648</c:v>
                </c:pt>
                <c:pt idx="180">
                  <c:v>28.274333882308138</c:v>
                </c:pt>
                <c:pt idx="181">
                  <c:v>28.431413514987629</c:v>
                </c:pt>
                <c:pt idx="182">
                  <c:v>28.588493147667116</c:v>
                </c:pt>
                <c:pt idx="183">
                  <c:v>28.745572780346606</c:v>
                </c:pt>
                <c:pt idx="184">
                  <c:v>28.902652413026097</c:v>
                </c:pt>
                <c:pt idx="185">
                  <c:v>29.059732045705587</c:v>
                </c:pt>
                <c:pt idx="186">
                  <c:v>29.216811678385078</c:v>
                </c:pt>
                <c:pt idx="187">
                  <c:v>29.373891311064565</c:v>
                </c:pt>
                <c:pt idx="188">
                  <c:v>29.530970943744055</c:v>
                </c:pt>
                <c:pt idx="189">
                  <c:v>29.688050576423546</c:v>
                </c:pt>
                <c:pt idx="190">
                  <c:v>29.845130209103033</c:v>
                </c:pt>
                <c:pt idx="191">
                  <c:v>30.002209841782523</c:v>
                </c:pt>
                <c:pt idx="192">
                  <c:v>30.159289474462014</c:v>
                </c:pt>
                <c:pt idx="193">
                  <c:v>30.316369107141504</c:v>
                </c:pt>
                <c:pt idx="194">
                  <c:v>30.473448739820995</c:v>
                </c:pt>
                <c:pt idx="195">
                  <c:v>30.630528372500482</c:v>
                </c:pt>
                <c:pt idx="196">
                  <c:v>30.787608005179973</c:v>
                </c:pt>
                <c:pt idx="197">
                  <c:v>30.944687637859463</c:v>
                </c:pt>
                <c:pt idx="198">
                  <c:v>31.10176727053895</c:v>
                </c:pt>
                <c:pt idx="199">
                  <c:v>31.258846903218441</c:v>
                </c:pt>
                <c:pt idx="200">
                  <c:v>31.415926535897931</c:v>
                </c:pt>
                <c:pt idx="201">
                  <c:v>31.573006168577422</c:v>
                </c:pt>
                <c:pt idx="202">
                  <c:v>31.730085801256912</c:v>
                </c:pt>
                <c:pt idx="203">
                  <c:v>31.887165433936399</c:v>
                </c:pt>
                <c:pt idx="204">
                  <c:v>32.044245066615886</c:v>
                </c:pt>
                <c:pt idx="205">
                  <c:v>32.201324699295377</c:v>
                </c:pt>
                <c:pt idx="206">
                  <c:v>32.358404331974867</c:v>
                </c:pt>
                <c:pt idx="207">
                  <c:v>32.515483964654358</c:v>
                </c:pt>
                <c:pt idx="208">
                  <c:v>32.672563597333848</c:v>
                </c:pt>
                <c:pt idx="209">
                  <c:v>32.829643230013339</c:v>
                </c:pt>
                <c:pt idx="210">
                  <c:v>32.986722862692829</c:v>
                </c:pt>
                <c:pt idx="211">
                  <c:v>33.14380249537232</c:v>
                </c:pt>
                <c:pt idx="212">
                  <c:v>33.300882128051811</c:v>
                </c:pt>
                <c:pt idx="213">
                  <c:v>33.457961760731294</c:v>
                </c:pt>
                <c:pt idx="214">
                  <c:v>33.615041393410785</c:v>
                </c:pt>
                <c:pt idx="215">
                  <c:v>33.772121026090275</c:v>
                </c:pt>
                <c:pt idx="216">
                  <c:v>33.929200658769766</c:v>
                </c:pt>
                <c:pt idx="217">
                  <c:v>34.086280291449256</c:v>
                </c:pt>
                <c:pt idx="218">
                  <c:v>34.243359924128747</c:v>
                </c:pt>
                <c:pt idx="219">
                  <c:v>34.400439556808237</c:v>
                </c:pt>
                <c:pt idx="220">
                  <c:v>34.557519189487721</c:v>
                </c:pt>
                <c:pt idx="221">
                  <c:v>34.714598822167211</c:v>
                </c:pt>
                <c:pt idx="222">
                  <c:v>34.871678454846702</c:v>
                </c:pt>
                <c:pt idx="223">
                  <c:v>35.028758087526192</c:v>
                </c:pt>
                <c:pt idx="224">
                  <c:v>35.185837720205683</c:v>
                </c:pt>
                <c:pt idx="225">
                  <c:v>35.342917352885173</c:v>
                </c:pt>
                <c:pt idx="226">
                  <c:v>35.499996985564664</c:v>
                </c:pt>
                <c:pt idx="227">
                  <c:v>35.657076618244155</c:v>
                </c:pt>
                <c:pt idx="228">
                  <c:v>35.814156250923645</c:v>
                </c:pt>
                <c:pt idx="229">
                  <c:v>35.971235883603129</c:v>
                </c:pt>
                <c:pt idx="230">
                  <c:v>36.128315516282619</c:v>
                </c:pt>
                <c:pt idx="231">
                  <c:v>36.28539514896211</c:v>
                </c:pt>
                <c:pt idx="232">
                  <c:v>36.4424747816416</c:v>
                </c:pt>
                <c:pt idx="233">
                  <c:v>36.599554414321091</c:v>
                </c:pt>
                <c:pt idx="234">
                  <c:v>36.756634047000581</c:v>
                </c:pt>
                <c:pt idx="235">
                  <c:v>36.913713679680072</c:v>
                </c:pt>
                <c:pt idx="236">
                  <c:v>37.070793312359555</c:v>
                </c:pt>
                <c:pt idx="237">
                  <c:v>37.227872945039046</c:v>
                </c:pt>
                <c:pt idx="238">
                  <c:v>37.384952577718536</c:v>
                </c:pt>
                <c:pt idx="239">
                  <c:v>37.542032210398027</c:v>
                </c:pt>
                <c:pt idx="240">
                  <c:v>37.699111843077517</c:v>
                </c:pt>
                <c:pt idx="241">
                  <c:v>37.856191475757008</c:v>
                </c:pt>
                <c:pt idx="242">
                  <c:v>38.013271108436498</c:v>
                </c:pt>
                <c:pt idx="243">
                  <c:v>38.170350741115989</c:v>
                </c:pt>
                <c:pt idx="244">
                  <c:v>38.32743037379548</c:v>
                </c:pt>
                <c:pt idx="245">
                  <c:v>38.484510006474963</c:v>
                </c:pt>
                <c:pt idx="246">
                  <c:v>38.641589639154454</c:v>
                </c:pt>
                <c:pt idx="247">
                  <c:v>38.798669271833944</c:v>
                </c:pt>
                <c:pt idx="248">
                  <c:v>38.955748904513435</c:v>
                </c:pt>
                <c:pt idx="249">
                  <c:v>39.112828537192925</c:v>
                </c:pt>
                <c:pt idx="250">
                  <c:v>39.269908169872416</c:v>
                </c:pt>
                <c:pt idx="251">
                  <c:v>39.426987802551906</c:v>
                </c:pt>
                <c:pt idx="252">
                  <c:v>39.58406743523139</c:v>
                </c:pt>
                <c:pt idx="253">
                  <c:v>39.74114706791088</c:v>
                </c:pt>
                <c:pt idx="254">
                  <c:v>39.898226700590371</c:v>
                </c:pt>
                <c:pt idx="255">
                  <c:v>40.055306333269861</c:v>
                </c:pt>
                <c:pt idx="256">
                  <c:v>40.212385965949352</c:v>
                </c:pt>
                <c:pt idx="257">
                  <c:v>40.369465598628842</c:v>
                </c:pt>
                <c:pt idx="258">
                  <c:v>40.526545231308333</c:v>
                </c:pt>
                <c:pt idx="259">
                  <c:v>40.683624863987824</c:v>
                </c:pt>
                <c:pt idx="260">
                  <c:v>40.840704496667314</c:v>
                </c:pt>
                <c:pt idx="261">
                  <c:v>40.997784129346797</c:v>
                </c:pt>
                <c:pt idx="262">
                  <c:v>41.154863762026288</c:v>
                </c:pt>
                <c:pt idx="263">
                  <c:v>41.311943394705779</c:v>
                </c:pt>
                <c:pt idx="264">
                  <c:v>41.469023027385269</c:v>
                </c:pt>
                <c:pt idx="265">
                  <c:v>41.62610266006476</c:v>
                </c:pt>
                <c:pt idx="266">
                  <c:v>41.78318229274425</c:v>
                </c:pt>
                <c:pt idx="267">
                  <c:v>41.940261925423741</c:v>
                </c:pt>
                <c:pt idx="268">
                  <c:v>42.097341558103224</c:v>
                </c:pt>
                <c:pt idx="269">
                  <c:v>42.254421190782715</c:v>
                </c:pt>
                <c:pt idx="270">
                  <c:v>42.411500823462205</c:v>
                </c:pt>
                <c:pt idx="271">
                  <c:v>42.568580456141696</c:v>
                </c:pt>
                <c:pt idx="272">
                  <c:v>42.725660088821186</c:v>
                </c:pt>
                <c:pt idx="273">
                  <c:v>42.882739721500677</c:v>
                </c:pt>
                <c:pt idx="274">
                  <c:v>43.039819354180167</c:v>
                </c:pt>
                <c:pt idx="275">
                  <c:v>43.196898986859658</c:v>
                </c:pt>
                <c:pt idx="276">
                  <c:v>43.353978619539149</c:v>
                </c:pt>
                <c:pt idx="277">
                  <c:v>43.511058252218632</c:v>
                </c:pt>
                <c:pt idx="278">
                  <c:v>43.668137884898123</c:v>
                </c:pt>
                <c:pt idx="279">
                  <c:v>43.825217517577613</c:v>
                </c:pt>
                <c:pt idx="280">
                  <c:v>43.982297150257104</c:v>
                </c:pt>
                <c:pt idx="281">
                  <c:v>44.139376782936594</c:v>
                </c:pt>
                <c:pt idx="282">
                  <c:v>44.296456415616085</c:v>
                </c:pt>
                <c:pt idx="283">
                  <c:v>44.453536048295575</c:v>
                </c:pt>
                <c:pt idx="284">
                  <c:v>44.610615680975059</c:v>
                </c:pt>
                <c:pt idx="285">
                  <c:v>44.767695313654549</c:v>
                </c:pt>
                <c:pt idx="286">
                  <c:v>44.92477494633404</c:v>
                </c:pt>
                <c:pt idx="287">
                  <c:v>45.08185457901353</c:v>
                </c:pt>
                <c:pt idx="288">
                  <c:v>45.238934211693021</c:v>
                </c:pt>
                <c:pt idx="289">
                  <c:v>45.396013844372511</c:v>
                </c:pt>
                <c:pt idx="290">
                  <c:v>45.553093477052002</c:v>
                </c:pt>
                <c:pt idx="291">
                  <c:v>45.710173109731493</c:v>
                </c:pt>
                <c:pt idx="292">
                  <c:v>45.867252742410983</c:v>
                </c:pt>
                <c:pt idx="293">
                  <c:v>46.024332375090466</c:v>
                </c:pt>
                <c:pt idx="294">
                  <c:v>46.181412007769957</c:v>
                </c:pt>
                <c:pt idx="295">
                  <c:v>46.338491640449448</c:v>
                </c:pt>
                <c:pt idx="296">
                  <c:v>46.495571273128938</c:v>
                </c:pt>
                <c:pt idx="297">
                  <c:v>46.652650905808429</c:v>
                </c:pt>
                <c:pt idx="298">
                  <c:v>46.809730538487919</c:v>
                </c:pt>
                <c:pt idx="299">
                  <c:v>46.96681017116741</c:v>
                </c:pt>
                <c:pt idx="300">
                  <c:v>47.123889803846893</c:v>
                </c:pt>
                <c:pt idx="301">
                  <c:v>47.280969436526384</c:v>
                </c:pt>
                <c:pt idx="302">
                  <c:v>47.438049069205874</c:v>
                </c:pt>
                <c:pt idx="303">
                  <c:v>47.595128701885365</c:v>
                </c:pt>
                <c:pt idx="304">
                  <c:v>47.752208334564855</c:v>
                </c:pt>
                <c:pt idx="305">
                  <c:v>47.909287967244346</c:v>
                </c:pt>
                <c:pt idx="306">
                  <c:v>48.066367599923836</c:v>
                </c:pt>
                <c:pt idx="307">
                  <c:v>48.223447232603327</c:v>
                </c:pt>
                <c:pt idx="308">
                  <c:v>48.380526865282818</c:v>
                </c:pt>
                <c:pt idx="309">
                  <c:v>48.537606497962301</c:v>
                </c:pt>
                <c:pt idx="310">
                  <c:v>48.694686130641792</c:v>
                </c:pt>
                <c:pt idx="311">
                  <c:v>48.851765763321282</c:v>
                </c:pt>
                <c:pt idx="312">
                  <c:v>49.008845396000773</c:v>
                </c:pt>
                <c:pt idx="313">
                  <c:v>49.165925028680263</c:v>
                </c:pt>
                <c:pt idx="314">
                  <c:v>49.323004661359754</c:v>
                </c:pt>
                <c:pt idx="315">
                  <c:v>49.480084294039244</c:v>
                </c:pt>
                <c:pt idx="316">
                  <c:v>49.637163926718728</c:v>
                </c:pt>
                <c:pt idx="317">
                  <c:v>49.794243559398218</c:v>
                </c:pt>
                <c:pt idx="318">
                  <c:v>49.951323192077709</c:v>
                </c:pt>
                <c:pt idx="319">
                  <c:v>50.108402824757199</c:v>
                </c:pt>
                <c:pt idx="320">
                  <c:v>50.26548245743669</c:v>
                </c:pt>
                <c:pt idx="321">
                  <c:v>50.42256209011618</c:v>
                </c:pt>
                <c:pt idx="322">
                  <c:v>50.579641722795671</c:v>
                </c:pt>
                <c:pt idx="323">
                  <c:v>50.736721355475161</c:v>
                </c:pt>
                <c:pt idx="324">
                  <c:v>50.893800988154652</c:v>
                </c:pt>
                <c:pt idx="325">
                  <c:v>51.050880620834135</c:v>
                </c:pt>
                <c:pt idx="326">
                  <c:v>51.207960253513626</c:v>
                </c:pt>
                <c:pt idx="327">
                  <c:v>51.365039886193117</c:v>
                </c:pt>
                <c:pt idx="328">
                  <c:v>51.522119518872607</c:v>
                </c:pt>
                <c:pt idx="329">
                  <c:v>51.679199151552098</c:v>
                </c:pt>
                <c:pt idx="330">
                  <c:v>51.836278784231588</c:v>
                </c:pt>
                <c:pt idx="331">
                  <c:v>51.993358416911079</c:v>
                </c:pt>
                <c:pt idx="332">
                  <c:v>52.150438049590562</c:v>
                </c:pt>
                <c:pt idx="333">
                  <c:v>52.307517682270053</c:v>
                </c:pt>
                <c:pt idx="334">
                  <c:v>52.464597314949543</c:v>
                </c:pt>
                <c:pt idx="335">
                  <c:v>52.621676947629034</c:v>
                </c:pt>
                <c:pt idx="336">
                  <c:v>52.778756580308524</c:v>
                </c:pt>
                <c:pt idx="337">
                  <c:v>52.935836212988015</c:v>
                </c:pt>
                <c:pt idx="338">
                  <c:v>53.092915845667505</c:v>
                </c:pt>
                <c:pt idx="339">
                  <c:v>53.249995478346996</c:v>
                </c:pt>
                <c:pt idx="340">
                  <c:v>53.407075111026487</c:v>
                </c:pt>
                <c:pt idx="341">
                  <c:v>53.56415474370597</c:v>
                </c:pt>
                <c:pt idx="342">
                  <c:v>53.721234376385461</c:v>
                </c:pt>
                <c:pt idx="343">
                  <c:v>53.878314009064951</c:v>
                </c:pt>
                <c:pt idx="344">
                  <c:v>54.035393641744442</c:v>
                </c:pt>
                <c:pt idx="345">
                  <c:v>54.192473274423932</c:v>
                </c:pt>
                <c:pt idx="346">
                  <c:v>54.349552907103423</c:v>
                </c:pt>
                <c:pt idx="347">
                  <c:v>54.506632539782913</c:v>
                </c:pt>
                <c:pt idx="348">
                  <c:v>54.663712172462397</c:v>
                </c:pt>
                <c:pt idx="349">
                  <c:v>54.820791805141887</c:v>
                </c:pt>
                <c:pt idx="350">
                  <c:v>54.977871437821378</c:v>
                </c:pt>
                <c:pt idx="351">
                  <c:v>55.134951070500868</c:v>
                </c:pt>
                <c:pt idx="352">
                  <c:v>55.292030703180359</c:v>
                </c:pt>
                <c:pt idx="353">
                  <c:v>55.449110335859849</c:v>
                </c:pt>
                <c:pt idx="354">
                  <c:v>55.60618996853934</c:v>
                </c:pt>
                <c:pt idx="355">
                  <c:v>55.76326960121883</c:v>
                </c:pt>
                <c:pt idx="356">
                  <c:v>55.920349233898321</c:v>
                </c:pt>
                <c:pt idx="357">
                  <c:v>56.077428866577804</c:v>
                </c:pt>
                <c:pt idx="358">
                  <c:v>56.234508499257295</c:v>
                </c:pt>
                <c:pt idx="359">
                  <c:v>56.391588131936786</c:v>
                </c:pt>
                <c:pt idx="360">
                  <c:v>56.548667764616276</c:v>
                </c:pt>
                <c:pt idx="361">
                  <c:v>56.705747397295767</c:v>
                </c:pt>
                <c:pt idx="362">
                  <c:v>56.862827029975257</c:v>
                </c:pt>
                <c:pt idx="363">
                  <c:v>57.019906662654748</c:v>
                </c:pt>
                <c:pt idx="364">
                  <c:v>57.176986295334231</c:v>
                </c:pt>
                <c:pt idx="365">
                  <c:v>57.334065928013722</c:v>
                </c:pt>
                <c:pt idx="366">
                  <c:v>57.491145560693212</c:v>
                </c:pt>
                <c:pt idx="367">
                  <c:v>57.648225193372703</c:v>
                </c:pt>
                <c:pt idx="368">
                  <c:v>57.805304826052193</c:v>
                </c:pt>
                <c:pt idx="369">
                  <c:v>57.962384458731684</c:v>
                </c:pt>
                <c:pt idx="370">
                  <c:v>58.119464091411174</c:v>
                </c:pt>
                <c:pt idx="371">
                  <c:v>58.276543724090665</c:v>
                </c:pt>
                <c:pt idx="372">
                  <c:v>58.433623356770156</c:v>
                </c:pt>
                <c:pt idx="373">
                  <c:v>58.590702989449639</c:v>
                </c:pt>
                <c:pt idx="374">
                  <c:v>58.747782622129129</c:v>
                </c:pt>
                <c:pt idx="375">
                  <c:v>58.90486225480862</c:v>
                </c:pt>
                <c:pt idx="376">
                  <c:v>59.061941887488111</c:v>
                </c:pt>
                <c:pt idx="377">
                  <c:v>59.219021520167601</c:v>
                </c:pt>
                <c:pt idx="378">
                  <c:v>59.376101152847092</c:v>
                </c:pt>
                <c:pt idx="379">
                  <c:v>59.533180785526582</c:v>
                </c:pt>
                <c:pt idx="380">
                  <c:v>59.690260418206066</c:v>
                </c:pt>
                <c:pt idx="381">
                  <c:v>59.847340050885556</c:v>
                </c:pt>
                <c:pt idx="382">
                  <c:v>60.004419683565047</c:v>
                </c:pt>
                <c:pt idx="383">
                  <c:v>60.161499316244537</c:v>
                </c:pt>
                <c:pt idx="384">
                  <c:v>60.318578948924028</c:v>
                </c:pt>
                <c:pt idx="385">
                  <c:v>60.475658581603518</c:v>
                </c:pt>
                <c:pt idx="386">
                  <c:v>60.632738214283009</c:v>
                </c:pt>
                <c:pt idx="387">
                  <c:v>60.789817846962499</c:v>
                </c:pt>
                <c:pt idx="388">
                  <c:v>60.94689747964199</c:v>
                </c:pt>
                <c:pt idx="389">
                  <c:v>61.103977112321473</c:v>
                </c:pt>
                <c:pt idx="390">
                  <c:v>61.261056745000964</c:v>
                </c:pt>
                <c:pt idx="391">
                  <c:v>61.418136377680455</c:v>
                </c:pt>
                <c:pt idx="392">
                  <c:v>61.575216010359945</c:v>
                </c:pt>
                <c:pt idx="393">
                  <c:v>61.732295643039436</c:v>
                </c:pt>
                <c:pt idx="394">
                  <c:v>61.889375275718926</c:v>
                </c:pt>
                <c:pt idx="395">
                  <c:v>62.046454908398417</c:v>
                </c:pt>
                <c:pt idx="396">
                  <c:v>62.2035345410779</c:v>
                </c:pt>
                <c:pt idx="397">
                  <c:v>62.360614173757391</c:v>
                </c:pt>
                <c:pt idx="398">
                  <c:v>62.517693806436881</c:v>
                </c:pt>
                <c:pt idx="399">
                  <c:v>62.674773439116372</c:v>
                </c:pt>
                <c:pt idx="400">
                  <c:v>62.831853071795862</c:v>
                </c:pt>
                <c:pt idx="401">
                  <c:v>62.988932704475353</c:v>
                </c:pt>
                <c:pt idx="402">
                  <c:v>63.146012337154843</c:v>
                </c:pt>
                <c:pt idx="403">
                  <c:v>63.303091969834334</c:v>
                </c:pt>
                <c:pt idx="404">
                  <c:v>63.460171602513824</c:v>
                </c:pt>
                <c:pt idx="405">
                  <c:v>63.617251235193308</c:v>
                </c:pt>
                <c:pt idx="406">
                  <c:v>63.774330867872798</c:v>
                </c:pt>
                <c:pt idx="407">
                  <c:v>63.931410500552289</c:v>
                </c:pt>
                <c:pt idx="408">
                  <c:v>64.088490133231772</c:v>
                </c:pt>
                <c:pt idx="409">
                  <c:v>64.24556976591127</c:v>
                </c:pt>
                <c:pt idx="410">
                  <c:v>64.402649398590754</c:v>
                </c:pt>
                <c:pt idx="411">
                  <c:v>64.559729031270251</c:v>
                </c:pt>
                <c:pt idx="412">
                  <c:v>64.716808663949735</c:v>
                </c:pt>
                <c:pt idx="413">
                  <c:v>64.873888296629232</c:v>
                </c:pt>
                <c:pt idx="414">
                  <c:v>65.030967929308716</c:v>
                </c:pt>
                <c:pt idx="415">
                  <c:v>65.188047561988213</c:v>
                </c:pt>
                <c:pt idx="416">
                  <c:v>65.345127194667697</c:v>
                </c:pt>
                <c:pt idx="417">
                  <c:v>65.50220682734718</c:v>
                </c:pt>
                <c:pt idx="418">
                  <c:v>65.659286460026678</c:v>
                </c:pt>
                <c:pt idx="419">
                  <c:v>65.816366092706161</c:v>
                </c:pt>
                <c:pt idx="420">
                  <c:v>65.973445725385659</c:v>
                </c:pt>
                <c:pt idx="421">
                  <c:v>66.130525358065142</c:v>
                </c:pt>
                <c:pt idx="422">
                  <c:v>66.28760499074464</c:v>
                </c:pt>
                <c:pt idx="423">
                  <c:v>66.444684623424124</c:v>
                </c:pt>
                <c:pt idx="424">
                  <c:v>66.601764256103621</c:v>
                </c:pt>
                <c:pt idx="425">
                  <c:v>66.758843888783105</c:v>
                </c:pt>
                <c:pt idx="426">
                  <c:v>66.915923521462588</c:v>
                </c:pt>
                <c:pt idx="427">
                  <c:v>67.073003154142086</c:v>
                </c:pt>
                <c:pt idx="428">
                  <c:v>67.230082786821569</c:v>
                </c:pt>
                <c:pt idx="429">
                  <c:v>67.387162419501067</c:v>
                </c:pt>
                <c:pt idx="430">
                  <c:v>67.54424205218055</c:v>
                </c:pt>
                <c:pt idx="431">
                  <c:v>67.701321684860048</c:v>
                </c:pt>
                <c:pt idx="432">
                  <c:v>67.858401317539531</c:v>
                </c:pt>
                <c:pt idx="433">
                  <c:v>68.015480950219015</c:v>
                </c:pt>
                <c:pt idx="434">
                  <c:v>68.172560582898512</c:v>
                </c:pt>
                <c:pt idx="435">
                  <c:v>68.329640215577996</c:v>
                </c:pt>
                <c:pt idx="436">
                  <c:v>68.486719848257493</c:v>
                </c:pt>
                <c:pt idx="437">
                  <c:v>68.643799480936977</c:v>
                </c:pt>
                <c:pt idx="438">
                  <c:v>68.800879113616475</c:v>
                </c:pt>
                <c:pt idx="439">
                  <c:v>68.957958746295958</c:v>
                </c:pt>
                <c:pt idx="440">
                  <c:v>69.115038378975441</c:v>
                </c:pt>
                <c:pt idx="441">
                  <c:v>69.272118011654939</c:v>
                </c:pt>
                <c:pt idx="442">
                  <c:v>69.429197644334423</c:v>
                </c:pt>
                <c:pt idx="443">
                  <c:v>69.58627727701392</c:v>
                </c:pt>
                <c:pt idx="444">
                  <c:v>69.743356909693404</c:v>
                </c:pt>
                <c:pt idx="445">
                  <c:v>69.900436542372901</c:v>
                </c:pt>
                <c:pt idx="446">
                  <c:v>70.057516175052385</c:v>
                </c:pt>
                <c:pt idx="447">
                  <c:v>70.214595807731882</c:v>
                </c:pt>
                <c:pt idx="448">
                  <c:v>70.371675440411366</c:v>
                </c:pt>
                <c:pt idx="449">
                  <c:v>70.528755073090849</c:v>
                </c:pt>
                <c:pt idx="450">
                  <c:v>70.685834705770347</c:v>
                </c:pt>
                <c:pt idx="451">
                  <c:v>70.84291433844983</c:v>
                </c:pt>
                <c:pt idx="452">
                  <c:v>70.999993971129328</c:v>
                </c:pt>
                <c:pt idx="453">
                  <c:v>71.157073603808811</c:v>
                </c:pt>
                <c:pt idx="454">
                  <c:v>71.314153236488309</c:v>
                </c:pt>
                <c:pt idx="455">
                  <c:v>71.471232869167793</c:v>
                </c:pt>
                <c:pt idx="456">
                  <c:v>71.62831250184729</c:v>
                </c:pt>
                <c:pt idx="457">
                  <c:v>71.785392134526774</c:v>
                </c:pt>
                <c:pt idx="458">
                  <c:v>71.942471767206257</c:v>
                </c:pt>
                <c:pt idx="459">
                  <c:v>72.099551399885755</c:v>
                </c:pt>
                <c:pt idx="460">
                  <c:v>72.256631032565238</c:v>
                </c:pt>
                <c:pt idx="461">
                  <c:v>72.413710665244736</c:v>
                </c:pt>
                <c:pt idx="462">
                  <c:v>72.570790297924219</c:v>
                </c:pt>
                <c:pt idx="463">
                  <c:v>72.727869930603717</c:v>
                </c:pt>
                <c:pt idx="464">
                  <c:v>72.8849495632832</c:v>
                </c:pt>
                <c:pt idx="465">
                  <c:v>73.042029195962684</c:v>
                </c:pt>
                <c:pt idx="466">
                  <c:v>73.199108828642181</c:v>
                </c:pt>
                <c:pt idx="467">
                  <c:v>73.356188461321665</c:v>
                </c:pt>
                <c:pt idx="468">
                  <c:v>73.513268094001162</c:v>
                </c:pt>
                <c:pt idx="469">
                  <c:v>73.670347726680646</c:v>
                </c:pt>
                <c:pt idx="470">
                  <c:v>73.827427359360144</c:v>
                </c:pt>
                <c:pt idx="471">
                  <c:v>73.984506992039627</c:v>
                </c:pt>
                <c:pt idx="472">
                  <c:v>74.14158662471911</c:v>
                </c:pt>
                <c:pt idx="473">
                  <c:v>74.298666257398608</c:v>
                </c:pt>
                <c:pt idx="474">
                  <c:v>74.455745890078092</c:v>
                </c:pt>
                <c:pt idx="475">
                  <c:v>74.612825522757589</c:v>
                </c:pt>
                <c:pt idx="476">
                  <c:v>74.769905155437073</c:v>
                </c:pt>
                <c:pt idx="477">
                  <c:v>74.92698478811657</c:v>
                </c:pt>
                <c:pt idx="478">
                  <c:v>75.084064420796054</c:v>
                </c:pt>
                <c:pt idx="479">
                  <c:v>75.241144053475551</c:v>
                </c:pt>
                <c:pt idx="480">
                  <c:v>75.398223686155035</c:v>
                </c:pt>
                <c:pt idx="481">
                  <c:v>75.555303318834518</c:v>
                </c:pt>
                <c:pt idx="482">
                  <c:v>75.712382951514016</c:v>
                </c:pt>
                <c:pt idx="483">
                  <c:v>75.869462584193499</c:v>
                </c:pt>
                <c:pt idx="484">
                  <c:v>76.026542216872997</c:v>
                </c:pt>
                <c:pt idx="485">
                  <c:v>76.18362184955248</c:v>
                </c:pt>
                <c:pt idx="486">
                  <c:v>76.340701482231978</c:v>
                </c:pt>
                <c:pt idx="487">
                  <c:v>76.497781114911461</c:v>
                </c:pt>
                <c:pt idx="488">
                  <c:v>76.654860747590959</c:v>
                </c:pt>
                <c:pt idx="489">
                  <c:v>76.811940380270443</c:v>
                </c:pt>
                <c:pt idx="490">
                  <c:v>76.969020012949926</c:v>
                </c:pt>
                <c:pt idx="491">
                  <c:v>77.126099645629424</c:v>
                </c:pt>
                <c:pt idx="492">
                  <c:v>77.283179278308907</c:v>
                </c:pt>
                <c:pt idx="493">
                  <c:v>77.440258910988405</c:v>
                </c:pt>
                <c:pt idx="494">
                  <c:v>77.597338543667888</c:v>
                </c:pt>
                <c:pt idx="495">
                  <c:v>77.754418176347386</c:v>
                </c:pt>
                <c:pt idx="496">
                  <c:v>77.911497809026869</c:v>
                </c:pt>
                <c:pt idx="497">
                  <c:v>78.068577441706353</c:v>
                </c:pt>
                <c:pt idx="498">
                  <c:v>78.22565707438585</c:v>
                </c:pt>
                <c:pt idx="499">
                  <c:v>78.382736707065334</c:v>
                </c:pt>
                <c:pt idx="500">
                  <c:v>78.539816339744831</c:v>
                </c:pt>
                <c:pt idx="501">
                  <c:v>78.696895972424315</c:v>
                </c:pt>
                <c:pt idx="502">
                  <c:v>78.853975605103813</c:v>
                </c:pt>
                <c:pt idx="503">
                  <c:v>79.011055237783296</c:v>
                </c:pt>
                <c:pt idx="504">
                  <c:v>79.168134870462779</c:v>
                </c:pt>
                <c:pt idx="505">
                  <c:v>79.325214503142277</c:v>
                </c:pt>
                <c:pt idx="506">
                  <c:v>79.482294135821761</c:v>
                </c:pt>
                <c:pt idx="507">
                  <c:v>79.639373768501258</c:v>
                </c:pt>
                <c:pt idx="508">
                  <c:v>79.796453401180742</c:v>
                </c:pt>
                <c:pt idx="509">
                  <c:v>79.953533033860239</c:v>
                </c:pt>
                <c:pt idx="510">
                  <c:v>80.110612666539723</c:v>
                </c:pt>
                <c:pt idx="511">
                  <c:v>80.26769229921922</c:v>
                </c:pt>
                <c:pt idx="512">
                  <c:v>80.424771931898704</c:v>
                </c:pt>
                <c:pt idx="513">
                  <c:v>80.581851564578187</c:v>
                </c:pt>
                <c:pt idx="514">
                  <c:v>80.738931197257685</c:v>
                </c:pt>
                <c:pt idx="515">
                  <c:v>80.896010829937168</c:v>
                </c:pt>
                <c:pt idx="516">
                  <c:v>81.053090462616666</c:v>
                </c:pt>
                <c:pt idx="517">
                  <c:v>81.210170095296149</c:v>
                </c:pt>
                <c:pt idx="518">
                  <c:v>81.367249727975647</c:v>
                </c:pt>
                <c:pt idx="519">
                  <c:v>81.52432936065513</c:v>
                </c:pt>
                <c:pt idx="520">
                  <c:v>81.681408993334628</c:v>
                </c:pt>
                <c:pt idx="521">
                  <c:v>81.838488626014112</c:v>
                </c:pt>
                <c:pt idx="522">
                  <c:v>81.995568258693595</c:v>
                </c:pt>
                <c:pt idx="523">
                  <c:v>82.152647891373093</c:v>
                </c:pt>
                <c:pt idx="524">
                  <c:v>82.309727524052576</c:v>
                </c:pt>
                <c:pt idx="525">
                  <c:v>82.466807156732074</c:v>
                </c:pt>
                <c:pt idx="526">
                  <c:v>82.623886789411557</c:v>
                </c:pt>
                <c:pt idx="527">
                  <c:v>82.780966422091055</c:v>
                </c:pt>
                <c:pt idx="528">
                  <c:v>82.938046054770538</c:v>
                </c:pt>
                <c:pt idx="529">
                  <c:v>83.095125687450022</c:v>
                </c:pt>
                <c:pt idx="530">
                  <c:v>83.252205320129519</c:v>
                </c:pt>
                <c:pt idx="531">
                  <c:v>83.409284952809003</c:v>
                </c:pt>
                <c:pt idx="532">
                  <c:v>83.5663645854885</c:v>
                </c:pt>
                <c:pt idx="533">
                  <c:v>83.723444218167984</c:v>
                </c:pt>
                <c:pt idx="534">
                  <c:v>83.880523850847482</c:v>
                </c:pt>
                <c:pt idx="535">
                  <c:v>84.037603483526965</c:v>
                </c:pt>
                <c:pt idx="536">
                  <c:v>84.194683116206448</c:v>
                </c:pt>
                <c:pt idx="537">
                  <c:v>84.351762748885946</c:v>
                </c:pt>
                <c:pt idx="538">
                  <c:v>84.508842381565429</c:v>
                </c:pt>
                <c:pt idx="539">
                  <c:v>84.665922014244927</c:v>
                </c:pt>
                <c:pt idx="540">
                  <c:v>84.823001646924411</c:v>
                </c:pt>
                <c:pt idx="541">
                  <c:v>84.980081279603908</c:v>
                </c:pt>
                <c:pt idx="542">
                  <c:v>85.137160912283392</c:v>
                </c:pt>
                <c:pt idx="543">
                  <c:v>85.294240544962889</c:v>
                </c:pt>
                <c:pt idx="544">
                  <c:v>85.451320177642373</c:v>
                </c:pt>
                <c:pt idx="545">
                  <c:v>85.608399810321856</c:v>
                </c:pt>
                <c:pt idx="546">
                  <c:v>85.765479443001354</c:v>
                </c:pt>
                <c:pt idx="547">
                  <c:v>85.922559075680837</c:v>
                </c:pt>
                <c:pt idx="548">
                  <c:v>86.079638708360335</c:v>
                </c:pt>
                <c:pt idx="549">
                  <c:v>86.236718341039818</c:v>
                </c:pt>
                <c:pt idx="550">
                  <c:v>86.393797973719316</c:v>
                </c:pt>
                <c:pt idx="551">
                  <c:v>86.550877606398799</c:v>
                </c:pt>
                <c:pt idx="552">
                  <c:v>86.707957239078297</c:v>
                </c:pt>
                <c:pt idx="553">
                  <c:v>86.865036871757781</c:v>
                </c:pt>
                <c:pt idx="554">
                  <c:v>87.022116504437264</c:v>
                </c:pt>
                <c:pt idx="555">
                  <c:v>87.179196137116762</c:v>
                </c:pt>
                <c:pt idx="556">
                  <c:v>87.336275769796245</c:v>
                </c:pt>
                <c:pt idx="557">
                  <c:v>87.493355402475743</c:v>
                </c:pt>
                <c:pt idx="558">
                  <c:v>87.650435035155226</c:v>
                </c:pt>
                <c:pt idx="559">
                  <c:v>87.807514667834724</c:v>
                </c:pt>
                <c:pt idx="560">
                  <c:v>87.964594300514207</c:v>
                </c:pt>
                <c:pt idx="561">
                  <c:v>88.121673933193691</c:v>
                </c:pt>
                <c:pt idx="562">
                  <c:v>88.278753565873188</c:v>
                </c:pt>
                <c:pt idx="563">
                  <c:v>88.435833198552672</c:v>
                </c:pt>
                <c:pt idx="564">
                  <c:v>88.592912831232169</c:v>
                </c:pt>
                <c:pt idx="565">
                  <c:v>88.749992463911653</c:v>
                </c:pt>
                <c:pt idx="566">
                  <c:v>88.907072096591151</c:v>
                </c:pt>
                <c:pt idx="567">
                  <c:v>89.064151729270634</c:v>
                </c:pt>
                <c:pt idx="568">
                  <c:v>89.221231361950117</c:v>
                </c:pt>
                <c:pt idx="569">
                  <c:v>89.378310994629615</c:v>
                </c:pt>
                <c:pt idx="570">
                  <c:v>89.535390627309098</c:v>
                </c:pt>
                <c:pt idx="571">
                  <c:v>89.692470259988596</c:v>
                </c:pt>
                <c:pt idx="572">
                  <c:v>89.84954989266808</c:v>
                </c:pt>
                <c:pt idx="573">
                  <c:v>90.006629525347577</c:v>
                </c:pt>
                <c:pt idx="574">
                  <c:v>90.163709158027061</c:v>
                </c:pt>
                <c:pt idx="575">
                  <c:v>90.320788790706558</c:v>
                </c:pt>
                <c:pt idx="576">
                  <c:v>90.477868423386042</c:v>
                </c:pt>
                <c:pt idx="577">
                  <c:v>90.634948056065525</c:v>
                </c:pt>
                <c:pt idx="578">
                  <c:v>90.792027688745023</c:v>
                </c:pt>
                <c:pt idx="579">
                  <c:v>90.949107321424506</c:v>
                </c:pt>
                <c:pt idx="580">
                  <c:v>91.106186954104004</c:v>
                </c:pt>
                <c:pt idx="581">
                  <c:v>91.263266586783487</c:v>
                </c:pt>
                <c:pt idx="582">
                  <c:v>91.420346219462985</c:v>
                </c:pt>
                <c:pt idx="583">
                  <c:v>91.577425852142468</c:v>
                </c:pt>
                <c:pt idx="584">
                  <c:v>91.734505484821966</c:v>
                </c:pt>
                <c:pt idx="585">
                  <c:v>91.89158511750145</c:v>
                </c:pt>
                <c:pt idx="586">
                  <c:v>92.048664750180933</c:v>
                </c:pt>
                <c:pt idx="587">
                  <c:v>92.205744382860431</c:v>
                </c:pt>
                <c:pt idx="588">
                  <c:v>92.362824015539914</c:v>
                </c:pt>
                <c:pt idx="589">
                  <c:v>92.519903648219412</c:v>
                </c:pt>
                <c:pt idx="590">
                  <c:v>92.676983280898895</c:v>
                </c:pt>
                <c:pt idx="591">
                  <c:v>92.834062913578393</c:v>
                </c:pt>
                <c:pt idx="592">
                  <c:v>92.991142546257876</c:v>
                </c:pt>
                <c:pt idx="593">
                  <c:v>93.14822217893736</c:v>
                </c:pt>
                <c:pt idx="594">
                  <c:v>93.305301811616857</c:v>
                </c:pt>
                <c:pt idx="595">
                  <c:v>93.462381444296341</c:v>
                </c:pt>
                <c:pt idx="596">
                  <c:v>93.619461076975838</c:v>
                </c:pt>
                <c:pt idx="597">
                  <c:v>93.776540709655322</c:v>
                </c:pt>
                <c:pt idx="598">
                  <c:v>93.933620342334819</c:v>
                </c:pt>
                <c:pt idx="599">
                  <c:v>94.090699975014303</c:v>
                </c:pt>
              </c:numCache>
            </c:numRef>
          </c:xVal>
          <c:yVal>
            <c:numRef>
              <c:f>'Datos excel'!$M$3:$M$599</c:f>
            </c:numRef>
          </c:yVal>
          <c:smooth val="0"/>
          <c:extLst>
            <c:ext xmlns:c16="http://schemas.microsoft.com/office/drawing/2014/chart" uri="{C3380CC4-5D6E-409C-BE32-E72D297353CC}">
              <c16:uniqueId val="{00000000-0B36-4AEA-8665-DF9CE3790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785295"/>
        <c:axId val="571782415"/>
      </c:scatterChart>
      <c:valAx>
        <c:axId val="57178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1782415"/>
        <c:crosses val="autoZero"/>
        <c:crossBetween val="midCat"/>
      </c:valAx>
      <c:valAx>
        <c:axId val="57178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1785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Posición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1270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0.15707963267948966</c:v>
                </c:pt>
                <c:pt idx="2">
                  <c:v>0.31415926535897931</c:v>
                </c:pt>
                <c:pt idx="3">
                  <c:v>0.47123889803846897</c:v>
                </c:pt>
                <c:pt idx="4">
                  <c:v>0.62831853071795862</c:v>
                </c:pt>
                <c:pt idx="5">
                  <c:v>0.78539816339744828</c:v>
                </c:pt>
                <c:pt idx="6">
                  <c:v>0.94247779607693793</c:v>
                </c:pt>
                <c:pt idx="7">
                  <c:v>1.0995574287564276</c:v>
                </c:pt>
                <c:pt idx="8">
                  <c:v>1.2566370614359172</c:v>
                </c:pt>
                <c:pt idx="9">
                  <c:v>1.4137166941154069</c:v>
                </c:pt>
                <c:pt idx="10">
                  <c:v>1.5707963267948966</c:v>
                </c:pt>
                <c:pt idx="11">
                  <c:v>1.7278759594743862</c:v>
                </c:pt>
                <c:pt idx="12">
                  <c:v>1.8849555921538759</c:v>
                </c:pt>
                <c:pt idx="13">
                  <c:v>2.0420352248333655</c:v>
                </c:pt>
                <c:pt idx="14">
                  <c:v>2.1991148575128552</c:v>
                </c:pt>
                <c:pt idx="15">
                  <c:v>2.3561944901923448</c:v>
                </c:pt>
                <c:pt idx="16">
                  <c:v>2.5132741228718345</c:v>
                </c:pt>
                <c:pt idx="17">
                  <c:v>2.6703537555513241</c:v>
                </c:pt>
                <c:pt idx="18">
                  <c:v>2.8274333882308138</c:v>
                </c:pt>
                <c:pt idx="19">
                  <c:v>2.9845130209103035</c:v>
                </c:pt>
                <c:pt idx="20">
                  <c:v>3.1415926535897931</c:v>
                </c:pt>
                <c:pt idx="21">
                  <c:v>3.2986722862692828</c:v>
                </c:pt>
                <c:pt idx="22">
                  <c:v>3.4557519189487724</c:v>
                </c:pt>
                <c:pt idx="23">
                  <c:v>3.6128315516282621</c:v>
                </c:pt>
                <c:pt idx="24">
                  <c:v>3.7699111843077517</c:v>
                </c:pt>
                <c:pt idx="25">
                  <c:v>3.9269908169872414</c:v>
                </c:pt>
                <c:pt idx="26">
                  <c:v>4.0840704496667311</c:v>
                </c:pt>
                <c:pt idx="27">
                  <c:v>4.2411500823462207</c:v>
                </c:pt>
                <c:pt idx="28">
                  <c:v>4.3982297150257104</c:v>
                </c:pt>
                <c:pt idx="29">
                  <c:v>4.5553093477052</c:v>
                </c:pt>
                <c:pt idx="30">
                  <c:v>4.7123889803846897</c:v>
                </c:pt>
                <c:pt idx="31">
                  <c:v>4.8694686130641793</c:v>
                </c:pt>
                <c:pt idx="32">
                  <c:v>5.026548245743669</c:v>
                </c:pt>
                <c:pt idx="33">
                  <c:v>5.1836278784231586</c:v>
                </c:pt>
                <c:pt idx="34">
                  <c:v>5.3407075111026483</c:v>
                </c:pt>
                <c:pt idx="35">
                  <c:v>5.497787143782138</c:v>
                </c:pt>
                <c:pt idx="36">
                  <c:v>5.6548667764616276</c:v>
                </c:pt>
                <c:pt idx="37">
                  <c:v>5.8119464091411173</c:v>
                </c:pt>
                <c:pt idx="38">
                  <c:v>5.9690260418206069</c:v>
                </c:pt>
                <c:pt idx="39">
                  <c:v>6.1261056745000966</c:v>
                </c:pt>
                <c:pt idx="40">
                  <c:v>6.2831853071795862</c:v>
                </c:pt>
                <c:pt idx="41">
                  <c:v>6.4402649398590759</c:v>
                </c:pt>
                <c:pt idx="42">
                  <c:v>6.5973445725385655</c:v>
                </c:pt>
                <c:pt idx="43">
                  <c:v>6.7544242052180552</c:v>
                </c:pt>
                <c:pt idx="44">
                  <c:v>6.9115038378975449</c:v>
                </c:pt>
                <c:pt idx="45">
                  <c:v>7.0685834705770345</c:v>
                </c:pt>
                <c:pt idx="46">
                  <c:v>7.2256631032565242</c:v>
                </c:pt>
                <c:pt idx="47">
                  <c:v>7.3827427359360138</c:v>
                </c:pt>
                <c:pt idx="48">
                  <c:v>7.5398223686155035</c:v>
                </c:pt>
                <c:pt idx="49">
                  <c:v>7.6969020012949931</c:v>
                </c:pt>
                <c:pt idx="50">
                  <c:v>7.8539816339744828</c:v>
                </c:pt>
                <c:pt idx="51">
                  <c:v>8.0110612666539716</c:v>
                </c:pt>
                <c:pt idx="52">
                  <c:v>8.1681408993334621</c:v>
                </c:pt>
                <c:pt idx="53">
                  <c:v>8.3252205320129526</c:v>
                </c:pt>
                <c:pt idx="54">
                  <c:v>8.4823001646924414</c:v>
                </c:pt>
                <c:pt idx="55">
                  <c:v>8.6393797973719302</c:v>
                </c:pt>
                <c:pt idx="56">
                  <c:v>8.7964594300514207</c:v>
                </c:pt>
                <c:pt idx="57">
                  <c:v>8.9535390627309113</c:v>
                </c:pt>
                <c:pt idx="58">
                  <c:v>9.1106186954104</c:v>
                </c:pt>
                <c:pt idx="59">
                  <c:v>9.2676983280898888</c:v>
                </c:pt>
                <c:pt idx="60">
                  <c:v>9.4247779607693793</c:v>
                </c:pt>
                <c:pt idx="61">
                  <c:v>9.5818575934488699</c:v>
                </c:pt>
                <c:pt idx="62">
                  <c:v>9.7389372261283587</c:v>
                </c:pt>
                <c:pt idx="63">
                  <c:v>9.8960168588078474</c:v>
                </c:pt>
                <c:pt idx="64">
                  <c:v>10.053096491487338</c:v>
                </c:pt>
                <c:pt idx="65">
                  <c:v>10.210176124166829</c:v>
                </c:pt>
                <c:pt idx="66">
                  <c:v>10.367255756846317</c:v>
                </c:pt>
                <c:pt idx="67">
                  <c:v>10.524335389525806</c:v>
                </c:pt>
                <c:pt idx="68">
                  <c:v>10.681415022205297</c:v>
                </c:pt>
                <c:pt idx="69">
                  <c:v>10.838494654884787</c:v>
                </c:pt>
                <c:pt idx="70">
                  <c:v>10.995574287564276</c:v>
                </c:pt>
                <c:pt idx="71">
                  <c:v>11.152653920243765</c:v>
                </c:pt>
                <c:pt idx="72">
                  <c:v>11.309733552923255</c:v>
                </c:pt>
                <c:pt idx="73">
                  <c:v>11.466813185602746</c:v>
                </c:pt>
                <c:pt idx="74">
                  <c:v>11.623892818282235</c:v>
                </c:pt>
                <c:pt idx="75">
                  <c:v>11.780972450961723</c:v>
                </c:pt>
                <c:pt idx="76">
                  <c:v>11.938052083641214</c:v>
                </c:pt>
                <c:pt idx="77">
                  <c:v>12.095131716320704</c:v>
                </c:pt>
                <c:pt idx="78">
                  <c:v>12.252211349000193</c:v>
                </c:pt>
                <c:pt idx="79">
                  <c:v>12.409290981679682</c:v>
                </c:pt>
                <c:pt idx="80">
                  <c:v>12.566370614359172</c:v>
                </c:pt>
                <c:pt idx="81">
                  <c:v>12.723450247038663</c:v>
                </c:pt>
                <c:pt idx="82">
                  <c:v>12.880529879718152</c:v>
                </c:pt>
                <c:pt idx="83">
                  <c:v>13.037609512397641</c:v>
                </c:pt>
                <c:pt idx="84">
                  <c:v>13.194689145077131</c:v>
                </c:pt>
                <c:pt idx="85">
                  <c:v>13.351768777756622</c:v>
                </c:pt>
                <c:pt idx="86">
                  <c:v>13.50884841043611</c:v>
                </c:pt>
                <c:pt idx="87">
                  <c:v>13.665928043115599</c:v>
                </c:pt>
                <c:pt idx="88">
                  <c:v>13.82300767579509</c:v>
                </c:pt>
                <c:pt idx="89">
                  <c:v>13.98008730847458</c:v>
                </c:pt>
                <c:pt idx="90">
                  <c:v>14.137166941154069</c:v>
                </c:pt>
                <c:pt idx="91">
                  <c:v>14.294246573833558</c:v>
                </c:pt>
                <c:pt idx="92">
                  <c:v>14.451326206513048</c:v>
                </c:pt>
                <c:pt idx="93">
                  <c:v>14.608405839192539</c:v>
                </c:pt>
                <c:pt idx="94">
                  <c:v>14.765485471872028</c:v>
                </c:pt>
                <c:pt idx="95">
                  <c:v>14.922565104551516</c:v>
                </c:pt>
                <c:pt idx="96">
                  <c:v>15.079644737231007</c:v>
                </c:pt>
                <c:pt idx="97">
                  <c:v>15.236724369910498</c:v>
                </c:pt>
                <c:pt idx="98">
                  <c:v>15.393804002589986</c:v>
                </c:pt>
                <c:pt idx="99">
                  <c:v>15.550883635269475</c:v>
                </c:pt>
                <c:pt idx="100">
                  <c:v>15.707963267948966</c:v>
                </c:pt>
                <c:pt idx="101">
                  <c:v>15.865042900628456</c:v>
                </c:pt>
                <c:pt idx="102">
                  <c:v>16.022122533307943</c:v>
                </c:pt>
                <c:pt idx="103">
                  <c:v>16.179202165987434</c:v>
                </c:pt>
                <c:pt idx="104">
                  <c:v>16.336281798666924</c:v>
                </c:pt>
                <c:pt idx="105">
                  <c:v>16.493361431346415</c:v>
                </c:pt>
                <c:pt idx="106">
                  <c:v>16.650441064025905</c:v>
                </c:pt>
                <c:pt idx="107">
                  <c:v>16.807520696705392</c:v>
                </c:pt>
                <c:pt idx="108">
                  <c:v>16.964600329384883</c:v>
                </c:pt>
                <c:pt idx="109">
                  <c:v>17.121679962064373</c:v>
                </c:pt>
                <c:pt idx="110">
                  <c:v>17.27875959474386</c:v>
                </c:pt>
                <c:pt idx="111">
                  <c:v>17.435839227423351</c:v>
                </c:pt>
                <c:pt idx="112">
                  <c:v>17.592918860102841</c:v>
                </c:pt>
                <c:pt idx="113">
                  <c:v>17.749998492782332</c:v>
                </c:pt>
                <c:pt idx="114">
                  <c:v>17.907078125461823</c:v>
                </c:pt>
                <c:pt idx="115">
                  <c:v>18.06415775814131</c:v>
                </c:pt>
                <c:pt idx="116">
                  <c:v>18.2212373908208</c:v>
                </c:pt>
                <c:pt idx="117">
                  <c:v>18.378317023500291</c:v>
                </c:pt>
                <c:pt idx="118">
                  <c:v>18.535396656179778</c:v>
                </c:pt>
                <c:pt idx="119">
                  <c:v>18.692476288859268</c:v>
                </c:pt>
                <c:pt idx="120">
                  <c:v>18.849555921538759</c:v>
                </c:pt>
                <c:pt idx="121">
                  <c:v>19.006635554218249</c:v>
                </c:pt>
                <c:pt idx="122">
                  <c:v>19.16371518689774</c:v>
                </c:pt>
                <c:pt idx="123">
                  <c:v>19.320794819577227</c:v>
                </c:pt>
                <c:pt idx="124">
                  <c:v>19.477874452256717</c:v>
                </c:pt>
                <c:pt idx="125">
                  <c:v>19.634954084936208</c:v>
                </c:pt>
                <c:pt idx="126">
                  <c:v>19.792033717615695</c:v>
                </c:pt>
                <c:pt idx="127">
                  <c:v>19.949113350295185</c:v>
                </c:pt>
                <c:pt idx="128">
                  <c:v>20.106192982974676</c:v>
                </c:pt>
                <c:pt idx="129">
                  <c:v>20.263272615654166</c:v>
                </c:pt>
                <c:pt idx="130">
                  <c:v>20.420352248333657</c:v>
                </c:pt>
                <c:pt idx="131">
                  <c:v>20.577431881013144</c:v>
                </c:pt>
                <c:pt idx="132">
                  <c:v>20.734511513692635</c:v>
                </c:pt>
                <c:pt idx="133">
                  <c:v>20.891591146372125</c:v>
                </c:pt>
                <c:pt idx="134">
                  <c:v>21.048670779051612</c:v>
                </c:pt>
                <c:pt idx="135">
                  <c:v>21.205750411731103</c:v>
                </c:pt>
                <c:pt idx="136">
                  <c:v>21.362830044410593</c:v>
                </c:pt>
                <c:pt idx="137">
                  <c:v>21.519909677090084</c:v>
                </c:pt>
                <c:pt idx="138">
                  <c:v>21.676989309769574</c:v>
                </c:pt>
                <c:pt idx="139">
                  <c:v>21.834068942449061</c:v>
                </c:pt>
                <c:pt idx="140">
                  <c:v>21.991148575128552</c:v>
                </c:pt>
                <c:pt idx="141">
                  <c:v>22.148228207808042</c:v>
                </c:pt>
                <c:pt idx="142">
                  <c:v>22.305307840487529</c:v>
                </c:pt>
                <c:pt idx="143">
                  <c:v>22.46238747316702</c:v>
                </c:pt>
                <c:pt idx="144">
                  <c:v>22.61946710584651</c:v>
                </c:pt>
                <c:pt idx="145">
                  <c:v>22.776546738526001</c:v>
                </c:pt>
                <c:pt idx="146">
                  <c:v>22.933626371205492</c:v>
                </c:pt>
                <c:pt idx="147">
                  <c:v>23.090706003884979</c:v>
                </c:pt>
                <c:pt idx="148">
                  <c:v>23.247785636564469</c:v>
                </c:pt>
                <c:pt idx="149">
                  <c:v>23.40486526924396</c:v>
                </c:pt>
                <c:pt idx="150">
                  <c:v>23.561944901923447</c:v>
                </c:pt>
                <c:pt idx="151">
                  <c:v>23.719024534602937</c:v>
                </c:pt>
                <c:pt idx="152">
                  <c:v>23.876104167282428</c:v>
                </c:pt>
                <c:pt idx="153">
                  <c:v>24.033183799961918</c:v>
                </c:pt>
                <c:pt idx="154">
                  <c:v>24.190263432641409</c:v>
                </c:pt>
                <c:pt idx="155">
                  <c:v>24.347343065320896</c:v>
                </c:pt>
                <c:pt idx="156">
                  <c:v>24.504422698000386</c:v>
                </c:pt>
                <c:pt idx="157">
                  <c:v>24.661502330679877</c:v>
                </c:pt>
                <c:pt idx="158">
                  <c:v>24.818581963359364</c:v>
                </c:pt>
                <c:pt idx="159">
                  <c:v>24.975661596038854</c:v>
                </c:pt>
                <c:pt idx="160">
                  <c:v>25.132741228718345</c:v>
                </c:pt>
                <c:pt idx="161">
                  <c:v>25.289820861397835</c:v>
                </c:pt>
                <c:pt idx="162">
                  <c:v>25.446900494077326</c:v>
                </c:pt>
                <c:pt idx="163">
                  <c:v>25.603980126756813</c:v>
                </c:pt>
                <c:pt idx="164">
                  <c:v>25.761059759436304</c:v>
                </c:pt>
                <c:pt idx="165">
                  <c:v>25.918139392115794</c:v>
                </c:pt>
                <c:pt idx="166">
                  <c:v>26.075219024795281</c:v>
                </c:pt>
                <c:pt idx="167">
                  <c:v>26.232298657474772</c:v>
                </c:pt>
                <c:pt idx="168">
                  <c:v>26.389378290154262</c:v>
                </c:pt>
                <c:pt idx="169">
                  <c:v>26.546457922833753</c:v>
                </c:pt>
                <c:pt idx="170">
                  <c:v>26.703537555513243</c:v>
                </c:pt>
                <c:pt idx="171">
                  <c:v>26.86061718819273</c:v>
                </c:pt>
                <c:pt idx="172">
                  <c:v>27.017696820872221</c:v>
                </c:pt>
                <c:pt idx="173">
                  <c:v>27.174776453551711</c:v>
                </c:pt>
                <c:pt idx="174">
                  <c:v>27.331856086231198</c:v>
                </c:pt>
                <c:pt idx="175">
                  <c:v>27.488935718910689</c:v>
                </c:pt>
                <c:pt idx="176">
                  <c:v>27.646015351590179</c:v>
                </c:pt>
                <c:pt idx="177">
                  <c:v>27.80309498426967</c:v>
                </c:pt>
                <c:pt idx="178">
                  <c:v>27.960174616949161</c:v>
                </c:pt>
                <c:pt idx="179">
                  <c:v>28.117254249628648</c:v>
                </c:pt>
                <c:pt idx="180">
                  <c:v>28.274333882308138</c:v>
                </c:pt>
                <c:pt idx="181">
                  <c:v>28.431413514987629</c:v>
                </c:pt>
                <c:pt idx="182">
                  <c:v>28.588493147667116</c:v>
                </c:pt>
                <c:pt idx="183">
                  <c:v>28.745572780346606</c:v>
                </c:pt>
                <c:pt idx="184">
                  <c:v>28.902652413026097</c:v>
                </c:pt>
                <c:pt idx="185">
                  <c:v>29.059732045705587</c:v>
                </c:pt>
                <c:pt idx="186">
                  <c:v>29.216811678385078</c:v>
                </c:pt>
                <c:pt idx="187">
                  <c:v>29.373891311064565</c:v>
                </c:pt>
                <c:pt idx="188">
                  <c:v>29.530970943744055</c:v>
                </c:pt>
                <c:pt idx="189">
                  <c:v>29.688050576423546</c:v>
                </c:pt>
                <c:pt idx="190">
                  <c:v>29.845130209103033</c:v>
                </c:pt>
                <c:pt idx="191">
                  <c:v>30.002209841782523</c:v>
                </c:pt>
                <c:pt idx="192">
                  <c:v>30.159289474462014</c:v>
                </c:pt>
                <c:pt idx="193">
                  <c:v>30.316369107141504</c:v>
                </c:pt>
                <c:pt idx="194">
                  <c:v>30.473448739820995</c:v>
                </c:pt>
                <c:pt idx="195">
                  <c:v>30.630528372500482</c:v>
                </c:pt>
                <c:pt idx="196">
                  <c:v>30.787608005179973</c:v>
                </c:pt>
                <c:pt idx="197">
                  <c:v>30.944687637859463</c:v>
                </c:pt>
                <c:pt idx="198">
                  <c:v>31.10176727053895</c:v>
                </c:pt>
                <c:pt idx="199">
                  <c:v>31.258846903218441</c:v>
                </c:pt>
                <c:pt idx="200">
                  <c:v>31.415926535897931</c:v>
                </c:pt>
                <c:pt idx="201">
                  <c:v>31.573006168577422</c:v>
                </c:pt>
                <c:pt idx="202">
                  <c:v>31.730085801256912</c:v>
                </c:pt>
                <c:pt idx="203">
                  <c:v>31.887165433936399</c:v>
                </c:pt>
                <c:pt idx="204">
                  <c:v>32.044245066615886</c:v>
                </c:pt>
                <c:pt idx="205">
                  <c:v>32.201324699295377</c:v>
                </c:pt>
                <c:pt idx="206">
                  <c:v>32.358404331974867</c:v>
                </c:pt>
                <c:pt idx="207">
                  <c:v>32.515483964654358</c:v>
                </c:pt>
                <c:pt idx="208">
                  <c:v>32.672563597333848</c:v>
                </c:pt>
                <c:pt idx="209">
                  <c:v>32.829643230013339</c:v>
                </c:pt>
                <c:pt idx="210">
                  <c:v>32.986722862692829</c:v>
                </c:pt>
                <c:pt idx="211">
                  <c:v>33.14380249537232</c:v>
                </c:pt>
                <c:pt idx="212">
                  <c:v>33.300882128051811</c:v>
                </c:pt>
                <c:pt idx="213">
                  <c:v>33.457961760731294</c:v>
                </c:pt>
                <c:pt idx="214">
                  <c:v>33.615041393410785</c:v>
                </c:pt>
                <c:pt idx="215">
                  <c:v>33.772121026090275</c:v>
                </c:pt>
                <c:pt idx="216">
                  <c:v>33.929200658769766</c:v>
                </c:pt>
                <c:pt idx="217">
                  <c:v>34.086280291449256</c:v>
                </c:pt>
                <c:pt idx="218">
                  <c:v>34.243359924128747</c:v>
                </c:pt>
                <c:pt idx="219">
                  <c:v>34.400439556808237</c:v>
                </c:pt>
                <c:pt idx="220">
                  <c:v>34.557519189487721</c:v>
                </c:pt>
                <c:pt idx="221">
                  <c:v>34.714598822167211</c:v>
                </c:pt>
                <c:pt idx="222">
                  <c:v>34.871678454846702</c:v>
                </c:pt>
                <c:pt idx="223">
                  <c:v>35.028758087526192</c:v>
                </c:pt>
                <c:pt idx="224">
                  <c:v>35.185837720205683</c:v>
                </c:pt>
                <c:pt idx="225">
                  <c:v>35.342917352885173</c:v>
                </c:pt>
                <c:pt idx="226">
                  <c:v>35.499996985564664</c:v>
                </c:pt>
                <c:pt idx="227">
                  <c:v>35.657076618244155</c:v>
                </c:pt>
                <c:pt idx="228">
                  <c:v>35.814156250923645</c:v>
                </c:pt>
                <c:pt idx="229">
                  <c:v>35.971235883603129</c:v>
                </c:pt>
                <c:pt idx="230">
                  <c:v>36.128315516282619</c:v>
                </c:pt>
                <c:pt idx="231">
                  <c:v>36.28539514896211</c:v>
                </c:pt>
                <c:pt idx="232">
                  <c:v>36.4424747816416</c:v>
                </c:pt>
                <c:pt idx="233">
                  <c:v>36.599554414321091</c:v>
                </c:pt>
                <c:pt idx="234">
                  <c:v>36.756634047000581</c:v>
                </c:pt>
                <c:pt idx="235">
                  <c:v>36.913713679680072</c:v>
                </c:pt>
                <c:pt idx="236">
                  <c:v>37.070793312359555</c:v>
                </c:pt>
                <c:pt idx="237">
                  <c:v>37.227872945039046</c:v>
                </c:pt>
                <c:pt idx="238">
                  <c:v>37.384952577718536</c:v>
                </c:pt>
                <c:pt idx="239">
                  <c:v>37.542032210398027</c:v>
                </c:pt>
                <c:pt idx="240">
                  <c:v>37.699111843077517</c:v>
                </c:pt>
                <c:pt idx="241">
                  <c:v>37.856191475757008</c:v>
                </c:pt>
                <c:pt idx="242">
                  <c:v>38.013271108436498</c:v>
                </c:pt>
                <c:pt idx="243">
                  <c:v>38.170350741115989</c:v>
                </c:pt>
                <c:pt idx="244">
                  <c:v>38.32743037379548</c:v>
                </c:pt>
                <c:pt idx="245">
                  <c:v>38.484510006474963</c:v>
                </c:pt>
                <c:pt idx="246">
                  <c:v>38.641589639154454</c:v>
                </c:pt>
                <c:pt idx="247">
                  <c:v>38.798669271833944</c:v>
                </c:pt>
                <c:pt idx="248">
                  <c:v>38.955748904513435</c:v>
                </c:pt>
                <c:pt idx="249">
                  <c:v>39.112828537192925</c:v>
                </c:pt>
                <c:pt idx="250">
                  <c:v>39.269908169872416</c:v>
                </c:pt>
                <c:pt idx="251">
                  <c:v>39.426987802551906</c:v>
                </c:pt>
                <c:pt idx="252">
                  <c:v>39.58406743523139</c:v>
                </c:pt>
                <c:pt idx="253">
                  <c:v>39.74114706791088</c:v>
                </c:pt>
                <c:pt idx="254">
                  <c:v>39.898226700590371</c:v>
                </c:pt>
                <c:pt idx="255">
                  <c:v>40.055306333269861</c:v>
                </c:pt>
                <c:pt idx="256">
                  <c:v>40.212385965949352</c:v>
                </c:pt>
                <c:pt idx="257">
                  <c:v>40.369465598628842</c:v>
                </c:pt>
                <c:pt idx="258">
                  <c:v>40.526545231308333</c:v>
                </c:pt>
                <c:pt idx="259">
                  <c:v>40.683624863987824</c:v>
                </c:pt>
                <c:pt idx="260">
                  <c:v>40.840704496667314</c:v>
                </c:pt>
                <c:pt idx="261">
                  <c:v>40.997784129346797</c:v>
                </c:pt>
                <c:pt idx="262">
                  <c:v>41.154863762026288</c:v>
                </c:pt>
                <c:pt idx="263">
                  <c:v>41.311943394705779</c:v>
                </c:pt>
                <c:pt idx="264">
                  <c:v>41.469023027385269</c:v>
                </c:pt>
                <c:pt idx="265">
                  <c:v>41.62610266006476</c:v>
                </c:pt>
                <c:pt idx="266">
                  <c:v>41.78318229274425</c:v>
                </c:pt>
                <c:pt idx="267">
                  <c:v>41.940261925423741</c:v>
                </c:pt>
                <c:pt idx="268">
                  <c:v>42.097341558103224</c:v>
                </c:pt>
                <c:pt idx="269">
                  <c:v>42.254421190782715</c:v>
                </c:pt>
                <c:pt idx="270">
                  <c:v>42.411500823462205</c:v>
                </c:pt>
                <c:pt idx="271">
                  <c:v>42.568580456141696</c:v>
                </c:pt>
                <c:pt idx="272">
                  <c:v>42.725660088821186</c:v>
                </c:pt>
                <c:pt idx="273">
                  <c:v>42.882739721500677</c:v>
                </c:pt>
                <c:pt idx="274">
                  <c:v>43.039819354180167</c:v>
                </c:pt>
                <c:pt idx="275">
                  <c:v>43.196898986859658</c:v>
                </c:pt>
                <c:pt idx="276">
                  <c:v>43.353978619539149</c:v>
                </c:pt>
                <c:pt idx="277">
                  <c:v>43.511058252218632</c:v>
                </c:pt>
                <c:pt idx="278">
                  <c:v>43.668137884898123</c:v>
                </c:pt>
                <c:pt idx="279">
                  <c:v>43.825217517577613</c:v>
                </c:pt>
                <c:pt idx="280">
                  <c:v>43.982297150257104</c:v>
                </c:pt>
                <c:pt idx="281">
                  <c:v>44.139376782936594</c:v>
                </c:pt>
                <c:pt idx="282">
                  <c:v>44.296456415616085</c:v>
                </c:pt>
                <c:pt idx="283">
                  <c:v>44.453536048295575</c:v>
                </c:pt>
                <c:pt idx="284">
                  <c:v>44.610615680975059</c:v>
                </c:pt>
                <c:pt idx="285">
                  <c:v>44.767695313654549</c:v>
                </c:pt>
                <c:pt idx="286">
                  <c:v>44.92477494633404</c:v>
                </c:pt>
                <c:pt idx="287">
                  <c:v>45.08185457901353</c:v>
                </c:pt>
                <c:pt idx="288">
                  <c:v>45.238934211693021</c:v>
                </c:pt>
                <c:pt idx="289">
                  <c:v>45.396013844372511</c:v>
                </c:pt>
                <c:pt idx="290">
                  <c:v>45.553093477052002</c:v>
                </c:pt>
                <c:pt idx="291">
                  <c:v>45.710173109731493</c:v>
                </c:pt>
                <c:pt idx="292">
                  <c:v>45.867252742410983</c:v>
                </c:pt>
                <c:pt idx="293">
                  <c:v>46.024332375090466</c:v>
                </c:pt>
                <c:pt idx="294">
                  <c:v>46.181412007769957</c:v>
                </c:pt>
                <c:pt idx="295">
                  <c:v>46.338491640449448</c:v>
                </c:pt>
                <c:pt idx="296">
                  <c:v>46.495571273128938</c:v>
                </c:pt>
                <c:pt idx="297">
                  <c:v>46.652650905808429</c:v>
                </c:pt>
                <c:pt idx="298">
                  <c:v>46.809730538487919</c:v>
                </c:pt>
                <c:pt idx="299">
                  <c:v>46.96681017116741</c:v>
                </c:pt>
                <c:pt idx="300">
                  <c:v>47.123889803846893</c:v>
                </c:pt>
                <c:pt idx="301">
                  <c:v>47.280969436526384</c:v>
                </c:pt>
                <c:pt idx="302">
                  <c:v>47.438049069205874</c:v>
                </c:pt>
                <c:pt idx="303">
                  <c:v>47.595128701885365</c:v>
                </c:pt>
                <c:pt idx="304">
                  <c:v>47.752208334564855</c:v>
                </c:pt>
                <c:pt idx="305">
                  <c:v>47.909287967244346</c:v>
                </c:pt>
                <c:pt idx="306">
                  <c:v>48.066367599923836</c:v>
                </c:pt>
                <c:pt idx="307">
                  <c:v>48.223447232603327</c:v>
                </c:pt>
                <c:pt idx="308">
                  <c:v>48.380526865282818</c:v>
                </c:pt>
                <c:pt idx="309">
                  <c:v>48.537606497962301</c:v>
                </c:pt>
                <c:pt idx="310">
                  <c:v>48.694686130641792</c:v>
                </c:pt>
                <c:pt idx="311">
                  <c:v>48.851765763321282</c:v>
                </c:pt>
                <c:pt idx="312">
                  <c:v>49.008845396000773</c:v>
                </c:pt>
                <c:pt idx="313">
                  <c:v>49.165925028680263</c:v>
                </c:pt>
                <c:pt idx="314">
                  <c:v>49.323004661359754</c:v>
                </c:pt>
                <c:pt idx="315">
                  <c:v>49.480084294039244</c:v>
                </c:pt>
                <c:pt idx="316">
                  <c:v>49.637163926718728</c:v>
                </c:pt>
                <c:pt idx="317">
                  <c:v>49.794243559398218</c:v>
                </c:pt>
                <c:pt idx="318">
                  <c:v>49.951323192077709</c:v>
                </c:pt>
                <c:pt idx="319">
                  <c:v>50.108402824757199</c:v>
                </c:pt>
                <c:pt idx="320">
                  <c:v>50.26548245743669</c:v>
                </c:pt>
                <c:pt idx="321">
                  <c:v>50.42256209011618</c:v>
                </c:pt>
                <c:pt idx="322">
                  <c:v>50.579641722795671</c:v>
                </c:pt>
                <c:pt idx="323">
                  <c:v>50.736721355475161</c:v>
                </c:pt>
                <c:pt idx="324">
                  <c:v>50.893800988154652</c:v>
                </c:pt>
                <c:pt idx="325">
                  <c:v>51.050880620834135</c:v>
                </c:pt>
                <c:pt idx="326">
                  <c:v>51.207960253513626</c:v>
                </c:pt>
                <c:pt idx="327">
                  <c:v>51.365039886193117</c:v>
                </c:pt>
                <c:pt idx="328">
                  <c:v>51.522119518872607</c:v>
                </c:pt>
                <c:pt idx="329">
                  <c:v>51.679199151552098</c:v>
                </c:pt>
                <c:pt idx="330">
                  <c:v>51.836278784231588</c:v>
                </c:pt>
                <c:pt idx="331">
                  <c:v>51.993358416911079</c:v>
                </c:pt>
                <c:pt idx="332">
                  <c:v>52.150438049590562</c:v>
                </c:pt>
                <c:pt idx="333">
                  <c:v>52.307517682270053</c:v>
                </c:pt>
                <c:pt idx="334">
                  <c:v>52.464597314949543</c:v>
                </c:pt>
                <c:pt idx="335">
                  <c:v>52.621676947629034</c:v>
                </c:pt>
                <c:pt idx="336">
                  <c:v>52.778756580308524</c:v>
                </c:pt>
                <c:pt idx="337">
                  <c:v>52.935836212988015</c:v>
                </c:pt>
                <c:pt idx="338">
                  <c:v>53.092915845667505</c:v>
                </c:pt>
                <c:pt idx="339">
                  <c:v>53.249995478346996</c:v>
                </c:pt>
                <c:pt idx="340">
                  <c:v>53.407075111026487</c:v>
                </c:pt>
                <c:pt idx="341">
                  <c:v>53.56415474370597</c:v>
                </c:pt>
                <c:pt idx="342">
                  <c:v>53.721234376385461</c:v>
                </c:pt>
                <c:pt idx="343">
                  <c:v>53.878314009064951</c:v>
                </c:pt>
                <c:pt idx="344">
                  <c:v>54.035393641744442</c:v>
                </c:pt>
                <c:pt idx="345">
                  <c:v>54.192473274423932</c:v>
                </c:pt>
                <c:pt idx="346">
                  <c:v>54.349552907103423</c:v>
                </c:pt>
                <c:pt idx="347">
                  <c:v>54.506632539782913</c:v>
                </c:pt>
                <c:pt idx="348">
                  <c:v>54.663712172462397</c:v>
                </c:pt>
                <c:pt idx="349">
                  <c:v>54.820791805141887</c:v>
                </c:pt>
                <c:pt idx="350">
                  <c:v>54.977871437821378</c:v>
                </c:pt>
                <c:pt idx="351">
                  <c:v>55.134951070500868</c:v>
                </c:pt>
                <c:pt idx="352">
                  <c:v>55.292030703180359</c:v>
                </c:pt>
                <c:pt idx="353">
                  <c:v>55.449110335859849</c:v>
                </c:pt>
                <c:pt idx="354">
                  <c:v>55.60618996853934</c:v>
                </c:pt>
                <c:pt idx="355">
                  <c:v>55.76326960121883</c:v>
                </c:pt>
                <c:pt idx="356">
                  <c:v>55.920349233898321</c:v>
                </c:pt>
                <c:pt idx="357">
                  <c:v>56.077428866577804</c:v>
                </c:pt>
                <c:pt idx="358">
                  <c:v>56.234508499257295</c:v>
                </c:pt>
                <c:pt idx="359">
                  <c:v>56.391588131936786</c:v>
                </c:pt>
                <c:pt idx="360">
                  <c:v>56.548667764616276</c:v>
                </c:pt>
                <c:pt idx="361">
                  <c:v>56.705747397295767</c:v>
                </c:pt>
                <c:pt idx="362">
                  <c:v>56.862827029975257</c:v>
                </c:pt>
                <c:pt idx="363">
                  <c:v>57.019906662654748</c:v>
                </c:pt>
                <c:pt idx="364">
                  <c:v>57.176986295334231</c:v>
                </c:pt>
                <c:pt idx="365">
                  <c:v>57.334065928013722</c:v>
                </c:pt>
                <c:pt idx="366">
                  <c:v>57.491145560693212</c:v>
                </c:pt>
                <c:pt idx="367">
                  <c:v>57.648225193372703</c:v>
                </c:pt>
                <c:pt idx="368">
                  <c:v>57.805304826052193</c:v>
                </c:pt>
                <c:pt idx="369">
                  <c:v>57.962384458731684</c:v>
                </c:pt>
                <c:pt idx="370">
                  <c:v>58.119464091411174</c:v>
                </c:pt>
                <c:pt idx="371">
                  <c:v>58.276543724090665</c:v>
                </c:pt>
                <c:pt idx="372">
                  <c:v>58.433623356770156</c:v>
                </c:pt>
                <c:pt idx="373">
                  <c:v>58.590702989449639</c:v>
                </c:pt>
                <c:pt idx="374">
                  <c:v>58.747782622129129</c:v>
                </c:pt>
                <c:pt idx="375">
                  <c:v>58.90486225480862</c:v>
                </c:pt>
                <c:pt idx="376">
                  <c:v>59.061941887488111</c:v>
                </c:pt>
                <c:pt idx="377">
                  <c:v>59.219021520167601</c:v>
                </c:pt>
                <c:pt idx="378">
                  <c:v>59.376101152847092</c:v>
                </c:pt>
                <c:pt idx="379">
                  <c:v>59.533180785526582</c:v>
                </c:pt>
                <c:pt idx="380">
                  <c:v>59.690260418206066</c:v>
                </c:pt>
                <c:pt idx="381">
                  <c:v>59.847340050885556</c:v>
                </c:pt>
                <c:pt idx="382">
                  <c:v>60.004419683565047</c:v>
                </c:pt>
                <c:pt idx="383">
                  <c:v>60.161499316244537</c:v>
                </c:pt>
                <c:pt idx="384">
                  <c:v>60.318578948924028</c:v>
                </c:pt>
                <c:pt idx="385">
                  <c:v>60.475658581603518</c:v>
                </c:pt>
                <c:pt idx="386">
                  <c:v>60.632738214283009</c:v>
                </c:pt>
                <c:pt idx="387">
                  <c:v>60.789817846962499</c:v>
                </c:pt>
                <c:pt idx="388">
                  <c:v>60.94689747964199</c:v>
                </c:pt>
                <c:pt idx="389">
                  <c:v>61.103977112321473</c:v>
                </c:pt>
                <c:pt idx="390">
                  <c:v>61.261056745000964</c:v>
                </c:pt>
                <c:pt idx="391">
                  <c:v>61.418136377680455</c:v>
                </c:pt>
                <c:pt idx="392">
                  <c:v>61.575216010359945</c:v>
                </c:pt>
                <c:pt idx="393">
                  <c:v>61.732295643039436</c:v>
                </c:pt>
                <c:pt idx="394">
                  <c:v>61.889375275718926</c:v>
                </c:pt>
                <c:pt idx="395">
                  <c:v>62.046454908398417</c:v>
                </c:pt>
                <c:pt idx="396">
                  <c:v>62.2035345410779</c:v>
                </c:pt>
                <c:pt idx="397">
                  <c:v>62.360614173757391</c:v>
                </c:pt>
                <c:pt idx="398">
                  <c:v>62.517693806436881</c:v>
                </c:pt>
                <c:pt idx="399">
                  <c:v>62.674773439116372</c:v>
                </c:pt>
                <c:pt idx="400">
                  <c:v>62.831853071795862</c:v>
                </c:pt>
                <c:pt idx="401">
                  <c:v>62.988932704475353</c:v>
                </c:pt>
                <c:pt idx="402">
                  <c:v>63.146012337154843</c:v>
                </c:pt>
                <c:pt idx="403">
                  <c:v>63.303091969834334</c:v>
                </c:pt>
                <c:pt idx="404">
                  <c:v>63.460171602513824</c:v>
                </c:pt>
                <c:pt idx="405">
                  <c:v>63.617251235193308</c:v>
                </c:pt>
                <c:pt idx="406">
                  <c:v>63.774330867872798</c:v>
                </c:pt>
                <c:pt idx="407">
                  <c:v>63.931410500552289</c:v>
                </c:pt>
                <c:pt idx="408">
                  <c:v>64.088490133231772</c:v>
                </c:pt>
                <c:pt idx="409">
                  <c:v>64.24556976591127</c:v>
                </c:pt>
                <c:pt idx="410">
                  <c:v>64.402649398590754</c:v>
                </c:pt>
                <c:pt idx="411">
                  <c:v>64.559729031270251</c:v>
                </c:pt>
                <c:pt idx="412">
                  <c:v>64.716808663949735</c:v>
                </c:pt>
                <c:pt idx="413">
                  <c:v>64.873888296629232</c:v>
                </c:pt>
                <c:pt idx="414">
                  <c:v>65.030967929308716</c:v>
                </c:pt>
                <c:pt idx="415">
                  <c:v>65.188047561988213</c:v>
                </c:pt>
                <c:pt idx="416">
                  <c:v>65.345127194667697</c:v>
                </c:pt>
                <c:pt idx="417">
                  <c:v>65.50220682734718</c:v>
                </c:pt>
                <c:pt idx="418">
                  <c:v>65.659286460026678</c:v>
                </c:pt>
                <c:pt idx="419">
                  <c:v>65.816366092706161</c:v>
                </c:pt>
                <c:pt idx="420">
                  <c:v>65.973445725385659</c:v>
                </c:pt>
                <c:pt idx="421">
                  <c:v>66.130525358065142</c:v>
                </c:pt>
                <c:pt idx="422">
                  <c:v>66.28760499074464</c:v>
                </c:pt>
                <c:pt idx="423">
                  <c:v>66.444684623424124</c:v>
                </c:pt>
                <c:pt idx="424">
                  <c:v>66.601764256103621</c:v>
                </c:pt>
                <c:pt idx="425">
                  <c:v>66.758843888783105</c:v>
                </c:pt>
                <c:pt idx="426">
                  <c:v>66.915923521462588</c:v>
                </c:pt>
                <c:pt idx="427">
                  <c:v>67.073003154142086</c:v>
                </c:pt>
                <c:pt idx="428">
                  <c:v>67.230082786821569</c:v>
                </c:pt>
                <c:pt idx="429">
                  <c:v>67.387162419501067</c:v>
                </c:pt>
                <c:pt idx="430">
                  <c:v>67.54424205218055</c:v>
                </c:pt>
                <c:pt idx="431">
                  <c:v>67.701321684860048</c:v>
                </c:pt>
                <c:pt idx="432">
                  <c:v>67.858401317539531</c:v>
                </c:pt>
                <c:pt idx="433">
                  <c:v>68.015480950219015</c:v>
                </c:pt>
                <c:pt idx="434">
                  <c:v>68.172560582898512</c:v>
                </c:pt>
                <c:pt idx="435">
                  <c:v>68.329640215577996</c:v>
                </c:pt>
                <c:pt idx="436">
                  <c:v>68.486719848257493</c:v>
                </c:pt>
                <c:pt idx="437">
                  <c:v>68.643799480936977</c:v>
                </c:pt>
                <c:pt idx="438">
                  <c:v>68.800879113616475</c:v>
                </c:pt>
                <c:pt idx="439">
                  <c:v>68.957958746295958</c:v>
                </c:pt>
                <c:pt idx="440">
                  <c:v>69.115038378975441</c:v>
                </c:pt>
                <c:pt idx="441">
                  <c:v>69.272118011654939</c:v>
                </c:pt>
                <c:pt idx="442">
                  <c:v>69.429197644334423</c:v>
                </c:pt>
                <c:pt idx="443">
                  <c:v>69.58627727701392</c:v>
                </c:pt>
                <c:pt idx="444">
                  <c:v>69.743356909693404</c:v>
                </c:pt>
                <c:pt idx="445">
                  <c:v>69.900436542372901</c:v>
                </c:pt>
                <c:pt idx="446">
                  <c:v>70.057516175052385</c:v>
                </c:pt>
                <c:pt idx="447">
                  <c:v>70.214595807731882</c:v>
                </c:pt>
                <c:pt idx="448">
                  <c:v>70.371675440411366</c:v>
                </c:pt>
                <c:pt idx="449">
                  <c:v>70.528755073090849</c:v>
                </c:pt>
                <c:pt idx="450">
                  <c:v>70.685834705770347</c:v>
                </c:pt>
                <c:pt idx="451">
                  <c:v>70.84291433844983</c:v>
                </c:pt>
                <c:pt idx="452">
                  <c:v>70.999993971129328</c:v>
                </c:pt>
                <c:pt idx="453">
                  <c:v>71.157073603808811</c:v>
                </c:pt>
                <c:pt idx="454">
                  <c:v>71.314153236488309</c:v>
                </c:pt>
                <c:pt idx="455">
                  <c:v>71.471232869167793</c:v>
                </c:pt>
                <c:pt idx="456">
                  <c:v>71.62831250184729</c:v>
                </c:pt>
                <c:pt idx="457">
                  <c:v>71.785392134526774</c:v>
                </c:pt>
                <c:pt idx="458">
                  <c:v>71.942471767206257</c:v>
                </c:pt>
                <c:pt idx="459">
                  <c:v>72.099551399885755</c:v>
                </c:pt>
                <c:pt idx="460">
                  <c:v>72.256631032565238</c:v>
                </c:pt>
                <c:pt idx="461">
                  <c:v>72.413710665244736</c:v>
                </c:pt>
                <c:pt idx="462">
                  <c:v>72.570790297924219</c:v>
                </c:pt>
                <c:pt idx="463">
                  <c:v>72.727869930603717</c:v>
                </c:pt>
                <c:pt idx="464">
                  <c:v>72.8849495632832</c:v>
                </c:pt>
                <c:pt idx="465">
                  <c:v>73.042029195962684</c:v>
                </c:pt>
                <c:pt idx="466">
                  <c:v>73.199108828642181</c:v>
                </c:pt>
                <c:pt idx="467">
                  <c:v>73.356188461321665</c:v>
                </c:pt>
                <c:pt idx="468">
                  <c:v>73.513268094001162</c:v>
                </c:pt>
                <c:pt idx="469">
                  <c:v>73.670347726680646</c:v>
                </c:pt>
                <c:pt idx="470">
                  <c:v>73.827427359360144</c:v>
                </c:pt>
                <c:pt idx="471">
                  <c:v>73.984506992039627</c:v>
                </c:pt>
                <c:pt idx="472">
                  <c:v>74.14158662471911</c:v>
                </c:pt>
                <c:pt idx="473">
                  <c:v>74.298666257398608</c:v>
                </c:pt>
                <c:pt idx="474">
                  <c:v>74.455745890078092</c:v>
                </c:pt>
                <c:pt idx="475">
                  <c:v>74.612825522757589</c:v>
                </c:pt>
                <c:pt idx="476">
                  <c:v>74.769905155437073</c:v>
                </c:pt>
                <c:pt idx="477">
                  <c:v>74.92698478811657</c:v>
                </c:pt>
                <c:pt idx="478">
                  <c:v>75.084064420796054</c:v>
                </c:pt>
                <c:pt idx="479">
                  <c:v>75.241144053475551</c:v>
                </c:pt>
                <c:pt idx="480">
                  <c:v>75.398223686155035</c:v>
                </c:pt>
                <c:pt idx="481">
                  <c:v>75.555303318834518</c:v>
                </c:pt>
                <c:pt idx="482">
                  <c:v>75.712382951514016</c:v>
                </c:pt>
                <c:pt idx="483">
                  <c:v>75.869462584193499</c:v>
                </c:pt>
                <c:pt idx="484">
                  <c:v>76.026542216872997</c:v>
                </c:pt>
                <c:pt idx="485">
                  <c:v>76.18362184955248</c:v>
                </c:pt>
                <c:pt idx="486">
                  <c:v>76.340701482231978</c:v>
                </c:pt>
                <c:pt idx="487">
                  <c:v>76.497781114911461</c:v>
                </c:pt>
                <c:pt idx="488">
                  <c:v>76.654860747590959</c:v>
                </c:pt>
                <c:pt idx="489">
                  <c:v>76.811940380270443</c:v>
                </c:pt>
                <c:pt idx="490">
                  <c:v>76.969020012949926</c:v>
                </c:pt>
                <c:pt idx="491">
                  <c:v>77.126099645629424</c:v>
                </c:pt>
                <c:pt idx="492">
                  <c:v>77.283179278308907</c:v>
                </c:pt>
                <c:pt idx="493">
                  <c:v>77.440258910988405</c:v>
                </c:pt>
                <c:pt idx="494">
                  <c:v>77.597338543667888</c:v>
                </c:pt>
                <c:pt idx="495">
                  <c:v>77.754418176347386</c:v>
                </c:pt>
                <c:pt idx="496">
                  <c:v>77.911497809026869</c:v>
                </c:pt>
                <c:pt idx="497">
                  <c:v>78.068577441706353</c:v>
                </c:pt>
                <c:pt idx="498">
                  <c:v>78.22565707438585</c:v>
                </c:pt>
                <c:pt idx="499">
                  <c:v>78.382736707065334</c:v>
                </c:pt>
                <c:pt idx="500">
                  <c:v>78.539816339744831</c:v>
                </c:pt>
                <c:pt idx="501">
                  <c:v>78.696895972424315</c:v>
                </c:pt>
                <c:pt idx="502">
                  <c:v>78.853975605103813</c:v>
                </c:pt>
                <c:pt idx="503">
                  <c:v>79.011055237783296</c:v>
                </c:pt>
                <c:pt idx="504">
                  <c:v>79.168134870462779</c:v>
                </c:pt>
                <c:pt idx="505">
                  <c:v>79.325214503142277</c:v>
                </c:pt>
                <c:pt idx="506">
                  <c:v>79.482294135821761</c:v>
                </c:pt>
                <c:pt idx="507">
                  <c:v>79.639373768501258</c:v>
                </c:pt>
                <c:pt idx="508">
                  <c:v>79.796453401180742</c:v>
                </c:pt>
                <c:pt idx="509">
                  <c:v>79.953533033860239</c:v>
                </c:pt>
                <c:pt idx="510">
                  <c:v>80.110612666539723</c:v>
                </c:pt>
                <c:pt idx="511">
                  <c:v>80.26769229921922</c:v>
                </c:pt>
                <c:pt idx="512">
                  <c:v>80.424771931898704</c:v>
                </c:pt>
                <c:pt idx="513">
                  <c:v>80.581851564578187</c:v>
                </c:pt>
                <c:pt idx="514">
                  <c:v>80.738931197257685</c:v>
                </c:pt>
                <c:pt idx="515">
                  <c:v>80.896010829937168</c:v>
                </c:pt>
                <c:pt idx="516">
                  <c:v>81.053090462616666</c:v>
                </c:pt>
                <c:pt idx="517">
                  <c:v>81.210170095296149</c:v>
                </c:pt>
                <c:pt idx="518">
                  <c:v>81.367249727975647</c:v>
                </c:pt>
                <c:pt idx="519">
                  <c:v>81.52432936065513</c:v>
                </c:pt>
                <c:pt idx="520">
                  <c:v>81.681408993334628</c:v>
                </c:pt>
                <c:pt idx="521">
                  <c:v>81.838488626014112</c:v>
                </c:pt>
                <c:pt idx="522">
                  <c:v>81.995568258693595</c:v>
                </c:pt>
                <c:pt idx="523">
                  <c:v>82.152647891373093</c:v>
                </c:pt>
                <c:pt idx="524">
                  <c:v>82.309727524052576</c:v>
                </c:pt>
                <c:pt idx="525">
                  <c:v>82.466807156732074</c:v>
                </c:pt>
                <c:pt idx="526">
                  <c:v>82.623886789411557</c:v>
                </c:pt>
                <c:pt idx="527">
                  <c:v>82.780966422091055</c:v>
                </c:pt>
                <c:pt idx="528">
                  <c:v>82.938046054770538</c:v>
                </c:pt>
                <c:pt idx="529">
                  <c:v>83.095125687450022</c:v>
                </c:pt>
                <c:pt idx="530">
                  <c:v>83.252205320129519</c:v>
                </c:pt>
                <c:pt idx="531">
                  <c:v>83.409284952809003</c:v>
                </c:pt>
                <c:pt idx="532">
                  <c:v>83.5663645854885</c:v>
                </c:pt>
                <c:pt idx="533">
                  <c:v>83.723444218167984</c:v>
                </c:pt>
                <c:pt idx="534">
                  <c:v>83.880523850847482</c:v>
                </c:pt>
                <c:pt idx="535">
                  <c:v>84.037603483526965</c:v>
                </c:pt>
                <c:pt idx="536">
                  <c:v>84.194683116206448</c:v>
                </c:pt>
                <c:pt idx="537">
                  <c:v>84.351762748885946</c:v>
                </c:pt>
                <c:pt idx="538">
                  <c:v>84.508842381565429</c:v>
                </c:pt>
                <c:pt idx="539">
                  <c:v>84.665922014244927</c:v>
                </c:pt>
                <c:pt idx="540">
                  <c:v>84.823001646924411</c:v>
                </c:pt>
                <c:pt idx="541">
                  <c:v>84.980081279603908</c:v>
                </c:pt>
                <c:pt idx="542">
                  <c:v>85.137160912283392</c:v>
                </c:pt>
                <c:pt idx="543">
                  <c:v>85.294240544962889</c:v>
                </c:pt>
                <c:pt idx="544">
                  <c:v>85.451320177642373</c:v>
                </c:pt>
                <c:pt idx="545">
                  <c:v>85.608399810321856</c:v>
                </c:pt>
                <c:pt idx="546">
                  <c:v>85.765479443001354</c:v>
                </c:pt>
                <c:pt idx="547">
                  <c:v>85.922559075680837</c:v>
                </c:pt>
                <c:pt idx="548">
                  <c:v>86.079638708360335</c:v>
                </c:pt>
                <c:pt idx="549">
                  <c:v>86.236718341039818</c:v>
                </c:pt>
                <c:pt idx="550">
                  <c:v>86.393797973719316</c:v>
                </c:pt>
                <c:pt idx="551">
                  <c:v>86.550877606398799</c:v>
                </c:pt>
                <c:pt idx="552">
                  <c:v>86.707957239078297</c:v>
                </c:pt>
                <c:pt idx="553">
                  <c:v>86.865036871757781</c:v>
                </c:pt>
                <c:pt idx="554">
                  <c:v>87.022116504437264</c:v>
                </c:pt>
                <c:pt idx="555">
                  <c:v>87.179196137116762</c:v>
                </c:pt>
                <c:pt idx="556">
                  <c:v>87.336275769796245</c:v>
                </c:pt>
                <c:pt idx="557">
                  <c:v>87.493355402475743</c:v>
                </c:pt>
                <c:pt idx="558">
                  <c:v>87.650435035155226</c:v>
                </c:pt>
                <c:pt idx="559">
                  <c:v>87.807514667834724</c:v>
                </c:pt>
                <c:pt idx="560">
                  <c:v>87.964594300514207</c:v>
                </c:pt>
                <c:pt idx="561">
                  <c:v>88.121673933193691</c:v>
                </c:pt>
                <c:pt idx="562">
                  <c:v>88.278753565873188</c:v>
                </c:pt>
                <c:pt idx="563">
                  <c:v>88.435833198552672</c:v>
                </c:pt>
                <c:pt idx="564">
                  <c:v>88.592912831232169</c:v>
                </c:pt>
                <c:pt idx="565">
                  <c:v>88.749992463911653</c:v>
                </c:pt>
                <c:pt idx="566">
                  <c:v>88.907072096591151</c:v>
                </c:pt>
                <c:pt idx="567">
                  <c:v>89.064151729270634</c:v>
                </c:pt>
                <c:pt idx="568">
                  <c:v>89.221231361950117</c:v>
                </c:pt>
                <c:pt idx="569">
                  <c:v>89.378310994629615</c:v>
                </c:pt>
                <c:pt idx="570">
                  <c:v>89.535390627309098</c:v>
                </c:pt>
                <c:pt idx="571">
                  <c:v>89.692470259988596</c:v>
                </c:pt>
                <c:pt idx="572">
                  <c:v>89.84954989266808</c:v>
                </c:pt>
                <c:pt idx="573">
                  <c:v>90.006629525347577</c:v>
                </c:pt>
                <c:pt idx="574">
                  <c:v>90.163709158027061</c:v>
                </c:pt>
                <c:pt idx="575">
                  <c:v>90.320788790706558</c:v>
                </c:pt>
                <c:pt idx="576">
                  <c:v>90.477868423386042</c:v>
                </c:pt>
                <c:pt idx="577">
                  <c:v>90.634948056065525</c:v>
                </c:pt>
                <c:pt idx="578">
                  <c:v>90.792027688745023</c:v>
                </c:pt>
                <c:pt idx="579">
                  <c:v>90.949107321424506</c:v>
                </c:pt>
                <c:pt idx="580">
                  <c:v>91.106186954104004</c:v>
                </c:pt>
                <c:pt idx="581">
                  <c:v>91.263266586783487</c:v>
                </c:pt>
                <c:pt idx="582">
                  <c:v>91.420346219462985</c:v>
                </c:pt>
                <c:pt idx="583">
                  <c:v>91.577425852142468</c:v>
                </c:pt>
                <c:pt idx="584">
                  <c:v>91.734505484821966</c:v>
                </c:pt>
                <c:pt idx="585">
                  <c:v>91.89158511750145</c:v>
                </c:pt>
                <c:pt idx="586">
                  <c:v>92.048664750180933</c:v>
                </c:pt>
                <c:pt idx="587">
                  <c:v>92.205744382860431</c:v>
                </c:pt>
                <c:pt idx="588">
                  <c:v>92.362824015539914</c:v>
                </c:pt>
                <c:pt idx="589">
                  <c:v>92.519903648219412</c:v>
                </c:pt>
                <c:pt idx="590">
                  <c:v>92.676983280898895</c:v>
                </c:pt>
                <c:pt idx="591">
                  <c:v>92.834062913578393</c:v>
                </c:pt>
                <c:pt idx="592">
                  <c:v>92.991142546257876</c:v>
                </c:pt>
                <c:pt idx="593">
                  <c:v>93.14822217893736</c:v>
                </c:pt>
                <c:pt idx="594">
                  <c:v>93.305301811616857</c:v>
                </c:pt>
                <c:pt idx="595">
                  <c:v>93.462381444296341</c:v>
                </c:pt>
                <c:pt idx="596">
                  <c:v>93.619461076975838</c:v>
                </c:pt>
                <c:pt idx="597">
                  <c:v>93.776540709655322</c:v>
                </c:pt>
                <c:pt idx="598">
                  <c:v>93.933620342334819</c:v>
                </c:pt>
                <c:pt idx="599">
                  <c:v>94.090699975014303</c:v>
                </c:pt>
              </c:numCache>
            </c:numRef>
          </c:xVal>
          <c:yVal>
            <c:numRef>
              <c:f>'Datos excel'!$N$3:$N$602</c:f>
              <c:numCache>
                <c:formatCode>General</c:formatCode>
                <c:ptCount val="600"/>
                <c:pt idx="0">
                  <c:v>-1.2215555661079762</c:v>
                </c:pt>
                <c:pt idx="1">
                  <c:v>-1.1455686598076618</c:v>
                </c:pt>
                <c:pt idx="2">
                  <c:v>-1.1025381945810335</c:v>
                </c:pt>
                <c:pt idx="3">
                  <c:v>-1.093077124314644</c:v>
                </c:pt>
                <c:pt idx="4">
                  <c:v>-1.1075628168079557</c:v>
                </c:pt>
                <c:pt idx="5">
                  <c:v>-1.1305579849020013</c:v>
                </c:pt>
                <c:pt idx="6">
                  <c:v>-1.147139071727441</c:v>
                </c:pt>
                <c:pt idx="7">
                  <c:v>-1.1477019284407026</c:v>
                </c:pt>
                <c:pt idx="8">
                  <c:v>-1.1304529128720362</c:v>
                </c:pt>
                <c:pt idx="9">
                  <c:v>-1.1019093551879813</c:v>
                </c:pt>
                <c:pt idx="10">
                  <c:v>-1.075491349104341</c:v>
                </c:pt>
                <c:pt idx="11">
                  <c:v>-1.0677973765235564</c:v>
                </c:pt>
                <c:pt idx="12">
                  <c:v>-1.0924125162596061</c:v>
                </c:pt>
                <c:pt idx="13">
                  <c:v>-1.1536053600469844</c:v>
                </c:pt>
                <c:pt idx="14">
                  <c:v>-1.2445540935032429</c:v>
                </c:pt>
                <c:pt idx="15">
                  <c:v>-1.3512983772026064</c:v>
                </c:pt>
                <c:pt idx="16">
                  <c:v>-1.4586437010434521</c:v>
                </c:pt>
                <c:pt idx="17">
                  <c:v>-1.5548616046955597</c:v>
                </c:pt>
                <c:pt idx="18">
                  <c:v>-1.6345919121789727</c:v>
                </c:pt>
                <c:pt idx="19">
                  <c:v>-1.699693479093864</c:v>
                </c:pt>
                <c:pt idx="20">
                  <c:v>-1.7574843603094794</c:v>
                </c:pt>
                <c:pt idx="21">
                  <c:v>-1.8167724587759042</c:v>
                </c:pt>
                <c:pt idx="22">
                  <c:v>-1.8834715380386551</c:v>
                </c:pt>
                <c:pt idx="23">
                  <c:v>-1.9577240755985552</c:v>
                </c:pt>
                <c:pt idx="24">
                  <c:v>-2.0333052500686666</c:v>
                </c:pt>
                <c:pt idx="25">
                  <c:v>-2.0990381499094548</c:v>
                </c:pt>
                <c:pt idx="26">
                  <c:v>-2.1419329568654621</c:v>
                </c:pt>
                <c:pt idx="27">
                  <c:v>-2.1519435764996415</c:v>
                </c:pt>
                <c:pt idx="28">
                  <c:v>-2.1267436495162388</c:v>
                </c:pt>
                <c:pt idx="29">
                  <c:v>-2.0730266465167668</c:v>
                </c:pt>
                <c:pt idx="30">
                  <c:v>-2.0030849621376765</c:v>
                </c:pt>
                <c:pt idx="31">
                  <c:v>-1.9295954613958208</c:v>
                </c:pt>
                <c:pt idx="32">
                  <c:v>-1.8614945466828139</c:v>
                </c:pt>
                <c:pt idx="33">
                  <c:v>-1.8016452952276516</c:v>
                </c:pt>
                <c:pt idx="34">
                  <c:v>-1.7464536710810459</c:v>
                </c:pt>
                <c:pt idx="35">
                  <c:v>-1.6878133418805343</c:v>
                </c:pt>
                <c:pt idx="36">
                  <c:v>-1.6171111363688733</c:v>
                </c:pt>
                <c:pt idx="37">
                  <c:v>-1.5297127387977885</c:v>
                </c:pt>
                <c:pt idx="38">
                  <c:v>-1.4278008784569212</c:v>
                </c:pt>
                <c:pt idx="39">
                  <c:v>-1.3204827116700943</c:v>
                </c:pt>
                <c:pt idx="40">
                  <c:v>-1.221555566107976</c:v>
                </c:pt>
                <c:pt idx="41">
                  <c:v>-1.1455686598076618</c:v>
                </c:pt>
                <c:pt idx="42">
                  <c:v>-1.1025381945810331</c:v>
                </c:pt>
                <c:pt idx="43">
                  <c:v>-1.093077124314644</c:v>
                </c:pt>
                <c:pt idx="44">
                  <c:v>-1.1075628168079543</c:v>
                </c:pt>
                <c:pt idx="45">
                  <c:v>-1.1305579849020009</c:v>
                </c:pt>
                <c:pt idx="46">
                  <c:v>-1.147139071727441</c:v>
                </c:pt>
                <c:pt idx="47">
                  <c:v>-1.1477019284407026</c:v>
                </c:pt>
                <c:pt idx="48">
                  <c:v>-1.1304529128720362</c:v>
                </c:pt>
                <c:pt idx="49">
                  <c:v>-1.1019093551879813</c:v>
                </c:pt>
                <c:pt idx="50">
                  <c:v>-1.0754913491043405</c:v>
                </c:pt>
                <c:pt idx="51">
                  <c:v>-1.0677973765235556</c:v>
                </c:pt>
                <c:pt idx="52">
                  <c:v>-1.0924125162596052</c:v>
                </c:pt>
                <c:pt idx="53">
                  <c:v>-1.153605360046984</c:v>
                </c:pt>
                <c:pt idx="54">
                  <c:v>-1.2445540935032424</c:v>
                </c:pt>
                <c:pt idx="55">
                  <c:v>-1.3512983772026046</c:v>
                </c:pt>
                <c:pt idx="56">
                  <c:v>-1.4586437010434521</c:v>
                </c:pt>
                <c:pt idx="57">
                  <c:v>-1.5548616046955597</c:v>
                </c:pt>
                <c:pt idx="58">
                  <c:v>-1.6345919121789723</c:v>
                </c:pt>
                <c:pt idx="59">
                  <c:v>-1.6996934790938636</c:v>
                </c:pt>
                <c:pt idx="60">
                  <c:v>-1.7574843603094794</c:v>
                </c:pt>
                <c:pt idx="61">
                  <c:v>-1.8167724587759042</c:v>
                </c:pt>
                <c:pt idx="62">
                  <c:v>-1.8834715380386551</c:v>
                </c:pt>
                <c:pt idx="63">
                  <c:v>-1.9577240755985543</c:v>
                </c:pt>
                <c:pt idx="64">
                  <c:v>-2.0333052500686666</c:v>
                </c:pt>
                <c:pt idx="65">
                  <c:v>-2.0990381499094557</c:v>
                </c:pt>
                <c:pt idx="66">
                  <c:v>-2.1419329568654621</c:v>
                </c:pt>
                <c:pt idx="67">
                  <c:v>-2.1519435764996411</c:v>
                </c:pt>
                <c:pt idx="68">
                  <c:v>-2.1267436495162388</c:v>
                </c:pt>
                <c:pt idx="69">
                  <c:v>-2.0730266465167668</c:v>
                </c:pt>
                <c:pt idx="70">
                  <c:v>-2.0030849621376765</c:v>
                </c:pt>
                <c:pt idx="71">
                  <c:v>-1.9295954613958211</c:v>
                </c:pt>
                <c:pt idx="72">
                  <c:v>-1.8614945466828146</c:v>
                </c:pt>
                <c:pt idx="73">
                  <c:v>-1.8016452952276518</c:v>
                </c:pt>
                <c:pt idx="74">
                  <c:v>-1.7464536710810459</c:v>
                </c:pt>
                <c:pt idx="75">
                  <c:v>-1.687813341880535</c:v>
                </c:pt>
                <c:pt idx="76">
                  <c:v>-1.6171111363688735</c:v>
                </c:pt>
                <c:pt idx="77">
                  <c:v>-1.5297127387977885</c:v>
                </c:pt>
                <c:pt idx="78">
                  <c:v>-1.4278008784569221</c:v>
                </c:pt>
                <c:pt idx="79">
                  <c:v>-1.3204827116700948</c:v>
                </c:pt>
                <c:pt idx="80">
                  <c:v>-1.221555566107976</c:v>
                </c:pt>
                <c:pt idx="81">
                  <c:v>-1.1455686598076613</c:v>
                </c:pt>
                <c:pt idx="82">
                  <c:v>-1.1025381945810337</c:v>
                </c:pt>
                <c:pt idx="83">
                  <c:v>-1.093077124314644</c:v>
                </c:pt>
                <c:pt idx="84">
                  <c:v>-1.1075628168079561</c:v>
                </c:pt>
                <c:pt idx="85">
                  <c:v>-1.1305579849020022</c:v>
                </c:pt>
                <c:pt idx="86">
                  <c:v>-1.1471390717274401</c:v>
                </c:pt>
                <c:pt idx="87">
                  <c:v>-1.1477019284407022</c:v>
                </c:pt>
                <c:pt idx="88">
                  <c:v>-1.1304529128720362</c:v>
                </c:pt>
                <c:pt idx="89">
                  <c:v>-1.1019093551879808</c:v>
                </c:pt>
                <c:pt idx="90">
                  <c:v>-1.0754913491043423</c:v>
                </c:pt>
                <c:pt idx="91">
                  <c:v>-1.0677973765235569</c:v>
                </c:pt>
                <c:pt idx="92">
                  <c:v>-1.0924125162596043</c:v>
                </c:pt>
                <c:pt idx="93">
                  <c:v>-1.1536053600469836</c:v>
                </c:pt>
                <c:pt idx="94">
                  <c:v>-1.244554093503242</c:v>
                </c:pt>
                <c:pt idx="95">
                  <c:v>-1.3512983772026046</c:v>
                </c:pt>
                <c:pt idx="96">
                  <c:v>-1.4586437010434521</c:v>
                </c:pt>
                <c:pt idx="97">
                  <c:v>-1.554861604695561</c:v>
                </c:pt>
                <c:pt idx="98">
                  <c:v>-1.6345919121789723</c:v>
                </c:pt>
                <c:pt idx="99">
                  <c:v>-1.6996934790938627</c:v>
                </c:pt>
                <c:pt idx="100">
                  <c:v>-1.7574843603094794</c:v>
                </c:pt>
                <c:pt idx="101">
                  <c:v>-1.8167724587759038</c:v>
                </c:pt>
                <c:pt idx="102">
                  <c:v>-1.8834715380386551</c:v>
                </c:pt>
                <c:pt idx="103">
                  <c:v>-1.957724075598553</c:v>
                </c:pt>
                <c:pt idx="104">
                  <c:v>-2.0333052500686666</c:v>
                </c:pt>
                <c:pt idx="105">
                  <c:v>-2.0990381499094553</c:v>
                </c:pt>
                <c:pt idx="106">
                  <c:v>-2.1419329568654626</c:v>
                </c:pt>
                <c:pt idx="107">
                  <c:v>-2.151943576499642</c:v>
                </c:pt>
                <c:pt idx="108">
                  <c:v>-2.1267436495162384</c:v>
                </c:pt>
                <c:pt idx="109">
                  <c:v>-2.0730266465167668</c:v>
                </c:pt>
                <c:pt idx="110">
                  <c:v>-2.0030849621376774</c:v>
                </c:pt>
                <c:pt idx="111">
                  <c:v>-1.9295954613958211</c:v>
                </c:pt>
                <c:pt idx="112">
                  <c:v>-1.8614945466828146</c:v>
                </c:pt>
                <c:pt idx="113">
                  <c:v>-1.8016452952276518</c:v>
                </c:pt>
                <c:pt idx="114">
                  <c:v>-1.7464536710810452</c:v>
                </c:pt>
                <c:pt idx="115">
                  <c:v>-1.6878133418805352</c:v>
                </c:pt>
                <c:pt idx="116">
                  <c:v>-1.6171111363688742</c:v>
                </c:pt>
                <c:pt idx="117">
                  <c:v>-1.5297127387977885</c:v>
                </c:pt>
                <c:pt idx="118">
                  <c:v>-1.4278008784569229</c:v>
                </c:pt>
                <c:pt idx="119">
                  <c:v>-1.3204827116700946</c:v>
                </c:pt>
                <c:pt idx="120">
                  <c:v>-1.221555566107976</c:v>
                </c:pt>
                <c:pt idx="121">
                  <c:v>-1.1455686598076613</c:v>
                </c:pt>
                <c:pt idx="122">
                  <c:v>-1.1025381945810337</c:v>
                </c:pt>
                <c:pt idx="123">
                  <c:v>-1.0930771243146435</c:v>
                </c:pt>
                <c:pt idx="124">
                  <c:v>-1.1075628168079554</c:v>
                </c:pt>
                <c:pt idx="125">
                  <c:v>-1.1305579849020009</c:v>
                </c:pt>
                <c:pt idx="126">
                  <c:v>-1.147139071727441</c:v>
                </c:pt>
                <c:pt idx="127">
                  <c:v>-1.1477019284407013</c:v>
                </c:pt>
                <c:pt idx="128">
                  <c:v>-1.1304529128720375</c:v>
                </c:pt>
                <c:pt idx="129">
                  <c:v>-1.1019093551879813</c:v>
                </c:pt>
                <c:pt idx="130">
                  <c:v>-1.0754913491043414</c:v>
                </c:pt>
                <c:pt idx="131">
                  <c:v>-1.0677973765235569</c:v>
                </c:pt>
                <c:pt idx="132">
                  <c:v>-1.0924125162596057</c:v>
                </c:pt>
                <c:pt idx="133">
                  <c:v>-1.1536053600469844</c:v>
                </c:pt>
                <c:pt idx="134">
                  <c:v>-1.2445540935032398</c:v>
                </c:pt>
                <c:pt idx="135">
                  <c:v>-1.3512983772026046</c:v>
                </c:pt>
                <c:pt idx="136">
                  <c:v>-1.4586437010434525</c:v>
                </c:pt>
                <c:pt idx="137">
                  <c:v>-1.5548616046955597</c:v>
                </c:pt>
                <c:pt idx="138">
                  <c:v>-1.6345919121789736</c:v>
                </c:pt>
                <c:pt idx="139">
                  <c:v>-1.6996934790938636</c:v>
                </c:pt>
                <c:pt idx="140">
                  <c:v>-1.7574843603094794</c:v>
                </c:pt>
                <c:pt idx="141">
                  <c:v>-1.8167724587759042</c:v>
                </c:pt>
                <c:pt idx="142">
                  <c:v>-1.8834715380386529</c:v>
                </c:pt>
                <c:pt idx="143">
                  <c:v>-1.9577240755985543</c:v>
                </c:pt>
                <c:pt idx="144">
                  <c:v>-2.0333052500686666</c:v>
                </c:pt>
                <c:pt idx="145">
                  <c:v>-2.0990381499094535</c:v>
                </c:pt>
                <c:pt idx="146">
                  <c:v>-2.1419329568654621</c:v>
                </c:pt>
                <c:pt idx="147">
                  <c:v>-2.1519435764996415</c:v>
                </c:pt>
                <c:pt idx="148">
                  <c:v>-2.1267436495162393</c:v>
                </c:pt>
                <c:pt idx="149">
                  <c:v>-2.0730266465167664</c:v>
                </c:pt>
                <c:pt idx="150">
                  <c:v>-2.0030849621376783</c:v>
                </c:pt>
                <c:pt idx="151">
                  <c:v>-1.9295954613958211</c:v>
                </c:pt>
                <c:pt idx="152">
                  <c:v>-1.8614945466828146</c:v>
                </c:pt>
                <c:pt idx="153">
                  <c:v>-1.8016452952276518</c:v>
                </c:pt>
                <c:pt idx="154">
                  <c:v>-1.7464536710810452</c:v>
                </c:pt>
                <c:pt idx="155">
                  <c:v>-1.6878133418805354</c:v>
                </c:pt>
                <c:pt idx="156">
                  <c:v>-1.6171111363688744</c:v>
                </c:pt>
                <c:pt idx="157">
                  <c:v>-1.5297127387977887</c:v>
                </c:pt>
                <c:pt idx="158">
                  <c:v>-1.4278008784569229</c:v>
                </c:pt>
                <c:pt idx="159">
                  <c:v>-1.3204827116700955</c:v>
                </c:pt>
                <c:pt idx="160">
                  <c:v>-1.221555566107976</c:v>
                </c:pt>
                <c:pt idx="161">
                  <c:v>-1.145568659807662</c:v>
                </c:pt>
                <c:pt idx="162">
                  <c:v>-1.1025381945810335</c:v>
                </c:pt>
                <c:pt idx="163">
                  <c:v>-1.093077124314644</c:v>
                </c:pt>
                <c:pt idx="164">
                  <c:v>-1.1075628168079548</c:v>
                </c:pt>
                <c:pt idx="165">
                  <c:v>-1.1305579849020022</c:v>
                </c:pt>
                <c:pt idx="166">
                  <c:v>-1.147139071727441</c:v>
                </c:pt>
                <c:pt idx="167">
                  <c:v>-1.1477019284407013</c:v>
                </c:pt>
                <c:pt idx="168">
                  <c:v>-1.130452912872038</c:v>
                </c:pt>
                <c:pt idx="169">
                  <c:v>-1.1019093551879813</c:v>
                </c:pt>
                <c:pt idx="170">
                  <c:v>-1.075491349104341</c:v>
                </c:pt>
                <c:pt idx="171">
                  <c:v>-1.0677973765235582</c:v>
                </c:pt>
                <c:pt idx="172">
                  <c:v>-1.0924125162596048</c:v>
                </c:pt>
                <c:pt idx="173">
                  <c:v>-1.1536053600469844</c:v>
                </c:pt>
                <c:pt idx="174">
                  <c:v>-1.2445540935032415</c:v>
                </c:pt>
                <c:pt idx="175">
                  <c:v>-1.3512983772026042</c:v>
                </c:pt>
                <c:pt idx="176">
                  <c:v>-1.4586437010434521</c:v>
                </c:pt>
                <c:pt idx="177">
                  <c:v>-1.5548616046955601</c:v>
                </c:pt>
                <c:pt idx="178">
                  <c:v>-1.6345919121789727</c:v>
                </c:pt>
                <c:pt idx="179">
                  <c:v>-1.6996934790938636</c:v>
                </c:pt>
                <c:pt idx="180">
                  <c:v>-1.7574843603094794</c:v>
                </c:pt>
                <c:pt idx="181">
                  <c:v>-1.8167724587759038</c:v>
                </c:pt>
                <c:pt idx="182">
                  <c:v>-1.8834715380386537</c:v>
                </c:pt>
                <c:pt idx="183">
                  <c:v>-1.957724075598553</c:v>
                </c:pt>
                <c:pt idx="184">
                  <c:v>-2.0333052500686657</c:v>
                </c:pt>
                <c:pt idx="185">
                  <c:v>-2.0990381499094548</c:v>
                </c:pt>
                <c:pt idx="186">
                  <c:v>-2.1419329568654613</c:v>
                </c:pt>
                <c:pt idx="187">
                  <c:v>-2.151943576499642</c:v>
                </c:pt>
                <c:pt idx="188">
                  <c:v>-2.1267436495162388</c:v>
                </c:pt>
                <c:pt idx="189">
                  <c:v>-2.0730266465167668</c:v>
                </c:pt>
                <c:pt idx="190">
                  <c:v>-2.0030849621376783</c:v>
                </c:pt>
                <c:pt idx="191">
                  <c:v>-1.9295954613958217</c:v>
                </c:pt>
                <c:pt idx="192">
                  <c:v>-1.861494546682815</c:v>
                </c:pt>
                <c:pt idx="193">
                  <c:v>-1.8016452952276516</c:v>
                </c:pt>
                <c:pt idx="194">
                  <c:v>-1.7464536710810452</c:v>
                </c:pt>
                <c:pt idx="195">
                  <c:v>-1.687813341880535</c:v>
                </c:pt>
                <c:pt idx="196">
                  <c:v>-1.6171111363688744</c:v>
                </c:pt>
                <c:pt idx="197">
                  <c:v>-1.5297127387977885</c:v>
                </c:pt>
                <c:pt idx="198">
                  <c:v>-1.4278008784569234</c:v>
                </c:pt>
                <c:pt idx="199">
                  <c:v>-1.3204827116700955</c:v>
                </c:pt>
                <c:pt idx="200">
                  <c:v>-1.2215555661079767</c:v>
                </c:pt>
                <c:pt idx="201">
                  <c:v>-1.1455686598076618</c:v>
                </c:pt>
                <c:pt idx="202">
                  <c:v>-1.1025381945810349</c:v>
                </c:pt>
                <c:pt idx="203">
                  <c:v>-1.0930771243146431</c:v>
                </c:pt>
                <c:pt idx="204">
                  <c:v>-1.1075628168079548</c:v>
                </c:pt>
                <c:pt idx="205">
                  <c:v>-1.1305579849020009</c:v>
                </c:pt>
                <c:pt idx="206">
                  <c:v>-1.1471390717274406</c:v>
                </c:pt>
                <c:pt idx="207">
                  <c:v>-1.1477019284407013</c:v>
                </c:pt>
                <c:pt idx="208">
                  <c:v>-1.1304529128720375</c:v>
                </c:pt>
                <c:pt idx="209">
                  <c:v>-1.1019093551879813</c:v>
                </c:pt>
                <c:pt idx="210">
                  <c:v>-1.0754913491043405</c:v>
                </c:pt>
                <c:pt idx="211">
                  <c:v>-1.067797376523556</c:v>
                </c:pt>
                <c:pt idx="212">
                  <c:v>-1.0924125162596048</c:v>
                </c:pt>
                <c:pt idx="213">
                  <c:v>-1.1536053600469831</c:v>
                </c:pt>
                <c:pt idx="214">
                  <c:v>-1.2445540935032415</c:v>
                </c:pt>
                <c:pt idx="215">
                  <c:v>-1.3512983772026037</c:v>
                </c:pt>
                <c:pt idx="216">
                  <c:v>-1.4586437010434525</c:v>
                </c:pt>
                <c:pt idx="217">
                  <c:v>-1.5548616046955597</c:v>
                </c:pt>
                <c:pt idx="218">
                  <c:v>-1.6345919121789718</c:v>
                </c:pt>
                <c:pt idx="219">
                  <c:v>-1.6996934790938631</c:v>
                </c:pt>
                <c:pt idx="220">
                  <c:v>-1.7574843603094781</c:v>
                </c:pt>
                <c:pt idx="221">
                  <c:v>-1.8167724587759024</c:v>
                </c:pt>
                <c:pt idx="222">
                  <c:v>-1.8834715380386529</c:v>
                </c:pt>
                <c:pt idx="223">
                  <c:v>-1.9577240755985539</c:v>
                </c:pt>
                <c:pt idx="224">
                  <c:v>-2.0333052500686661</c:v>
                </c:pt>
                <c:pt idx="225">
                  <c:v>-2.0990381499094544</c:v>
                </c:pt>
                <c:pt idx="226">
                  <c:v>-2.1419329568654626</c:v>
                </c:pt>
                <c:pt idx="227">
                  <c:v>-2.151943576499642</c:v>
                </c:pt>
                <c:pt idx="228">
                  <c:v>-2.1267436495162388</c:v>
                </c:pt>
                <c:pt idx="229">
                  <c:v>-2.0730266465167686</c:v>
                </c:pt>
                <c:pt idx="230">
                  <c:v>-2.0030849621376774</c:v>
                </c:pt>
                <c:pt idx="231">
                  <c:v>-1.9295954613958215</c:v>
                </c:pt>
                <c:pt idx="232">
                  <c:v>-1.8614945466828152</c:v>
                </c:pt>
                <c:pt idx="233">
                  <c:v>-1.8016452952276527</c:v>
                </c:pt>
                <c:pt idx="234">
                  <c:v>-1.7464536710810459</c:v>
                </c:pt>
                <c:pt idx="235">
                  <c:v>-1.6878133418805348</c:v>
                </c:pt>
                <c:pt idx="236">
                  <c:v>-1.6171111363688755</c:v>
                </c:pt>
                <c:pt idx="237">
                  <c:v>-1.5297127387977909</c:v>
                </c:pt>
                <c:pt idx="238">
                  <c:v>-1.4278008784569238</c:v>
                </c:pt>
                <c:pt idx="239">
                  <c:v>-1.320482711670095</c:v>
                </c:pt>
                <c:pt idx="240">
                  <c:v>-1.2215555661079767</c:v>
                </c:pt>
                <c:pt idx="241">
                  <c:v>-1.1455686598076606</c:v>
                </c:pt>
                <c:pt idx="242">
                  <c:v>-1.1025381945810335</c:v>
                </c:pt>
                <c:pt idx="243">
                  <c:v>-1.093077124314644</c:v>
                </c:pt>
                <c:pt idx="244">
                  <c:v>-1.1075628168079561</c:v>
                </c:pt>
                <c:pt idx="245">
                  <c:v>-1.1305579849020013</c:v>
                </c:pt>
                <c:pt idx="246">
                  <c:v>-1.147139071727441</c:v>
                </c:pt>
                <c:pt idx="247">
                  <c:v>-1.1477019284407026</c:v>
                </c:pt>
                <c:pt idx="248">
                  <c:v>-1.1304529128720362</c:v>
                </c:pt>
                <c:pt idx="249">
                  <c:v>-1.1019093551879808</c:v>
                </c:pt>
                <c:pt idx="250">
                  <c:v>-1.0754913491043419</c:v>
                </c:pt>
                <c:pt idx="251">
                  <c:v>-1.0677973765235573</c:v>
                </c:pt>
                <c:pt idx="252">
                  <c:v>-1.092412516259603</c:v>
                </c:pt>
                <c:pt idx="253">
                  <c:v>-1.1536053600469827</c:v>
                </c:pt>
                <c:pt idx="254">
                  <c:v>-1.2445540935032402</c:v>
                </c:pt>
                <c:pt idx="255">
                  <c:v>-1.3512983772026024</c:v>
                </c:pt>
                <c:pt idx="256">
                  <c:v>-1.4586437010434521</c:v>
                </c:pt>
                <c:pt idx="257">
                  <c:v>-1.5548616046955583</c:v>
                </c:pt>
                <c:pt idx="258">
                  <c:v>-1.6345919121789727</c:v>
                </c:pt>
                <c:pt idx="259">
                  <c:v>-1.6996934790938649</c:v>
                </c:pt>
                <c:pt idx="260">
                  <c:v>-1.7574843603094807</c:v>
                </c:pt>
                <c:pt idx="261">
                  <c:v>-1.8167724587759029</c:v>
                </c:pt>
                <c:pt idx="262">
                  <c:v>-1.8834715380386542</c:v>
                </c:pt>
                <c:pt idx="263">
                  <c:v>-1.957724075598553</c:v>
                </c:pt>
                <c:pt idx="264">
                  <c:v>-2.0333052500686652</c:v>
                </c:pt>
                <c:pt idx="265">
                  <c:v>-2.0990381499094548</c:v>
                </c:pt>
                <c:pt idx="266">
                  <c:v>-2.1419329568654626</c:v>
                </c:pt>
                <c:pt idx="267">
                  <c:v>-2.1519435764996415</c:v>
                </c:pt>
                <c:pt idx="268">
                  <c:v>-2.1267436495162402</c:v>
                </c:pt>
                <c:pt idx="269">
                  <c:v>-2.0730266465167695</c:v>
                </c:pt>
                <c:pt idx="270">
                  <c:v>-2.0030849621376783</c:v>
                </c:pt>
                <c:pt idx="271">
                  <c:v>-1.9295954613958208</c:v>
                </c:pt>
                <c:pt idx="272">
                  <c:v>-1.8614945466828159</c:v>
                </c:pt>
                <c:pt idx="273">
                  <c:v>-1.8016452952276527</c:v>
                </c:pt>
                <c:pt idx="274">
                  <c:v>-1.7464536710810457</c:v>
                </c:pt>
                <c:pt idx="275">
                  <c:v>-1.6878133418805343</c:v>
                </c:pt>
                <c:pt idx="276">
                  <c:v>-1.6171111363688724</c:v>
                </c:pt>
                <c:pt idx="277">
                  <c:v>-1.5297127387977911</c:v>
                </c:pt>
                <c:pt idx="278">
                  <c:v>-1.4278008784569245</c:v>
                </c:pt>
                <c:pt idx="279">
                  <c:v>-1.3204827116700957</c:v>
                </c:pt>
                <c:pt idx="280">
                  <c:v>-1.2215555661079767</c:v>
                </c:pt>
                <c:pt idx="281">
                  <c:v>-1.1455686598076611</c:v>
                </c:pt>
                <c:pt idx="282">
                  <c:v>-1.1025381945810322</c:v>
                </c:pt>
                <c:pt idx="283">
                  <c:v>-1.093077124314644</c:v>
                </c:pt>
                <c:pt idx="284">
                  <c:v>-1.1075628168079541</c:v>
                </c:pt>
                <c:pt idx="285">
                  <c:v>-1.1305579849020022</c:v>
                </c:pt>
                <c:pt idx="286">
                  <c:v>-1.147139071727441</c:v>
                </c:pt>
                <c:pt idx="287">
                  <c:v>-1.1477019284407017</c:v>
                </c:pt>
                <c:pt idx="288">
                  <c:v>-1.1304529128720362</c:v>
                </c:pt>
                <c:pt idx="289">
                  <c:v>-1.1019093551879799</c:v>
                </c:pt>
                <c:pt idx="290">
                  <c:v>-1.0754913491043432</c:v>
                </c:pt>
                <c:pt idx="291">
                  <c:v>-1.0677973765235564</c:v>
                </c:pt>
                <c:pt idx="292">
                  <c:v>-1.0924125162596061</c:v>
                </c:pt>
                <c:pt idx="293">
                  <c:v>-1.1536053600469818</c:v>
                </c:pt>
                <c:pt idx="294">
                  <c:v>-1.2445540935032393</c:v>
                </c:pt>
                <c:pt idx="295">
                  <c:v>-1.3512983772026037</c:v>
                </c:pt>
                <c:pt idx="296">
                  <c:v>-1.4586437010434525</c:v>
                </c:pt>
                <c:pt idx="297">
                  <c:v>-1.5548616046955597</c:v>
                </c:pt>
                <c:pt idx="298">
                  <c:v>-1.6345919121789731</c:v>
                </c:pt>
                <c:pt idx="299">
                  <c:v>-1.6996934790938654</c:v>
                </c:pt>
                <c:pt idx="300">
                  <c:v>-1.7574843603094781</c:v>
                </c:pt>
                <c:pt idx="301">
                  <c:v>-1.8167724587759024</c:v>
                </c:pt>
                <c:pt idx="302">
                  <c:v>-1.8834715380386542</c:v>
                </c:pt>
                <c:pt idx="303">
                  <c:v>-1.9577240755985543</c:v>
                </c:pt>
                <c:pt idx="304">
                  <c:v>-2.033305250068667</c:v>
                </c:pt>
                <c:pt idx="305">
                  <c:v>-2.0990381499094548</c:v>
                </c:pt>
                <c:pt idx="306">
                  <c:v>-2.1419329568654621</c:v>
                </c:pt>
                <c:pt idx="307">
                  <c:v>-2.1519435764996415</c:v>
                </c:pt>
                <c:pt idx="308">
                  <c:v>-2.1267436495162388</c:v>
                </c:pt>
                <c:pt idx="309">
                  <c:v>-2.0730266465167704</c:v>
                </c:pt>
                <c:pt idx="310">
                  <c:v>-2.0030849621376783</c:v>
                </c:pt>
                <c:pt idx="311">
                  <c:v>-1.9295954613958219</c:v>
                </c:pt>
                <c:pt idx="312">
                  <c:v>-1.8614945466828143</c:v>
                </c:pt>
                <c:pt idx="313">
                  <c:v>-1.801645295227652</c:v>
                </c:pt>
                <c:pt idx="314">
                  <c:v>-1.7464536710810459</c:v>
                </c:pt>
                <c:pt idx="315">
                  <c:v>-1.6878133418805346</c:v>
                </c:pt>
                <c:pt idx="316">
                  <c:v>-1.6171111363688759</c:v>
                </c:pt>
                <c:pt idx="317">
                  <c:v>-1.5297127387977911</c:v>
                </c:pt>
                <c:pt idx="318">
                  <c:v>-1.4278008784569247</c:v>
                </c:pt>
                <c:pt idx="319">
                  <c:v>-1.3204827116700957</c:v>
                </c:pt>
                <c:pt idx="320">
                  <c:v>-1.2215555661079767</c:v>
                </c:pt>
                <c:pt idx="321">
                  <c:v>-1.1455686598076622</c:v>
                </c:pt>
                <c:pt idx="322">
                  <c:v>-1.1025381945810355</c:v>
                </c:pt>
                <c:pt idx="323">
                  <c:v>-1.0930771243146429</c:v>
                </c:pt>
                <c:pt idx="324">
                  <c:v>-1.1075628168079557</c:v>
                </c:pt>
                <c:pt idx="325">
                  <c:v>-1.1305579849020009</c:v>
                </c:pt>
                <c:pt idx="326">
                  <c:v>-1.147139071727441</c:v>
                </c:pt>
                <c:pt idx="327">
                  <c:v>-1.1477019284407017</c:v>
                </c:pt>
                <c:pt idx="328">
                  <c:v>-1.1304529128720366</c:v>
                </c:pt>
                <c:pt idx="329">
                  <c:v>-1.1019093551879817</c:v>
                </c:pt>
                <c:pt idx="330">
                  <c:v>-1.0754913491043405</c:v>
                </c:pt>
                <c:pt idx="331">
                  <c:v>-1.0677973765235547</c:v>
                </c:pt>
                <c:pt idx="332">
                  <c:v>-1.092412516259603</c:v>
                </c:pt>
                <c:pt idx="333">
                  <c:v>-1.1536053600469836</c:v>
                </c:pt>
                <c:pt idx="334">
                  <c:v>-1.2445540935032393</c:v>
                </c:pt>
                <c:pt idx="335">
                  <c:v>-1.3512983772026024</c:v>
                </c:pt>
                <c:pt idx="336">
                  <c:v>-1.4586437010434508</c:v>
                </c:pt>
                <c:pt idx="337">
                  <c:v>-1.5548616046955588</c:v>
                </c:pt>
                <c:pt idx="338">
                  <c:v>-1.6345919121789723</c:v>
                </c:pt>
                <c:pt idx="339">
                  <c:v>-1.6996934790938636</c:v>
                </c:pt>
                <c:pt idx="340">
                  <c:v>-1.7574843603094807</c:v>
                </c:pt>
                <c:pt idx="341">
                  <c:v>-1.8167724587759024</c:v>
                </c:pt>
                <c:pt idx="342">
                  <c:v>-1.8834715380386529</c:v>
                </c:pt>
                <c:pt idx="343">
                  <c:v>-1.957724075598553</c:v>
                </c:pt>
                <c:pt idx="344">
                  <c:v>-2.0333052500686657</c:v>
                </c:pt>
                <c:pt idx="345">
                  <c:v>-2.099038149909453</c:v>
                </c:pt>
                <c:pt idx="346">
                  <c:v>-2.1419329568654621</c:v>
                </c:pt>
                <c:pt idx="347">
                  <c:v>-2.1519435764996411</c:v>
                </c:pt>
                <c:pt idx="348">
                  <c:v>-2.1267436495162406</c:v>
                </c:pt>
                <c:pt idx="349">
                  <c:v>-2.0730266465167677</c:v>
                </c:pt>
                <c:pt idx="350">
                  <c:v>-2.0030849621376774</c:v>
                </c:pt>
                <c:pt idx="351">
                  <c:v>-1.9295954613958219</c:v>
                </c:pt>
                <c:pt idx="352">
                  <c:v>-1.8614945466828148</c:v>
                </c:pt>
                <c:pt idx="353">
                  <c:v>-1.8016452952276523</c:v>
                </c:pt>
                <c:pt idx="354">
                  <c:v>-1.7464536710810459</c:v>
                </c:pt>
                <c:pt idx="355">
                  <c:v>-1.6878133418805348</c:v>
                </c:pt>
                <c:pt idx="356">
                  <c:v>-1.6171111363688724</c:v>
                </c:pt>
                <c:pt idx="357">
                  <c:v>-1.5297127387977916</c:v>
                </c:pt>
                <c:pt idx="358">
                  <c:v>-1.4278008784569243</c:v>
                </c:pt>
                <c:pt idx="359">
                  <c:v>-1.3204827116700959</c:v>
                </c:pt>
                <c:pt idx="360">
                  <c:v>-1.2215555661079767</c:v>
                </c:pt>
                <c:pt idx="361">
                  <c:v>-1.145568659807662</c:v>
                </c:pt>
                <c:pt idx="362">
                  <c:v>-1.1025381945810346</c:v>
                </c:pt>
                <c:pt idx="363">
                  <c:v>-1.0930771243146415</c:v>
                </c:pt>
                <c:pt idx="364">
                  <c:v>-1.1075628168079525</c:v>
                </c:pt>
                <c:pt idx="365">
                  <c:v>-1.1305579849020013</c:v>
                </c:pt>
                <c:pt idx="366">
                  <c:v>-1.147139071727441</c:v>
                </c:pt>
                <c:pt idx="367">
                  <c:v>-1.1477019284407017</c:v>
                </c:pt>
                <c:pt idx="368">
                  <c:v>-1.1304529128720349</c:v>
                </c:pt>
                <c:pt idx="369">
                  <c:v>-1.1019093551879817</c:v>
                </c:pt>
                <c:pt idx="370">
                  <c:v>-1.0754913491043401</c:v>
                </c:pt>
                <c:pt idx="371">
                  <c:v>-1.0677973765235556</c:v>
                </c:pt>
                <c:pt idx="372">
                  <c:v>-1.0924125162596066</c:v>
                </c:pt>
                <c:pt idx="373">
                  <c:v>-1.1536053600469822</c:v>
                </c:pt>
                <c:pt idx="374">
                  <c:v>-1.2445540935032393</c:v>
                </c:pt>
                <c:pt idx="375">
                  <c:v>-1.3512983772026019</c:v>
                </c:pt>
                <c:pt idx="376">
                  <c:v>-1.4586437010434516</c:v>
                </c:pt>
                <c:pt idx="377">
                  <c:v>-1.5548616046955601</c:v>
                </c:pt>
                <c:pt idx="378">
                  <c:v>-1.6345919121789718</c:v>
                </c:pt>
                <c:pt idx="379">
                  <c:v>-1.699693479093864</c:v>
                </c:pt>
                <c:pt idx="380">
                  <c:v>-1.7574843603094767</c:v>
                </c:pt>
                <c:pt idx="381">
                  <c:v>-1.8167724587759015</c:v>
                </c:pt>
                <c:pt idx="382">
                  <c:v>-1.8834715380386524</c:v>
                </c:pt>
                <c:pt idx="383">
                  <c:v>-1.9577240755985525</c:v>
                </c:pt>
                <c:pt idx="384">
                  <c:v>-2.0333052500686661</c:v>
                </c:pt>
                <c:pt idx="385">
                  <c:v>-2.0990381499094548</c:v>
                </c:pt>
                <c:pt idx="386">
                  <c:v>-2.1419329568654617</c:v>
                </c:pt>
                <c:pt idx="387">
                  <c:v>-2.151943576499642</c:v>
                </c:pt>
                <c:pt idx="388">
                  <c:v>-2.126743649516238</c:v>
                </c:pt>
                <c:pt idx="389">
                  <c:v>-2.0730266465167695</c:v>
                </c:pt>
                <c:pt idx="390">
                  <c:v>-2.0030849621376783</c:v>
                </c:pt>
                <c:pt idx="391">
                  <c:v>-1.9295954613958224</c:v>
                </c:pt>
                <c:pt idx="392">
                  <c:v>-1.8614945466828154</c:v>
                </c:pt>
                <c:pt idx="393">
                  <c:v>-1.8016452952276523</c:v>
                </c:pt>
                <c:pt idx="394">
                  <c:v>-1.7464536710810461</c:v>
                </c:pt>
                <c:pt idx="395">
                  <c:v>-1.6878133418805346</c:v>
                </c:pt>
                <c:pt idx="396">
                  <c:v>-1.6171111363688759</c:v>
                </c:pt>
                <c:pt idx="397">
                  <c:v>-1.5297127387977918</c:v>
                </c:pt>
                <c:pt idx="398">
                  <c:v>-1.4278008784569247</c:v>
                </c:pt>
                <c:pt idx="399">
                  <c:v>-1.3204827116700959</c:v>
                </c:pt>
                <c:pt idx="400">
                  <c:v>-1.2215555661079773</c:v>
                </c:pt>
                <c:pt idx="401">
                  <c:v>-1.1455686598076618</c:v>
                </c:pt>
                <c:pt idx="402">
                  <c:v>-1.1025381945810337</c:v>
                </c:pt>
                <c:pt idx="403">
                  <c:v>-1.0930771243146444</c:v>
                </c:pt>
                <c:pt idx="404">
                  <c:v>-1.1075628168079579</c:v>
                </c:pt>
                <c:pt idx="405">
                  <c:v>-1.1305579849020022</c:v>
                </c:pt>
                <c:pt idx="406">
                  <c:v>-1.1471390717274401</c:v>
                </c:pt>
                <c:pt idx="407">
                  <c:v>-1.1477019284407031</c:v>
                </c:pt>
                <c:pt idx="408">
                  <c:v>-1.130452912872038</c:v>
                </c:pt>
                <c:pt idx="409">
                  <c:v>-1.1019093551879839</c:v>
                </c:pt>
                <c:pt idx="410">
                  <c:v>-1.0754913491043445</c:v>
                </c:pt>
                <c:pt idx="411">
                  <c:v>-1.0677973765235569</c:v>
                </c:pt>
                <c:pt idx="412">
                  <c:v>-1.0924125162596048</c:v>
                </c:pt>
                <c:pt idx="413">
                  <c:v>-1.1536053600469853</c:v>
                </c:pt>
                <c:pt idx="414">
                  <c:v>-1.2445540935032398</c:v>
                </c:pt>
                <c:pt idx="415">
                  <c:v>-1.3512983772026086</c:v>
                </c:pt>
                <c:pt idx="416">
                  <c:v>-1.4586437010434521</c:v>
                </c:pt>
                <c:pt idx="417">
                  <c:v>-1.5548616046955543</c:v>
                </c:pt>
                <c:pt idx="418">
                  <c:v>-1.6345919121789723</c:v>
                </c:pt>
                <c:pt idx="419">
                  <c:v>-1.6996934790938609</c:v>
                </c:pt>
                <c:pt idx="420">
                  <c:v>-1.7574843603094807</c:v>
                </c:pt>
                <c:pt idx="421">
                  <c:v>-1.816772458775902</c:v>
                </c:pt>
                <c:pt idx="422">
                  <c:v>-1.8834715380386569</c:v>
                </c:pt>
                <c:pt idx="423">
                  <c:v>-1.9577240755985543</c:v>
                </c:pt>
                <c:pt idx="424">
                  <c:v>-2.0333052500686684</c:v>
                </c:pt>
                <c:pt idx="425">
                  <c:v>-2.0990381499094539</c:v>
                </c:pt>
                <c:pt idx="426">
                  <c:v>-2.1419329568654608</c:v>
                </c:pt>
                <c:pt idx="427">
                  <c:v>-2.1519435764996415</c:v>
                </c:pt>
                <c:pt idx="428">
                  <c:v>-2.1267436495162415</c:v>
                </c:pt>
                <c:pt idx="429">
                  <c:v>-2.0730266465167659</c:v>
                </c:pt>
                <c:pt idx="430">
                  <c:v>-2.0030849621376783</c:v>
                </c:pt>
                <c:pt idx="431">
                  <c:v>-1.9295954613958175</c:v>
                </c:pt>
                <c:pt idx="432">
                  <c:v>-1.8614945466828148</c:v>
                </c:pt>
                <c:pt idx="433">
                  <c:v>-1.8016452952276547</c:v>
                </c:pt>
                <c:pt idx="434">
                  <c:v>-1.7464536710810461</c:v>
                </c:pt>
                <c:pt idx="435">
                  <c:v>-1.687813341880537</c:v>
                </c:pt>
                <c:pt idx="436">
                  <c:v>-1.6171111363688728</c:v>
                </c:pt>
                <c:pt idx="437">
                  <c:v>-1.5297127387977918</c:v>
                </c:pt>
                <c:pt idx="438">
                  <c:v>-1.4278008784569198</c:v>
                </c:pt>
                <c:pt idx="439">
                  <c:v>-1.3204827116700966</c:v>
                </c:pt>
                <c:pt idx="440">
                  <c:v>-1.2215555661079813</c:v>
                </c:pt>
                <c:pt idx="441">
                  <c:v>-1.1455686598076626</c:v>
                </c:pt>
                <c:pt idx="442">
                  <c:v>-1.102538194581036</c:v>
                </c:pt>
                <c:pt idx="443">
                  <c:v>-1.093077124314644</c:v>
                </c:pt>
                <c:pt idx="444">
                  <c:v>-1.1075628168079552</c:v>
                </c:pt>
                <c:pt idx="445">
                  <c:v>-1.1305579849020013</c:v>
                </c:pt>
                <c:pt idx="446">
                  <c:v>-1.1471390717274401</c:v>
                </c:pt>
                <c:pt idx="447">
                  <c:v>-1.1477019284407013</c:v>
                </c:pt>
                <c:pt idx="448">
                  <c:v>-1.1304529128720362</c:v>
                </c:pt>
                <c:pt idx="449">
                  <c:v>-1.1019093551879822</c:v>
                </c:pt>
                <c:pt idx="450">
                  <c:v>-1.0754913491043392</c:v>
                </c:pt>
                <c:pt idx="451">
                  <c:v>-1.0677973765235547</c:v>
                </c:pt>
                <c:pt idx="452">
                  <c:v>-1.0924125162596057</c:v>
                </c:pt>
                <c:pt idx="453">
                  <c:v>-1.1536053600469813</c:v>
                </c:pt>
                <c:pt idx="454">
                  <c:v>-1.2445540935032446</c:v>
                </c:pt>
                <c:pt idx="455">
                  <c:v>-1.3512983772026024</c:v>
                </c:pt>
                <c:pt idx="456">
                  <c:v>-1.4586437010434561</c:v>
                </c:pt>
                <c:pt idx="457">
                  <c:v>-1.5548616046955575</c:v>
                </c:pt>
                <c:pt idx="458">
                  <c:v>-1.6345919121789678</c:v>
                </c:pt>
                <c:pt idx="459">
                  <c:v>-1.6996934790938627</c:v>
                </c:pt>
                <c:pt idx="460">
                  <c:v>-1.7574843603094767</c:v>
                </c:pt>
                <c:pt idx="461">
                  <c:v>-1.8167724587759042</c:v>
                </c:pt>
                <c:pt idx="462">
                  <c:v>-1.8834715380386529</c:v>
                </c:pt>
                <c:pt idx="463">
                  <c:v>-1.9577240755985552</c:v>
                </c:pt>
                <c:pt idx="464">
                  <c:v>-2.033305250068663</c:v>
                </c:pt>
                <c:pt idx="465">
                  <c:v>-2.0990381499094499</c:v>
                </c:pt>
                <c:pt idx="466">
                  <c:v>-2.1419329568654613</c:v>
                </c:pt>
                <c:pt idx="467">
                  <c:v>-2.151943576499642</c:v>
                </c:pt>
                <c:pt idx="468">
                  <c:v>-2.1267436495162375</c:v>
                </c:pt>
                <c:pt idx="469">
                  <c:v>-2.0730266465167677</c:v>
                </c:pt>
                <c:pt idx="470">
                  <c:v>-2.0030849621376756</c:v>
                </c:pt>
                <c:pt idx="471">
                  <c:v>-1.9295954613958224</c:v>
                </c:pt>
                <c:pt idx="472">
                  <c:v>-1.8614945466828183</c:v>
                </c:pt>
                <c:pt idx="473">
                  <c:v>-1.8016452952276532</c:v>
                </c:pt>
                <c:pt idx="474">
                  <c:v>-1.7464536710810488</c:v>
                </c:pt>
                <c:pt idx="475">
                  <c:v>-1.6878133418805346</c:v>
                </c:pt>
                <c:pt idx="476">
                  <c:v>-1.6171111363688766</c:v>
                </c:pt>
                <c:pt idx="477">
                  <c:v>-1.5297127387977869</c:v>
                </c:pt>
                <c:pt idx="478">
                  <c:v>-1.4278008784569243</c:v>
                </c:pt>
                <c:pt idx="479">
                  <c:v>-1.3204827116700921</c:v>
                </c:pt>
                <c:pt idx="480">
                  <c:v>-1.2215555661079776</c:v>
                </c:pt>
                <c:pt idx="481">
                  <c:v>-1.1455686598076646</c:v>
                </c:pt>
                <c:pt idx="482">
                  <c:v>-1.1025381945810322</c:v>
                </c:pt>
                <c:pt idx="483">
                  <c:v>-1.093077124314642</c:v>
                </c:pt>
                <c:pt idx="484">
                  <c:v>-1.1075628168079554</c:v>
                </c:pt>
                <c:pt idx="485">
                  <c:v>-1.1305579849020018</c:v>
                </c:pt>
                <c:pt idx="486">
                  <c:v>-1.147139071727441</c:v>
                </c:pt>
                <c:pt idx="487">
                  <c:v>-1.1477019284407022</c:v>
                </c:pt>
                <c:pt idx="488">
                  <c:v>-1.1304529128720353</c:v>
                </c:pt>
                <c:pt idx="489">
                  <c:v>-1.1019093551879826</c:v>
                </c:pt>
                <c:pt idx="490">
                  <c:v>-1.0754913491043419</c:v>
                </c:pt>
                <c:pt idx="491">
                  <c:v>-1.0677973765235591</c:v>
                </c:pt>
                <c:pt idx="492">
                  <c:v>-1.0924125162596034</c:v>
                </c:pt>
                <c:pt idx="493">
                  <c:v>-1.1536053600469858</c:v>
                </c:pt>
                <c:pt idx="494">
                  <c:v>-1.2445540935032398</c:v>
                </c:pt>
                <c:pt idx="495">
                  <c:v>-1.3512983772026086</c:v>
                </c:pt>
                <c:pt idx="496">
                  <c:v>-1.4586437010434525</c:v>
                </c:pt>
                <c:pt idx="497">
                  <c:v>-1.5548616046955561</c:v>
                </c:pt>
                <c:pt idx="498">
                  <c:v>-1.6345919121789723</c:v>
                </c:pt>
                <c:pt idx="499">
                  <c:v>-1.6996934790938605</c:v>
                </c:pt>
                <c:pt idx="500">
                  <c:v>-1.7574843603094794</c:v>
                </c:pt>
                <c:pt idx="501">
                  <c:v>-1.816772458775902</c:v>
                </c:pt>
                <c:pt idx="502">
                  <c:v>-1.883471538038656</c:v>
                </c:pt>
                <c:pt idx="503">
                  <c:v>-1.957724075598553</c:v>
                </c:pt>
                <c:pt idx="504">
                  <c:v>-2.0333052500686621</c:v>
                </c:pt>
                <c:pt idx="505">
                  <c:v>-2.0990381499094548</c:v>
                </c:pt>
                <c:pt idx="506">
                  <c:v>-2.1419329568654613</c:v>
                </c:pt>
                <c:pt idx="507">
                  <c:v>-2.151943576499642</c:v>
                </c:pt>
                <c:pt idx="508">
                  <c:v>-2.1267436495162406</c:v>
                </c:pt>
                <c:pt idx="509">
                  <c:v>-2.0730266465167677</c:v>
                </c:pt>
                <c:pt idx="510">
                  <c:v>-2.0030849621376801</c:v>
                </c:pt>
                <c:pt idx="511">
                  <c:v>-1.9295954613958186</c:v>
                </c:pt>
                <c:pt idx="512">
                  <c:v>-1.8614945466828157</c:v>
                </c:pt>
                <c:pt idx="513">
                  <c:v>-1.8016452952276554</c:v>
                </c:pt>
                <c:pt idx="514">
                  <c:v>-1.7464536710810463</c:v>
                </c:pt>
                <c:pt idx="515">
                  <c:v>-1.6878133418805381</c:v>
                </c:pt>
                <c:pt idx="516">
                  <c:v>-1.617111136368873</c:v>
                </c:pt>
                <c:pt idx="517">
                  <c:v>-1.5297127387977925</c:v>
                </c:pt>
                <c:pt idx="518">
                  <c:v>-1.4278008784569209</c:v>
                </c:pt>
                <c:pt idx="519">
                  <c:v>-1.3204827116700972</c:v>
                </c:pt>
                <c:pt idx="520">
                  <c:v>-1.2215555661079738</c:v>
                </c:pt>
                <c:pt idx="521">
                  <c:v>-1.145568659807662</c:v>
                </c:pt>
                <c:pt idx="522">
                  <c:v>-1.1025381945810353</c:v>
                </c:pt>
                <c:pt idx="523">
                  <c:v>-1.0930771243146453</c:v>
                </c:pt>
                <c:pt idx="524">
                  <c:v>-1.1075628168079557</c:v>
                </c:pt>
                <c:pt idx="525">
                  <c:v>-1.1305579849020027</c:v>
                </c:pt>
                <c:pt idx="526">
                  <c:v>-1.1471390717274406</c:v>
                </c:pt>
                <c:pt idx="527">
                  <c:v>-1.1477019284407026</c:v>
                </c:pt>
                <c:pt idx="528">
                  <c:v>-1.130452912872038</c:v>
                </c:pt>
                <c:pt idx="529">
                  <c:v>-1.1019093551879857</c:v>
                </c:pt>
                <c:pt idx="530">
                  <c:v>-1.0754913491043423</c:v>
                </c:pt>
                <c:pt idx="531">
                  <c:v>-1.067797376523556</c:v>
                </c:pt>
                <c:pt idx="532">
                  <c:v>-1.0924125162596034</c:v>
                </c:pt>
                <c:pt idx="533">
                  <c:v>-1.1536053600469809</c:v>
                </c:pt>
                <c:pt idx="534">
                  <c:v>-1.2445540935032451</c:v>
                </c:pt>
                <c:pt idx="535">
                  <c:v>-1.3512983772026033</c:v>
                </c:pt>
                <c:pt idx="536">
                  <c:v>-1.4586437010434463</c:v>
                </c:pt>
                <c:pt idx="537">
                  <c:v>-1.5548616046955579</c:v>
                </c:pt>
                <c:pt idx="538">
                  <c:v>-1.6345919121789683</c:v>
                </c:pt>
                <c:pt idx="539">
                  <c:v>-1.699693479093864</c:v>
                </c:pt>
                <c:pt idx="540">
                  <c:v>-1.7574843603094767</c:v>
                </c:pt>
                <c:pt idx="541">
                  <c:v>-1.8167724587759042</c:v>
                </c:pt>
                <c:pt idx="542">
                  <c:v>-1.8834715380386537</c:v>
                </c:pt>
                <c:pt idx="543">
                  <c:v>-1.9577240755985557</c:v>
                </c:pt>
                <c:pt idx="544">
                  <c:v>-2.0333052500686635</c:v>
                </c:pt>
                <c:pt idx="545">
                  <c:v>-2.0990381499094504</c:v>
                </c:pt>
                <c:pt idx="546">
                  <c:v>-2.1419329568654613</c:v>
                </c:pt>
                <c:pt idx="547">
                  <c:v>-2.1519435764996424</c:v>
                </c:pt>
                <c:pt idx="548">
                  <c:v>-2.1267436495162393</c:v>
                </c:pt>
                <c:pt idx="549">
                  <c:v>-2.0730266465167695</c:v>
                </c:pt>
                <c:pt idx="550">
                  <c:v>-2.0030849621376743</c:v>
                </c:pt>
                <c:pt idx="551">
                  <c:v>-1.9295954613958217</c:v>
                </c:pt>
                <c:pt idx="552">
                  <c:v>-1.8614945466828119</c:v>
                </c:pt>
                <c:pt idx="553">
                  <c:v>-1.8016452952276527</c:v>
                </c:pt>
                <c:pt idx="554">
                  <c:v>-1.746453671081049</c:v>
                </c:pt>
                <c:pt idx="555">
                  <c:v>-1.6878133418805346</c:v>
                </c:pt>
                <c:pt idx="556">
                  <c:v>-1.6171111363688773</c:v>
                </c:pt>
                <c:pt idx="557">
                  <c:v>-1.5297127387977878</c:v>
                </c:pt>
                <c:pt idx="558">
                  <c:v>-1.4278008784569247</c:v>
                </c:pt>
                <c:pt idx="559">
                  <c:v>-1.3204827116700915</c:v>
                </c:pt>
                <c:pt idx="560">
                  <c:v>-1.2215555661079773</c:v>
                </c:pt>
                <c:pt idx="561">
                  <c:v>-1.1455686598076662</c:v>
                </c:pt>
                <c:pt idx="562">
                  <c:v>-1.102538194581032</c:v>
                </c:pt>
                <c:pt idx="563">
                  <c:v>-1.0930771243146393</c:v>
                </c:pt>
                <c:pt idx="564">
                  <c:v>-1.1075628168079534</c:v>
                </c:pt>
                <c:pt idx="565">
                  <c:v>-1.1305579849020004</c:v>
                </c:pt>
                <c:pt idx="566">
                  <c:v>-1.1471390717274406</c:v>
                </c:pt>
                <c:pt idx="567">
                  <c:v>-1.1477019284407013</c:v>
                </c:pt>
                <c:pt idx="568">
                  <c:v>-1.1304529128720384</c:v>
                </c:pt>
                <c:pt idx="569">
                  <c:v>-1.1019093551879813</c:v>
                </c:pt>
                <c:pt idx="570">
                  <c:v>-1.0754913491043401</c:v>
                </c:pt>
                <c:pt idx="571">
                  <c:v>-1.0677973765235538</c:v>
                </c:pt>
                <c:pt idx="572">
                  <c:v>-1.0924125162596003</c:v>
                </c:pt>
                <c:pt idx="573">
                  <c:v>-1.1536053600469849</c:v>
                </c:pt>
                <c:pt idx="574">
                  <c:v>-1.2445540935032398</c:v>
                </c:pt>
                <c:pt idx="575">
                  <c:v>-1.3512983772026077</c:v>
                </c:pt>
                <c:pt idx="576">
                  <c:v>-1.4586437010434512</c:v>
                </c:pt>
                <c:pt idx="577">
                  <c:v>-1.5548616046955543</c:v>
                </c:pt>
                <c:pt idx="578">
                  <c:v>-1.6345919121789718</c:v>
                </c:pt>
                <c:pt idx="579">
                  <c:v>-1.6996934790938614</c:v>
                </c:pt>
                <c:pt idx="580">
                  <c:v>-1.7574843603094794</c:v>
                </c:pt>
                <c:pt idx="581">
                  <c:v>-1.8167724587759007</c:v>
                </c:pt>
                <c:pt idx="582">
                  <c:v>-1.8834715380386555</c:v>
                </c:pt>
                <c:pt idx="583">
                  <c:v>-1.9577240755985512</c:v>
                </c:pt>
                <c:pt idx="584">
                  <c:v>-2.0333052500686684</c:v>
                </c:pt>
                <c:pt idx="585">
                  <c:v>-2.0990381499094535</c:v>
                </c:pt>
                <c:pt idx="586">
                  <c:v>-2.1419329568654613</c:v>
                </c:pt>
                <c:pt idx="587">
                  <c:v>-2.1519435764996415</c:v>
                </c:pt>
                <c:pt idx="588">
                  <c:v>-2.1267436495162402</c:v>
                </c:pt>
                <c:pt idx="589">
                  <c:v>-2.0730266465167642</c:v>
                </c:pt>
                <c:pt idx="590">
                  <c:v>-2.0030849621376765</c:v>
                </c:pt>
                <c:pt idx="591">
                  <c:v>-1.9295954613958204</c:v>
                </c:pt>
                <c:pt idx="592">
                  <c:v>-1.8614945466828159</c:v>
                </c:pt>
                <c:pt idx="593">
                  <c:v>-1.8016452952276554</c:v>
                </c:pt>
                <c:pt idx="594">
                  <c:v>-1.7464536710810461</c:v>
                </c:pt>
                <c:pt idx="595">
                  <c:v>-1.6878133418805377</c:v>
                </c:pt>
                <c:pt idx="596">
                  <c:v>-1.6171111363688733</c:v>
                </c:pt>
                <c:pt idx="597">
                  <c:v>-1.5297127387977922</c:v>
                </c:pt>
                <c:pt idx="598">
                  <c:v>-1.4278008784569218</c:v>
                </c:pt>
                <c:pt idx="599">
                  <c:v>-1.3204827116700977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28-48B9-8B80-12FDCE5E8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685488"/>
        <c:axId val="1594687408"/>
      </c:scatterChart>
      <c:valAx>
        <c:axId val="1594685488"/>
        <c:scaling>
          <c:orientation val="minMax"/>
          <c:max val="6.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4687408"/>
        <c:crosses val="autoZero"/>
        <c:crossBetween val="midCat"/>
      </c:valAx>
      <c:valAx>
        <c:axId val="159468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468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Velocidad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0.15707963267948966</c:v>
                </c:pt>
                <c:pt idx="2">
                  <c:v>0.31415926535897931</c:v>
                </c:pt>
                <c:pt idx="3">
                  <c:v>0.47123889803846897</c:v>
                </c:pt>
                <c:pt idx="4">
                  <c:v>0.62831853071795862</c:v>
                </c:pt>
                <c:pt idx="5">
                  <c:v>0.78539816339744828</c:v>
                </c:pt>
                <c:pt idx="6">
                  <c:v>0.94247779607693793</c:v>
                </c:pt>
                <c:pt idx="7">
                  <c:v>1.0995574287564276</c:v>
                </c:pt>
                <c:pt idx="8">
                  <c:v>1.2566370614359172</c:v>
                </c:pt>
                <c:pt idx="9">
                  <c:v>1.4137166941154069</c:v>
                </c:pt>
                <c:pt idx="10">
                  <c:v>1.5707963267948966</c:v>
                </c:pt>
                <c:pt idx="11">
                  <c:v>1.7278759594743862</c:v>
                </c:pt>
                <c:pt idx="12">
                  <c:v>1.8849555921538759</c:v>
                </c:pt>
                <c:pt idx="13">
                  <c:v>2.0420352248333655</c:v>
                </c:pt>
                <c:pt idx="14">
                  <c:v>2.1991148575128552</c:v>
                </c:pt>
                <c:pt idx="15">
                  <c:v>2.3561944901923448</c:v>
                </c:pt>
                <c:pt idx="16">
                  <c:v>2.5132741228718345</c:v>
                </c:pt>
                <c:pt idx="17">
                  <c:v>2.6703537555513241</c:v>
                </c:pt>
                <c:pt idx="18">
                  <c:v>2.8274333882308138</c:v>
                </c:pt>
                <c:pt idx="19">
                  <c:v>2.9845130209103035</c:v>
                </c:pt>
                <c:pt idx="20">
                  <c:v>3.1415926535897931</c:v>
                </c:pt>
                <c:pt idx="21">
                  <c:v>3.2986722862692828</c:v>
                </c:pt>
                <c:pt idx="22">
                  <c:v>3.4557519189487724</c:v>
                </c:pt>
                <c:pt idx="23">
                  <c:v>3.6128315516282621</c:v>
                </c:pt>
                <c:pt idx="24">
                  <c:v>3.7699111843077517</c:v>
                </c:pt>
                <c:pt idx="25">
                  <c:v>3.9269908169872414</c:v>
                </c:pt>
                <c:pt idx="26">
                  <c:v>4.0840704496667311</c:v>
                </c:pt>
                <c:pt idx="27">
                  <c:v>4.2411500823462207</c:v>
                </c:pt>
                <c:pt idx="28">
                  <c:v>4.3982297150257104</c:v>
                </c:pt>
                <c:pt idx="29">
                  <c:v>4.5553093477052</c:v>
                </c:pt>
                <c:pt idx="30">
                  <c:v>4.7123889803846897</c:v>
                </c:pt>
                <c:pt idx="31">
                  <c:v>4.8694686130641793</c:v>
                </c:pt>
                <c:pt idx="32">
                  <c:v>5.026548245743669</c:v>
                </c:pt>
                <c:pt idx="33">
                  <c:v>5.1836278784231586</c:v>
                </c:pt>
                <c:pt idx="34">
                  <c:v>5.3407075111026483</c:v>
                </c:pt>
                <c:pt idx="35">
                  <c:v>5.497787143782138</c:v>
                </c:pt>
                <c:pt idx="36">
                  <c:v>5.6548667764616276</c:v>
                </c:pt>
                <c:pt idx="37">
                  <c:v>5.8119464091411173</c:v>
                </c:pt>
                <c:pt idx="38">
                  <c:v>5.9690260418206069</c:v>
                </c:pt>
                <c:pt idx="39">
                  <c:v>6.1261056745000966</c:v>
                </c:pt>
                <c:pt idx="40">
                  <c:v>6.2831853071795862</c:v>
                </c:pt>
                <c:pt idx="41">
                  <c:v>6.4402649398590759</c:v>
                </c:pt>
                <c:pt idx="42">
                  <c:v>6.5973445725385655</c:v>
                </c:pt>
                <c:pt idx="43">
                  <c:v>6.7544242052180552</c:v>
                </c:pt>
                <c:pt idx="44">
                  <c:v>6.9115038378975449</c:v>
                </c:pt>
                <c:pt idx="45">
                  <c:v>7.0685834705770345</c:v>
                </c:pt>
                <c:pt idx="46">
                  <c:v>7.2256631032565242</c:v>
                </c:pt>
                <c:pt idx="47">
                  <c:v>7.3827427359360138</c:v>
                </c:pt>
                <c:pt idx="48">
                  <c:v>7.5398223686155035</c:v>
                </c:pt>
                <c:pt idx="49">
                  <c:v>7.6969020012949931</c:v>
                </c:pt>
                <c:pt idx="50">
                  <c:v>7.8539816339744828</c:v>
                </c:pt>
                <c:pt idx="51">
                  <c:v>8.0110612666539716</c:v>
                </c:pt>
                <c:pt idx="52">
                  <c:v>8.1681408993334621</c:v>
                </c:pt>
                <c:pt idx="53">
                  <c:v>8.3252205320129526</c:v>
                </c:pt>
                <c:pt idx="54">
                  <c:v>8.4823001646924414</c:v>
                </c:pt>
                <c:pt idx="55">
                  <c:v>8.6393797973719302</c:v>
                </c:pt>
                <c:pt idx="56">
                  <c:v>8.7964594300514207</c:v>
                </c:pt>
                <c:pt idx="57">
                  <c:v>8.9535390627309113</c:v>
                </c:pt>
                <c:pt idx="58">
                  <c:v>9.1106186954104</c:v>
                </c:pt>
                <c:pt idx="59">
                  <c:v>9.2676983280898888</c:v>
                </c:pt>
                <c:pt idx="60">
                  <c:v>9.4247779607693793</c:v>
                </c:pt>
                <c:pt idx="61">
                  <c:v>9.5818575934488699</c:v>
                </c:pt>
                <c:pt idx="62">
                  <c:v>9.7389372261283587</c:v>
                </c:pt>
                <c:pt idx="63">
                  <c:v>9.8960168588078474</c:v>
                </c:pt>
                <c:pt idx="64">
                  <c:v>10.053096491487338</c:v>
                </c:pt>
                <c:pt idx="65">
                  <c:v>10.210176124166829</c:v>
                </c:pt>
                <c:pt idx="66">
                  <c:v>10.367255756846317</c:v>
                </c:pt>
                <c:pt idx="67">
                  <c:v>10.524335389525806</c:v>
                </c:pt>
                <c:pt idx="68">
                  <c:v>10.681415022205297</c:v>
                </c:pt>
                <c:pt idx="69">
                  <c:v>10.838494654884787</c:v>
                </c:pt>
                <c:pt idx="70">
                  <c:v>10.995574287564276</c:v>
                </c:pt>
                <c:pt idx="71">
                  <c:v>11.152653920243765</c:v>
                </c:pt>
                <c:pt idx="72">
                  <c:v>11.309733552923255</c:v>
                </c:pt>
                <c:pt idx="73">
                  <c:v>11.466813185602746</c:v>
                </c:pt>
                <c:pt idx="74">
                  <c:v>11.623892818282235</c:v>
                </c:pt>
                <c:pt idx="75">
                  <c:v>11.780972450961723</c:v>
                </c:pt>
                <c:pt idx="76">
                  <c:v>11.938052083641214</c:v>
                </c:pt>
                <c:pt idx="77">
                  <c:v>12.095131716320704</c:v>
                </c:pt>
                <c:pt idx="78">
                  <c:v>12.252211349000193</c:v>
                </c:pt>
                <c:pt idx="79">
                  <c:v>12.409290981679682</c:v>
                </c:pt>
                <c:pt idx="80">
                  <c:v>12.566370614359172</c:v>
                </c:pt>
                <c:pt idx="81">
                  <c:v>12.723450247038663</c:v>
                </c:pt>
                <c:pt idx="82">
                  <c:v>12.880529879718152</c:v>
                </c:pt>
                <c:pt idx="83">
                  <c:v>13.037609512397641</c:v>
                </c:pt>
                <c:pt idx="84">
                  <c:v>13.194689145077131</c:v>
                </c:pt>
                <c:pt idx="85">
                  <c:v>13.351768777756622</c:v>
                </c:pt>
                <c:pt idx="86">
                  <c:v>13.50884841043611</c:v>
                </c:pt>
                <c:pt idx="87">
                  <c:v>13.665928043115599</c:v>
                </c:pt>
                <c:pt idx="88">
                  <c:v>13.82300767579509</c:v>
                </c:pt>
                <c:pt idx="89">
                  <c:v>13.98008730847458</c:v>
                </c:pt>
                <c:pt idx="90">
                  <c:v>14.137166941154069</c:v>
                </c:pt>
                <c:pt idx="91">
                  <c:v>14.294246573833558</c:v>
                </c:pt>
                <c:pt idx="92">
                  <c:v>14.451326206513048</c:v>
                </c:pt>
                <c:pt idx="93">
                  <c:v>14.608405839192539</c:v>
                </c:pt>
                <c:pt idx="94">
                  <c:v>14.765485471872028</c:v>
                </c:pt>
                <c:pt idx="95">
                  <c:v>14.922565104551516</c:v>
                </c:pt>
                <c:pt idx="96">
                  <c:v>15.079644737231007</c:v>
                </c:pt>
                <c:pt idx="97">
                  <c:v>15.236724369910498</c:v>
                </c:pt>
                <c:pt idx="98">
                  <c:v>15.393804002589986</c:v>
                </c:pt>
                <c:pt idx="99">
                  <c:v>15.550883635269475</c:v>
                </c:pt>
                <c:pt idx="100">
                  <c:v>15.707963267948966</c:v>
                </c:pt>
                <c:pt idx="101">
                  <c:v>15.865042900628456</c:v>
                </c:pt>
                <c:pt idx="102">
                  <c:v>16.022122533307943</c:v>
                </c:pt>
                <c:pt idx="103">
                  <c:v>16.179202165987434</c:v>
                </c:pt>
                <c:pt idx="104">
                  <c:v>16.336281798666924</c:v>
                </c:pt>
                <c:pt idx="105">
                  <c:v>16.493361431346415</c:v>
                </c:pt>
                <c:pt idx="106">
                  <c:v>16.650441064025905</c:v>
                </c:pt>
                <c:pt idx="107">
                  <c:v>16.807520696705392</c:v>
                </c:pt>
                <c:pt idx="108">
                  <c:v>16.964600329384883</c:v>
                </c:pt>
                <c:pt idx="109">
                  <c:v>17.121679962064373</c:v>
                </c:pt>
                <c:pt idx="110">
                  <c:v>17.27875959474386</c:v>
                </c:pt>
                <c:pt idx="111">
                  <c:v>17.435839227423351</c:v>
                </c:pt>
                <c:pt idx="112">
                  <c:v>17.592918860102841</c:v>
                </c:pt>
                <c:pt idx="113">
                  <c:v>17.749998492782332</c:v>
                </c:pt>
                <c:pt idx="114">
                  <c:v>17.907078125461823</c:v>
                </c:pt>
                <c:pt idx="115">
                  <c:v>18.06415775814131</c:v>
                </c:pt>
                <c:pt idx="116">
                  <c:v>18.2212373908208</c:v>
                </c:pt>
                <c:pt idx="117">
                  <c:v>18.378317023500291</c:v>
                </c:pt>
                <c:pt idx="118">
                  <c:v>18.535396656179778</c:v>
                </c:pt>
                <c:pt idx="119">
                  <c:v>18.692476288859268</c:v>
                </c:pt>
                <c:pt idx="120">
                  <c:v>18.849555921538759</c:v>
                </c:pt>
                <c:pt idx="121">
                  <c:v>19.006635554218249</c:v>
                </c:pt>
                <c:pt idx="122">
                  <c:v>19.16371518689774</c:v>
                </c:pt>
                <c:pt idx="123">
                  <c:v>19.320794819577227</c:v>
                </c:pt>
                <c:pt idx="124">
                  <c:v>19.477874452256717</c:v>
                </c:pt>
                <c:pt idx="125">
                  <c:v>19.634954084936208</c:v>
                </c:pt>
                <c:pt idx="126">
                  <c:v>19.792033717615695</c:v>
                </c:pt>
                <c:pt idx="127">
                  <c:v>19.949113350295185</c:v>
                </c:pt>
                <c:pt idx="128">
                  <c:v>20.106192982974676</c:v>
                </c:pt>
                <c:pt idx="129">
                  <c:v>20.263272615654166</c:v>
                </c:pt>
                <c:pt idx="130">
                  <c:v>20.420352248333657</c:v>
                </c:pt>
                <c:pt idx="131">
                  <c:v>20.577431881013144</c:v>
                </c:pt>
                <c:pt idx="132">
                  <c:v>20.734511513692635</c:v>
                </c:pt>
                <c:pt idx="133">
                  <c:v>20.891591146372125</c:v>
                </c:pt>
                <c:pt idx="134">
                  <c:v>21.048670779051612</c:v>
                </c:pt>
                <c:pt idx="135">
                  <c:v>21.205750411731103</c:v>
                </c:pt>
                <c:pt idx="136">
                  <c:v>21.362830044410593</c:v>
                </c:pt>
                <c:pt idx="137">
                  <c:v>21.519909677090084</c:v>
                </c:pt>
                <c:pt idx="138">
                  <c:v>21.676989309769574</c:v>
                </c:pt>
                <c:pt idx="139">
                  <c:v>21.834068942449061</c:v>
                </c:pt>
                <c:pt idx="140">
                  <c:v>21.991148575128552</c:v>
                </c:pt>
                <c:pt idx="141">
                  <c:v>22.148228207808042</c:v>
                </c:pt>
                <c:pt idx="142">
                  <c:v>22.305307840487529</c:v>
                </c:pt>
                <c:pt idx="143">
                  <c:v>22.46238747316702</c:v>
                </c:pt>
                <c:pt idx="144">
                  <c:v>22.61946710584651</c:v>
                </c:pt>
                <c:pt idx="145">
                  <c:v>22.776546738526001</c:v>
                </c:pt>
                <c:pt idx="146">
                  <c:v>22.933626371205492</c:v>
                </c:pt>
                <c:pt idx="147">
                  <c:v>23.090706003884979</c:v>
                </c:pt>
                <c:pt idx="148">
                  <c:v>23.247785636564469</c:v>
                </c:pt>
                <c:pt idx="149">
                  <c:v>23.40486526924396</c:v>
                </c:pt>
                <c:pt idx="150">
                  <c:v>23.561944901923447</c:v>
                </c:pt>
                <c:pt idx="151">
                  <c:v>23.719024534602937</c:v>
                </c:pt>
                <c:pt idx="152">
                  <c:v>23.876104167282428</c:v>
                </c:pt>
                <c:pt idx="153">
                  <c:v>24.033183799961918</c:v>
                </c:pt>
                <c:pt idx="154">
                  <c:v>24.190263432641409</c:v>
                </c:pt>
                <c:pt idx="155">
                  <c:v>24.347343065320896</c:v>
                </c:pt>
                <c:pt idx="156">
                  <c:v>24.504422698000386</c:v>
                </c:pt>
                <c:pt idx="157">
                  <c:v>24.661502330679877</c:v>
                </c:pt>
                <c:pt idx="158">
                  <c:v>24.818581963359364</c:v>
                </c:pt>
                <c:pt idx="159">
                  <c:v>24.975661596038854</c:v>
                </c:pt>
                <c:pt idx="160">
                  <c:v>25.132741228718345</c:v>
                </c:pt>
                <c:pt idx="161">
                  <c:v>25.289820861397835</c:v>
                </c:pt>
                <c:pt idx="162">
                  <c:v>25.446900494077326</c:v>
                </c:pt>
                <c:pt idx="163">
                  <c:v>25.603980126756813</c:v>
                </c:pt>
                <c:pt idx="164">
                  <c:v>25.761059759436304</c:v>
                </c:pt>
                <c:pt idx="165">
                  <c:v>25.918139392115794</c:v>
                </c:pt>
                <c:pt idx="166">
                  <c:v>26.075219024795281</c:v>
                </c:pt>
                <c:pt idx="167">
                  <c:v>26.232298657474772</c:v>
                </c:pt>
                <c:pt idx="168">
                  <c:v>26.389378290154262</c:v>
                </c:pt>
                <c:pt idx="169">
                  <c:v>26.546457922833753</c:v>
                </c:pt>
                <c:pt idx="170">
                  <c:v>26.703537555513243</c:v>
                </c:pt>
                <c:pt idx="171">
                  <c:v>26.86061718819273</c:v>
                </c:pt>
                <c:pt idx="172">
                  <c:v>27.017696820872221</c:v>
                </c:pt>
                <c:pt idx="173">
                  <c:v>27.174776453551711</c:v>
                </c:pt>
                <c:pt idx="174">
                  <c:v>27.331856086231198</c:v>
                </c:pt>
                <c:pt idx="175">
                  <c:v>27.488935718910689</c:v>
                </c:pt>
                <c:pt idx="176">
                  <c:v>27.646015351590179</c:v>
                </c:pt>
                <c:pt idx="177">
                  <c:v>27.80309498426967</c:v>
                </c:pt>
                <c:pt idx="178">
                  <c:v>27.960174616949161</c:v>
                </c:pt>
                <c:pt idx="179">
                  <c:v>28.117254249628648</c:v>
                </c:pt>
                <c:pt idx="180">
                  <c:v>28.274333882308138</c:v>
                </c:pt>
                <c:pt idx="181">
                  <c:v>28.431413514987629</c:v>
                </c:pt>
                <c:pt idx="182">
                  <c:v>28.588493147667116</c:v>
                </c:pt>
                <c:pt idx="183">
                  <c:v>28.745572780346606</c:v>
                </c:pt>
                <c:pt idx="184">
                  <c:v>28.902652413026097</c:v>
                </c:pt>
                <c:pt idx="185">
                  <c:v>29.059732045705587</c:v>
                </c:pt>
                <c:pt idx="186">
                  <c:v>29.216811678385078</c:v>
                </c:pt>
                <c:pt idx="187">
                  <c:v>29.373891311064565</c:v>
                </c:pt>
                <c:pt idx="188">
                  <c:v>29.530970943744055</c:v>
                </c:pt>
                <c:pt idx="189">
                  <c:v>29.688050576423546</c:v>
                </c:pt>
                <c:pt idx="190">
                  <c:v>29.845130209103033</c:v>
                </c:pt>
                <c:pt idx="191">
                  <c:v>30.002209841782523</c:v>
                </c:pt>
                <c:pt idx="192">
                  <c:v>30.159289474462014</c:v>
                </c:pt>
                <c:pt idx="193">
                  <c:v>30.316369107141504</c:v>
                </c:pt>
                <c:pt idx="194">
                  <c:v>30.473448739820995</c:v>
                </c:pt>
                <c:pt idx="195">
                  <c:v>30.630528372500482</c:v>
                </c:pt>
                <c:pt idx="196">
                  <c:v>30.787608005179973</c:v>
                </c:pt>
                <c:pt idx="197">
                  <c:v>30.944687637859463</c:v>
                </c:pt>
                <c:pt idx="198">
                  <c:v>31.10176727053895</c:v>
                </c:pt>
                <c:pt idx="199">
                  <c:v>31.258846903218441</c:v>
                </c:pt>
                <c:pt idx="200">
                  <c:v>31.415926535897931</c:v>
                </c:pt>
                <c:pt idx="201">
                  <c:v>31.573006168577422</c:v>
                </c:pt>
                <c:pt idx="202">
                  <c:v>31.730085801256912</c:v>
                </c:pt>
                <c:pt idx="203">
                  <c:v>31.887165433936399</c:v>
                </c:pt>
                <c:pt idx="204">
                  <c:v>32.044245066615886</c:v>
                </c:pt>
                <c:pt idx="205">
                  <c:v>32.201324699295377</c:v>
                </c:pt>
                <c:pt idx="206">
                  <c:v>32.358404331974867</c:v>
                </c:pt>
                <c:pt idx="207">
                  <c:v>32.515483964654358</c:v>
                </c:pt>
                <c:pt idx="208">
                  <c:v>32.672563597333848</c:v>
                </c:pt>
                <c:pt idx="209">
                  <c:v>32.829643230013339</c:v>
                </c:pt>
                <c:pt idx="210">
                  <c:v>32.986722862692829</c:v>
                </c:pt>
                <c:pt idx="211">
                  <c:v>33.14380249537232</c:v>
                </c:pt>
                <c:pt idx="212">
                  <c:v>33.300882128051811</c:v>
                </c:pt>
                <c:pt idx="213">
                  <c:v>33.457961760731294</c:v>
                </c:pt>
                <c:pt idx="214">
                  <c:v>33.615041393410785</c:v>
                </c:pt>
                <c:pt idx="215">
                  <c:v>33.772121026090275</c:v>
                </c:pt>
                <c:pt idx="216">
                  <c:v>33.929200658769766</c:v>
                </c:pt>
                <c:pt idx="217">
                  <c:v>34.086280291449256</c:v>
                </c:pt>
                <c:pt idx="218">
                  <c:v>34.243359924128747</c:v>
                </c:pt>
                <c:pt idx="219">
                  <c:v>34.400439556808237</c:v>
                </c:pt>
                <c:pt idx="220">
                  <c:v>34.557519189487721</c:v>
                </c:pt>
                <c:pt idx="221">
                  <c:v>34.714598822167211</c:v>
                </c:pt>
                <c:pt idx="222">
                  <c:v>34.871678454846702</c:v>
                </c:pt>
                <c:pt idx="223">
                  <c:v>35.028758087526192</c:v>
                </c:pt>
                <c:pt idx="224">
                  <c:v>35.185837720205683</c:v>
                </c:pt>
                <c:pt idx="225">
                  <c:v>35.342917352885173</c:v>
                </c:pt>
                <c:pt idx="226">
                  <c:v>35.499996985564664</c:v>
                </c:pt>
                <c:pt idx="227">
                  <c:v>35.657076618244155</c:v>
                </c:pt>
                <c:pt idx="228">
                  <c:v>35.814156250923645</c:v>
                </c:pt>
                <c:pt idx="229">
                  <c:v>35.971235883603129</c:v>
                </c:pt>
                <c:pt idx="230">
                  <c:v>36.128315516282619</c:v>
                </c:pt>
                <c:pt idx="231">
                  <c:v>36.28539514896211</c:v>
                </c:pt>
                <c:pt idx="232">
                  <c:v>36.4424747816416</c:v>
                </c:pt>
                <c:pt idx="233">
                  <c:v>36.599554414321091</c:v>
                </c:pt>
                <c:pt idx="234">
                  <c:v>36.756634047000581</c:v>
                </c:pt>
                <c:pt idx="235">
                  <c:v>36.913713679680072</c:v>
                </c:pt>
                <c:pt idx="236">
                  <c:v>37.070793312359555</c:v>
                </c:pt>
                <c:pt idx="237">
                  <c:v>37.227872945039046</c:v>
                </c:pt>
                <c:pt idx="238">
                  <c:v>37.384952577718536</c:v>
                </c:pt>
                <c:pt idx="239">
                  <c:v>37.542032210398027</c:v>
                </c:pt>
                <c:pt idx="240">
                  <c:v>37.699111843077517</c:v>
                </c:pt>
                <c:pt idx="241">
                  <c:v>37.856191475757008</c:v>
                </c:pt>
                <c:pt idx="242">
                  <c:v>38.013271108436498</c:v>
                </c:pt>
                <c:pt idx="243">
                  <c:v>38.170350741115989</c:v>
                </c:pt>
                <c:pt idx="244">
                  <c:v>38.32743037379548</c:v>
                </c:pt>
                <c:pt idx="245">
                  <c:v>38.484510006474963</c:v>
                </c:pt>
                <c:pt idx="246">
                  <c:v>38.641589639154454</c:v>
                </c:pt>
                <c:pt idx="247">
                  <c:v>38.798669271833944</c:v>
                </c:pt>
                <c:pt idx="248">
                  <c:v>38.955748904513435</c:v>
                </c:pt>
                <c:pt idx="249">
                  <c:v>39.112828537192925</c:v>
                </c:pt>
                <c:pt idx="250">
                  <c:v>39.269908169872416</c:v>
                </c:pt>
                <c:pt idx="251">
                  <c:v>39.426987802551906</c:v>
                </c:pt>
                <c:pt idx="252">
                  <c:v>39.58406743523139</c:v>
                </c:pt>
                <c:pt idx="253">
                  <c:v>39.74114706791088</c:v>
                </c:pt>
                <c:pt idx="254">
                  <c:v>39.898226700590371</c:v>
                </c:pt>
                <c:pt idx="255">
                  <c:v>40.055306333269861</c:v>
                </c:pt>
                <c:pt idx="256">
                  <c:v>40.212385965949352</c:v>
                </c:pt>
                <c:pt idx="257">
                  <c:v>40.369465598628842</c:v>
                </c:pt>
                <c:pt idx="258">
                  <c:v>40.526545231308333</c:v>
                </c:pt>
                <c:pt idx="259">
                  <c:v>40.683624863987824</c:v>
                </c:pt>
                <c:pt idx="260">
                  <c:v>40.840704496667314</c:v>
                </c:pt>
                <c:pt idx="261">
                  <c:v>40.997784129346797</c:v>
                </c:pt>
                <c:pt idx="262">
                  <c:v>41.154863762026288</c:v>
                </c:pt>
                <c:pt idx="263">
                  <c:v>41.311943394705779</c:v>
                </c:pt>
                <c:pt idx="264">
                  <c:v>41.469023027385269</c:v>
                </c:pt>
                <c:pt idx="265">
                  <c:v>41.62610266006476</c:v>
                </c:pt>
                <c:pt idx="266">
                  <c:v>41.78318229274425</c:v>
                </c:pt>
                <c:pt idx="267">
                  <c:v>41.940261925423741</c:v>
                </c:pt>
                <c:pt idx="268">
                  <c:v>42.097341558103224</c:v>
                </c:pt>
                <c:pt idx="269">
                  <c:v>42.254421190782715</c:v>
                </c:pt>
                <c:pt idx="270">
                  <c:v>42.411500823462205</c:v>
                </c:pt>
                <c:pt idx="271">
                  <c:v>42.568580456141696</c:v>
                </c:pt>
                <c:pt idx="272">
                  <c:v>42.725660088821186</c:v>
                </c:pt>
                <c:pt idx="273">
                  <c:v>42.882739721500677</c:v>
                </c:pt>
                <c:pt idx="274">
                  <c:v>43.039819354180167</c:v>
                </c:pt>
                <c:pt idx="275">
                  <c:v>43.196898986859658</c:v>
                </c:pt>
                <c:pt idx="276">
                  <c:v>43.353978619539149</c:v>
                </c:pt>
                <c:pt idx="277">
                  <c:v>43.511058252218632</c:v>
                </c:pt>
                <c:pt idx="278">
                  <c:v>43.668137884898123</c:v>
                </c:pt>
                <c:pt idx="279">
                  <c:v>43.825217517577613</c:v>
                </c:pt>
                <c:pt idx="280">
                  <c:v>43.982297150257104</c:v>
                </c:pt>
                <c:pt idx="281">
                  <c:v>44.139376782936594</c:v>
                </c:pt>
                <c:pt idx="282">
                  <c:v>44.296456415616085</c:v>
                </c:pt>
                <c:pt idx="283">
                  <c:v>44.453536048295575</c:v>
                </c:pt>
                <c:pt idx="284">
                  <c:v>44.610615680975059</c:v>
                </c:pt>
                <c:pt idx="285">
                  <c:v>44.767695313654549</c:v>
                </c:pt>
                <c:pt idx="286">
                  <c:v>44.92477494633404</c:v>
                </c:pt>
                <c:pt idx="287">
                  <c:v>45.08185457901353</c:v>
                </c:pt>
                <c:pt idx="288">
                  <c:v>45.238934211693021</c:v>
                </c:pt>
                <c:pt idx="289">
                  <c:v>45.396013844372511</c:v>
                </c:pt>
                <c:pt idx="290">
                  <c:v>45.553093477052002</c:v>
                </c:pt>
                <c:pt idx="291">
                  <c:v>45.710173109731493</c:v>
                </c:pt>
                <c:pt idx="292">
                  <c:v>45.867252742410983</c:v>
                </c:pt>
                <c:pt idx="293">
                  <c:v>46.024332375090466</c:v>
                </c:pt>
                <c:pt idx="294">
                  <c:v>46.181412007769957</c:v>
                </c:pt>
                <c:pt idx="295">
                  <c:v>46.338491640449448</c:v>
                </c:pt>
                <c:pt idx="296">
                  <c:v>46.495571273128938</c:v>
                </c:pt>
                <c:pt idx="297">
                  <c:v>46.652650905808429</c:v>
                </c:pt>
                <c:pt idx="298">
                  <c:v>46.809730538487919</c:v>
                </c:pt>
                <c:pt idx="299">
                  <c:v>46.96681017116741</c:v>
                </c:pt>
                <c:pt idx="300">
                  <c:v>47.123889803846893</c:v>
                </c:pt>
                <c:pt idx="301">
                  <c:v>47.280969436526384</c:v>
                </c:pt>
                <c:pt idx="302">
                  <c:v>47.438049069205874</c:v>
                </c:pt>
                <c:pt idx="303">
                  <c:v>47.595128701885365</c:v>
                </c:pt>
                <c:pt idx="304">
                  <c:v>47.752208334564855</c:v>
                </c:pt>
                <c:pt idx="305">
                  <c:v>47.909287967244346</c:v>
                </c:pt>
                <c:pt idx="306">
                  <c:v>48.066367599923836</c:v>
                </c:pt>
                <c:pt idx="307">
                  <c:v>48.223447232603327</c:v>
                </c:pt>
                <c:pt idx="308">
                  <c:v>48.380526865282818</c:v>
                </c:pt>
                <c:pt idx="309">
                  <c:v>48.537606497962301</c:v>
                </c:pt>
                <c:pt idx="310">
                  <c:v>48.694686130641792</c:v>
                </c:pt>
                <c:pt idx="311">
                  <c:v>48.851765763321282</c:v>
                </c:pt>
                <c:pt idx="312">
                  <c:v>49.008845396000773</c:v>
                </c:pt>
                <c:pt idx="313">
                  <c:v>49.165925028680263</c:v>
                </c:pt>
                <c:pt idx="314">
                  <c:v>49.323004661359754</c:v>
                </c:pt>
                <c:pt idx="315">
                  <c:v>49.480084294039244</c:v>
                </c:pt>
                <c:pt idx="316">
                  <c:v>49.637163926718728</c:v>
                </c:pt>
                <c:pt idx="317">
                  <c:v>49.794243559398218</c:v>
                </c:pt>
                <c:pt idx="318">
                  <c:v>49.951323192077709</c:v>
                </c:pt>
                <c:pt idx="319">
                  <c:v>50.108402824757199</c:v>
                </c:pt>
                <c:pt idx="320">
                  <c:v>50.26548245743669</c:v>
                </c:pt>
                <c:pt idx="321">
                  <c:v>50.42256209011618</c:v>
                </c:pt>
                <c:pt idx="322">
                  <c:v>50.579641722795671</c:v>
                </c:pt>
                <c:pt idx="323">
                  <c:v>50.736721355475161</c:v>
                </c:pt>
                <c:pt idx="324">
                  <c:v>50.893800988154652</c:v>
                </c:pt>
                <c:pt idx="325">
                  <c:v>51.050880620834135</c:v>
                </c:pt>
                <c:pt idx="326">
                  <c:v>51.207960253513626</c:v>
                </c:pt>
                <c:pt idx="327">
                  <c:v>51.365039886193117</c:v>
                </c:pt>
                <c:pt idx="328">
                  <c:v>51.522119518872607</c:v>
                </c:pt>
                <c:pt idx="329">
                  <c:v>51.679199151552098</c:v>
                </c:pt>
                <c:pt idx="330">
                  <c:v>51.836278784231588</c:v>
                </c:pt>
                <c:pt idx="331">
                  <c:v>51.993358416911079</c:v>
                </c:pt>
                <c:pt idx="332">
                  <c:v>52.150438049590562</c:v>
                </c:pt>
                <c:pt idx="333">
                  <c:v>52.307517682270053</c:v>
                </c:pt>
                <c:pt idx="334">
                  <c:v>52.464597314949543</c:v>
                </c:pt>
                <c:pt idx="335">
                  <c:v>52.621676947629034</c:v>
                </c:pt>
                <c:pt idx="336">
                  <c:v>52.778756580308524</c:v>
                </c:pt>
                <c:pt idx="337">
                  <c:v>52.935836212988015</c:v>
                </c:pt>
                <c:pt idx="338">
                  <c:v>53.092915845667505</c:v>
                </c:pt>
                <c:pt idx="339">
                  <c:v>53.249995478346996</c:v>
                </c:pt>
                <c:pt idx="340">
                  <c:v>53.407075111026487</c:v>
                </c:pt>
                <c:pt idx="341">
                  <c:v>53.56415474370597</c:v>
                </c:pt>
                <c:pt idx="342">
                  <c:v>53.721234376385461</c:v>
                </c:pt>
                <c:pt idx="343">
                  <c:v>53.878314009064951</c:v>
                </c:pt>
                <c:pt idx="344">
                  <c:v>54.035393641744442</c:v>
                </c:pt>
                <c:pt idx="345">
                  <c:v>54.192473274423932</c:v>
                </c:pt>
                <c:pt idx="346">
                  <c:v>54.349552907103423</c:v>
                </c:pt>
                <c:pt idx="347">
                  <c:v>54.506632539782913</c:v>
                </c:pt>
                <c:pt idx="348">
                  <c:v>54.663712172462397</c:v>
                </c:pt>
                <c:pt idx="349">
                  <c:v>54.820791805141887</c:v>
                </c:pt>
                <c:pt idx="350">
                  <c:v>54.977871437821378</c:v>
                </c:pt>
                <c:pt idx="351">
                  <c:v>55.134951070500868</c:v>
                </c:pt>
                <c:pt idx="352">
                  <c:v>55.292030703180359</c:v>
                </c:pt>
                <c:pt idx="353">
                  <c:v>55.449110335859849</c:v>
                </c:pt>
                <c:pt idx="354">
                  <c:v>55.60618996853934</c:v>
                </c:pt>
                <c:pt idx="355">
                  <c:v>55.76326960121883</c:v>
                </c:pt>
                <c:pt idx="356">
                  <c:v>55.920349233898321</c:v>
                </c:pt>
                <c:pt idx="357">
                  <c:v>56.077428866577804</c:v>
                </c:pt>
                <c:pt idx="358">
                  <c:v>56.234508499257295</c:v>
                </c:pt>
                <c:pt idx="359">
                  <c:v>56.391588131936786</c:v>
                </c:pt>
                <c:pt idx="360">
                  <c:v>56.548667764616276</c:v>
                </c:pt>
                <c:pt idx="361">
                  <c:v>56.705747397295767</c:v>
                </c:pt>
                <c:pt idx="362">
                  <c:v>56.862827029975257</c:v>
                </c:pt>
                <c:pt idx="363">
                  <c:v>57.019906662654748</c:v>
                </c:pt>
                <c:pt idx="364">
                  <c:v>57.176986295334231</c:v>
                </c:pt>
                <c:pt idx="365">
                  <c:v>57.334065928013722</c:v>
                </c:pt>
                <c:pt idx="366">
                  <c:v>57.491145560693212</c:v>
                </c:pt>
                <c:pt idx="367">
                  <c:v>57.648225193372703</c:v>
                </c:pt>
                <c:pt idx="368">
                  <c:v>57.805304826052193</c:v>
                </c:pt>
                <c:pt idx="369">
                  <c:v>57.962384458731684</c:v>
                </c:pt>
                <c:pt idx="370">
                  <c:v>58.119464091411174</c:v>
                </c:pt>
                <c:pt idx="371">
                  <c:v>58.276543724090665</c:v>
                </c:pt>
                <c:pt idx="372">
                  <c:v>58.433623356770156</c:v>
                </c:pt>
                <c:pt idx="373">
                  <c:v>58.590702989449639</c:v>
                </c:pt>
                <c:pt idx="374">
                  <c:v>58.747782622129129</c:v>
                </c:pt>
                <c:pt idx="375">
                  <c:v>58.90486225480862</c:v>
                </c:pt>
                <c:pt idx="376">
                  <c:v>59.061941887488111</c:v>
                </c:pt>
                <c:pt idx="377">
                  <c:v>59.219021520167601</c:v>
                </c:pt>
                <c:pt idx="378">
                  <c:v>59.376101152847092</c:v>
                </c:pt>
                <c:pt idx="379">
                  <c:v>59.533180785526582</c:v>
                </c:pt>
                <c:pt idx="380">
                  <c:v>59.690260418206066</c:v>
                </c:pt>
                <c:pt idx="381">
                  <c:v>59.847340050885556</c:v>
                </c:pt>
                <c:pt idx="382">
                  <c:v>60.004419683565047</c:v>
                </c:pt>
                <c:pt idx="383">
                  <c:v>60.161499316244537</c:v>
                </c:pt>
                <c:pt idx="384">
                  <c:v>60.318578948924028</c:v>
                </c:pt>
                <c:pt idx="385">
                  <c:v>60.475658581603518</c:v>
                </c:pt>
                <c:pt idx="386">
                  <c:v>60.632738214283009</c:v>
                </c:pt>
                <c:pt idx="387">
                  <c:v>60.789817846962499</c:v>
                </c:pt>
                <c:pt idx="388">
                  <c:v>60.94689747964199</c:v>
                </c:pt>
                <c:pt idx="389">
                  <c:v>61.103977112321473</c:v>
                </c:pt>
                <c:pt idx="390">
                  <c:v>61.261056745000964</c:v>
                </c:pt>
                <c:pt idx="391">
                  <c:v>61.418136377680455</c:v>
                </c:pt>
                <c:pt idx="392">
                  <c:v>61.575216010359945</c:v>
                </c:pt>
                <c:pt idx="393">
                  <c:v>61.732295643039436</c:v>
                </c:pt>
                <c:pt idx="394">
                  <c:v>61.889375275718926</c:v>
                </c:pt>
                <c:pt idx="395">
                  <c:v>62.046454908398417</c:v>
                </c:pt>
                <c:pt idx="396">
                  <c:v>62.2035345410779</c:v>
                </c:pt>
                <c:pt idx="397">
                  <c:v>62.360614173757391</c:v>
                </c:pt>
                <c:pt idx="398">
                  <c:v>62.517693806436881</c:v>
                </c:pt>
                <c:pt idx="399">
                  <c:v>62.674773439116372</c:v>
                </c:pt>
                <c:pt idx="400">
                  <c:v>62.831853071795862</c:v>
                </c:pt>
                <c:pt idx="401">
                  <c:v>62.988932704475353</c:v>
                </c:pt>
                <c:pt idx="402">
                  <c:v>63.146012337154843</c:v>
                </c:pt>
                <c:pt idx="403">
                  <c:v>63.303091969834334</c:v>
                </c:pt>
                <c:pt idx="404">
                  <c:v>63.460171602513824</c:v>
                </c:pt>
                <c:pt idx="405">
                  <c:v>63.617251235193308</c:v>
                </c:pt>
                <c:pt idx="406">
                  <c:v>63.774330867872798</c:v>
                </c:pt>
                <c:pt idx="407">
                  <c:v>63.931410500552289</c:v>
                </c:pt>
                <c:pt idx="408">
                  <c:v>64.088490133231772</c:v>
                </c:pt>
                <c:pt idx="409">
                  <c:v>64.24556976591127</c:v>
                </c:pt>
                <c:pt idx="410">
                  <c:v>64.402649398590754</c:v>
                </c:pt>
                <c:pt idx="411">
                  <c:v>64.559729031270251</c:v>
                </c:pt>
                <c:pt idx="412">
                  <c:v>64.716808663949735</c:v>
                </c:pt>
                <c:pt idx="413">
                  <c:v>64.873888296629232</c:v>
                </c:pt>
                <c:pt idx="414">
                  <c:v>65.030967929308716</c:v>
                </c:pt>
                <c:pt idx="415">
                  <c:v>65.188047561988213</c:v>
                </c:pt>
                <c:pt idx="416">
                  <c:v>65.345127194667697</c:v>
                </c:pt>
                <c:pt idx="417">
                  <c:v>65.50220682734718</c:v>
                </c:pt>
                <c:pt idx="418">
                  <c:v>65.659286460026678</c:v>
                </c:pt>
                <c:pt idx="419">
                  <c:v>65.816366092706161</c:v>
                </c:pt>
                <c:pt idx="420">
                  <c:v>65.973445725385659</c:v>
                </c:pt>
                <c:pt idx="421">
                  <c:v>66.130525358065142</c:v>
                </c:pt>
                <c:pt idx="422">
                  <c:v>66.28760499074464</c:v>
                </c:pt>
                <c:pt idx="423">
                  <c:v>66.444684623424124</c:v>
                </c:pt>
                <c:pt idx="424">
                  <c:v>66.601764256103621</c:v>
                </c:pt>
                <c:pt idx="425">
                  <c:v>66.758843888783105</c:v>
                </c:pt>
                <c:pt idx="426">
                  <c:v>66.915923521462588</c:v>
                </c:pt>
                <c:pt idx="427">
                  <c:v>67.073003154142086</c:v>
                </c:pt>
                <c:pt idx="428">
                  <c:v>67.230082786821569</c:v>
                </c:pt>
                <c:pt idx="429">
                  <c:v>67.387162419501067</c:v>
                </c:pt>
                <c:pt idx="430">
                  <c:v>67.54424205218055</c:v>
                </c:pt>
                <c:pt idx="431">
                  <c:v>67.701321684860048</c:v>
                </c:pt>
                <c:pt idx="432">
                  <c:v>67.858401317539531</c:v>
                </c:pt>
                <c:pt idx="433">
                  <c:v>68.015480950219015</c:v>
                </c:pt>
                <c:pt idx="434">
                  <c:v>68.172560582898512</c:v>
                </c:pt>
                <c:pt idx="435">
                  <c:v>68.329640215577996</c:v>
                </c:pt>
                <c:pt idx="436">
                  <c:v>68.486719848257493</c:v>
                </c:pt>
                <c:pt idx="437">
                  <c:v>68.643799480936977</c:v>
                </c:pt>
                <c:pt idx="438">
                  <c:v>68.800879113616475</c:v>
                </c:pt>
                <c:pt idx="439">
                  <c:v>68.957958746295958</c:v>
                </c:pt>
                <c:pt idx="440">
                  <c:v>69.115038378975441</c:v>
                </c:pt>
                <c:pt idx="441">
                  <c:v>69.272118011654939</c:v>
                </c:pt>
                <c:pt idx="442">
                  <c:v>69.429197644334423</c:v>
                </c:pt>
                <c:pt idx="443">
                  <c:v>69.58627727701392</c:v>
                </c:pt>
                <c:pt idx="444">
                  <c:v>69.743356909693404</c:v>
                </c:pt>
                <c:pt idx="445">
                  <c:v>69.900436542372901</c:v>
                </c:pt>
                <c:pt idx="446">
                  <c:v>70.057516175052385</c:v>
                </c:pt>
                <c:pt idx="447">
                  <c:v>70.214595807731882</c:v>
                </c:pt>
                <c:pt idx="448">
                  <c:v>70.371675440411366</c:v>
                </c:pt>
                <c:pt idx="449">
                  <c:v>70.528755073090849</c:v>
                </c:pt>
                <c:pt idx="450">
                  <c:v>70.685834705770347</c:v>
                </c:pt>
                <c:pt idx="451">
                  <c:v>70.84291433844983</c:v>
                </c:pt>
                <c:pt idx="452">
                  <c:v>70.999993971129328</c:v>
                </c:pt>
                <c:pt idx="453">
                  <c:v>71.157073603808811</c:v>
                </c:pt>
                <c:pt idx="454">
                  <c:v>71.314153236488309</c:v>
                </c:pt>
                <c:pt idx="455">
                  <c:v>71.471232869167793</c:v>
                </c:pt>
                <c:pt idx="456">
                  <c:v>71.62831250184729</c:v>
                </c:pt>
                <c:pt idx="457">
                  <c:v>71.785392134526774</c:v>
                </c:pt>
                <c:pt idx="458">
                  <c:v>71.942471767206257</c:v>
                </c:pt>
                <c:pt idx="459">
                  <c:v>72.099551399885755</c:v>
                </c:pt>
                <c:pt idx="460">
                  <c:v>72.256631032565238</c:v>
                </c:pt>
                <c:pt idx="461">
                  <c:v>72.413710665244736</c:v>
                </c:pt>
                <c:pt idx="462">
                  <c:v>72.570790297924219</c:v>
                </c:pt>
                <c:pt idx="463">
                  <c:v>72.727869930603717</c:v>
                </c:pt>
                <c:pt idx="464">
                  <c:v>72.8849495632832</c:v>
                </c:pt>
                <c:pt idx="465">
                  <c:v>73.042029195962684</c:v>
                </c:pt>
                <c:pt idx="466">
                  <c:v>73.199108828642181</c:v>
                </c:pt>
                <c:pt idx="467">
                  <c:v>73.356188461321665</c:v>
                </c:pt>
                <c:pt idx="468">
                  <c:v>73.513268094001162</c:v>
                </c:pt>
                <c:pt idx="469">
                  <c:v>73.670347726680646</c:v>
                </c:pt>
                <c:pt idx="470">
                  <c:v>73.827427359360144</c:v>
                </c:pt>
                <c:pt idx="471">
                  <c:v>73.984506992039627</c:v>
                </c:pt>
                <c:pt idx="472">
                  <c:v>74.14158662471911</c:v>
                </c:pt>
                <c:pt idx="473">
                  <c:v>74.298666257398608</c:v>
                </c:pt>
                <c:pt idx="474">
                  <c:v>74.455745890078092</c:v>
                </c:pt>
                <c:pt idx="475">
                  <c:v>74.612825522757589</c:v>
                </c:pt>
                <c:pt idx="476">
                  <c:v>74.769905155437073</c:v>
                </c:pt>
                <c:pt idx="477">
                  <c:v>74.92698478811657</c:v>
                </c:pt>
                <c:pt idx="478">
                  <c:v>75.084064420796054</c:v>
                </c:pt>
                <c:pt idx="479">
                  <c:v>75.241144053475551</c:v>
                </c:pt>
                <c:pt idx="480">
                  <c:v>75.398223686155035</c:v>
                </c:pt>
                <c:pt idx="481">
                  <c:v>75.555303318834518</c:v>
                </c:pt>
                <c:pt idx="482">
                  <c:v>75.712382951514016</c:v>
                </c:pt>
                <c:pt idx="483">
                  <c:v>75.869462584193499</c:v>
                </c:pt>
                <c:pt idx="484">
                  <c:v>76.026542216872997</c:v>
                </c:pt>
                <c:pt idx="485">
                  <c:v>76.18362184955248</c:v>
                </c:pt>
                <c:pt idx="486">
                  <c:v>76.340701482231978</c:v>
                </c:pt>
                <c:pt idx="487">
                  <c:v>76.497781114911461</c:v>
                </c:pt>
                <c:pt idx="488">
                  <c:v>76.654860747590959</c:v>
                </c:pt>
                <c:pt idx="489">
                  <c:v>76.811940380270443</c:v>
                </c:pt>
                <c:pt idx="490">
                  <c:v>76.969020012949926</c:v>
                </c:pt>
                <c:pt idx="491">
                  <c:v>77.126099645629424</c:v>
                </c:pt>
                <c:pt idx="492">
                  <c:v>77.283179278308907</c:v>
                </c:pt>
                <c:pt idx="493">
                  <c:v>77.440258910988405</c:v>
                </c:pt>
                <c:pt idx="494">
                  <c:v>77.597338543667888</c:v>
                </c:pt>
                <c:pt idx="495">
                  <c:v>77.754418176347386</c:v>
                </c:pt>
                <c:pt idx="496">
                  <c:v>77.911497809026869</c:v>
                </c:pt>
                <c:pt idx="497">
                  <c:v>78.068577441706353</c:v>
                </c:pt>
                <c:pt idx="498">
                  <c:v>78.22565707438585</c:v>
                </c:pt>
                <c:pt idx="499">
                  <c:v>78.382736707065334</c:v>
                </c:pt>
                <c:pt idx="500">
                  <c:v>78.539816339744831</c:v>
                </c:pt>
                <c:pt idx="501">
                  <c:v>78.696895972424315</c:v>
                </c:pt>
                <c:pt idx="502">
                  <c:v>78.853975605103813</c:v>
                </c:pt>
                <c:pt idx="503">
                  <c:v>79.011055237783296</c:v>
                </c:pt>
                <c:pt idx="504">
                  <c:v>79.168134870462779</c:v>
                </c:pt>
                <c:pt idx="505">
                  <c:v>79.325214503142277</c:v>
                </c:pt>
                <c:pt idx="506">
                  <c:v>79.482294135821761</c:v>
                </c:pt>
                <c:pt idx="507">
                  <c:v>79.639373768501258</c:v>
                </c:pt>
                <c:pt idx="508">
                  <c:v>79.796453401180742</c:v>
                </c:pt>
                <c:pt idx="509">
                  <c:v>79.953533033860239</c:v>
                </c:pt>
                <c:pt idx="510">
                  <c:v>80.110612666539723</c:v>
                </c:pt>
                <c:pt idx="511">
                  <c:v>80.26769229921922</c:v>
                </c:pt>
                <c:pt idx="512">
                  <c:v>80.424771931898704</c:v>
                </c:pt>
                <c:pt idx="513">
                  <c:v>80.581851564578187</c:v>
                </c:pt>
                <c:pt idx="514">
                  <c:v>80.738931197257685</c:v>
                </c:pt>
                <c:pt idx="515">
                  <c:v>80.896010829937168</c:v>
                </c:pt>
                <c:pt idx="516">
                  <c:v>81.053090462616666</c:v>
                </c:pt>
                <c:pt idx="517">
                  <c:v>81.210170095296149</c:v>
                </c:pt>
                <c:pt idx="518">
                  <c:v>81.367249727975647</c:v>
                </c:pt>
                <c:pt idx="519">
                  <c:v>81.52432936065513</c:v>
                </c:pt>
                <c:pt idx="520">
                  <c:v>81.681408993334628</c:v>
                </c:pt>
                <c:pt idx="521">
                  <c:v>81.838488626014112</c:v>
                </c:pt>
                <c:pt idx="522">
                  <c:v>81.995568258693595</c:v>
                </c:pt>
                <c:pt idx="523">
                  <c:v>82.152647891373093</c:v>
                </c:pt>
                <c:pt idx="524">
                  <c:v>82.309727524052576</c:v>
                </c:pt>
                <c:pt idx="525">
                  <c:v>82.466807156732074</c:v>
                </c:pt>
                <c:pt idx="526">
                  <c:v>82.623886789411557</c:v>
                </c:pt>
                <c:pt idx="527">
                  <c:v>82.780966422091055</c:v>
                </c:pt>
                <c:pt idx="528">
                  <c:v>82.938046054770538</c:v>
                </c:pt>
                <c:pt idx="529">
                  <c:v>83.095125687450022</c:v>
                </c:pt>
                <c:pt idx="530">
                  <c:v>83.252205320129519</c:v>
                </c:pt>
                <c:pt idx="531">
                  <c:v>83.409284952809003</c:v>
                </c:pt>
                <c:pt idx="532">
                  <c:v>83.5663645854885</c:v>
                </c:pt>
                <c:pt idx="533">
                  <c:v>83.723444218167984</c:v>
                </c:pt>
                <c:pt idx="534">
                  <c:v>83.880523850847482</c:v>
                </c:pt>
                <c:pt idx="535">
                  <c:v>84.037603483526965</c:v>
                </c:pt>
                <c:pt idx="536">
                  <c:v>84.194683116206448</c:v>
                </c:pt>
                <c:pt idx="537">
                  <c:v>84.351762748885946</c:v>
                </c:pt>
                <c:pt idx="538">
                  <c:v>84.508842381565429</c:v>
                </c:pt>
                <c:pt idx="539">
                  <c:v>84.665922014244927</c:v>
                </c:pt>
                <c:pt idx="540">
                  <c:v>84.823001646924411</c:v>
                </c:pt>
                <c:pt idx="541">
                  <c:v>84.980081279603908</c:v>
                </c:pt>
                <c:pt idx="542">
                  <c:v>85.137160912283392</c:v>
                </c:pt>
                <c:pt idx="543">
                  <c:v>85.294240544962889</c:v>
                </c:pt>
                <c:pt idx="544">
                  <c:v>85.451320177642373</c:v>
                </c:pt>
                <c:pt idx="545">
                  <c:v>85.608399810321856</c:v>
                </c:pt>
                <c:pt idx="546">
                  <c:v>85.765479443001354</c:v>
                </c:pt>
                <c:pt idx="547">
                  <c:v>85.922559075680837</c:v>
                </c:pt>
                <c:pt idx="548">
                  <c:v>86.079638708360335</c:v>
                </c:pt>
                <c:pt idx="549">
                  <c:v>86.236718341039818</c:v>
                </c:pt>
                <c:pt idx="550">
                  <c:v>86.393797973719316</c:v>
                </c:pt>
                <c:pt idx="551">
                  <c:v>86.550877606398799</c:v>
                </c:pt>
                <c:pt idx="552">
                  <c:v>86.707957239078297</c:v>
                </c:pt>
                <c:pt idx="553">
                  <c:v>86.865036871757781</c:v>
                </c:pt>
                <c:pt idx="554">
                  <c:v>87.022116504437264</c:v>
                </c:pt>
                <c:pt idx="555">
                  <c:v>87.179196137116762</c:v>
                </c:pt>
                <c:pt idx="556">
                  <c:v>87.336275769796245</c:v>
                </c:pt>
                <c:pt idx="557">
                  <c:v>87.493355402475743</c:v>
                </c:pt>
                <c:pt idx="558">
                  <c:v>87.650435035155226</c:v>
                </c:pt>
                <c:pt idx="559">
                  <c:v>87.807514667834724</c:v>
                </c:pt>
                <c:pt idx="560">
                  <c:v>87.964594300514207</c:v>
                </c:pt>
                <c:pt idx="561">
                  <c:v>88.121673933193691</c:v>
                </c:pt>
                <c:pt idx="562">
                  <c:v>88.278753565873188</c:v>
                </c:pt>
                <c:pt idx="563">
                  <c:v>88.435833198552672</c:v>
                </c:pt>
                <c:pt idx="564">
                  <c:v>88.592912831232169</c:v>
                </c:pt>
                <c:pt idx="565">
                  <c:v>88.749992463911653</c:v>
                </c:pt>
                <c:pt idx="566">
                  <c:v>88.907072096591151</c:v>
                </c:pt>
                <c:pt idx="567">
                  <c:v>89.064151729270634</c:v>
                </c:pt>
                <c:pt idx="568">
                  <c:v>89.221231361950117</c:v>
                </c:pt>
                <c:pt idx="569">
                  <c:v>89.378310994629615</c:v>
                </c:pt>
                <c:pt idx="570">
                  <c:v>89.535390627309098</c:v>
                </c:pt>
                <c:pt idx="571">
                  <c:v>89.692470259988596</c:v>
                </c:pt>
                <c:pt idx="572">
                  <c:v>89.84954989266808</c:v>
                </c:pt>
                <c:pt idx="573">
                  <c:v>90.006629525347577</c:v>
                </c:pt>
                <c:pt idx="574">
                  <c:v>90.163709158027061</c:v>
                </c:pt>
                <c:pt idx="575">
                  <c:v>90.320788790706558</c:v>
                </c:pt>
                <c:pt idx="576">
                  <c:v>90.477868423386042</c:v>
                </c:pt>
                <c:pt idx="577">
                  <c:v>90.634948056065525</c:v>
                </c:pt>
                <c:pt idx="578">
                  <c:v>90.792027688745023</c:v>
                </c:pt>
                <c:pt idx="579">
                  <c:v>90.949107321424506</c:v>
                </c:pt>
                <c:pt idx="580">
                  <c:v>91.106186954104004</c:v>
                </c:pt>
                <c:pt idx="581">
                  <c:v>91.263266586783487</c:v>
                </c:pt>
                <c:pt idx="582">
                  <c:v>91.420346219462985</c:v>
                </c:pt>
                <c:pt idx="583">
                  <c:v>91.577425852142468</c:v>
                </c:pt>
                <c:pt idx="584">
                  <c:v>91.734505484821966</c:v>
                </c:pt>
                <c:pt idx="585">
                  <c:v>91.89158511750145</c:v>
                </c:pt>
                <c:pt idx="586">
                  <c:v>92.048664750180933</c:v>
                </c:pt>
                <c:pt idx="587">
                  <c:v>92.205744382860431</c:v>
                </c:pt>
                <c:pt idx="588">
                  <c:v>92.362824015539914</c:v>
                </c:pt>
                <c:pt idx="589">
                  <c:v>92.519903648219412</c:v>
                </c:pt>
                <c:pt idx="590">
                  <c:v>92.676983280898895</c:v>
                </c:pt>
                <c:pt idx="591">
                  <c:v>92.834062913578393</c:v>
                </c:pt>
                <c:pt idx="592">
                  <c:v>92.991142546257876</c:v>
                </c:pt>
                <c:pt idx="593">
                  <c:v>93.14822217893736</c:v>
                </c:pt>
                <c:pt idx="594">
                  <c:v>93.305301811616857</c:v>
                </c:pt>
                <c:pt idx="595">
                  <c:v>93.462381444296341</c:v>
                </c:pt>
                <c:pt idx="596">
                  <c:v>93.619461076975838</c:v>
                </c:pt>
                <c:pt idx="597">
                  <c:v>93.776540709655322</c:v>
                </c:pt>
                <c:pt idx="598">
                  <c:v>93.933620342334819</c:v>
                </c:pt>
                <c:pt idx="599">
                  <c:v>94.090699975014303</c:v>
                </c:pt>
              </c:numCache>
            </c:numRef>
          </c:xVal>
          <c:yVal>
            <c:numRef>
              <c:f>'Datos excel'!$O$3:$O$601</c:f>
            </c:numRef>
          </c:yVal>
          <c:smooth val="0"/>
          <c:extLst>
            <c:ext xmlns:c16="http://schemas.microsoft.com/office/drawing/2014/chart" uri="{C3380CC4-5D6E-409C-BE32-E72D297353CC}">
              <c16:uniqueId val="{00000000-1CC3-424F-9D37-06448330D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469776"/>
        <c:axId val="1561472176"/>
      </c:scatterChart>
      <c:valAx>
        <c:axId val="156146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1472176"/>
        <c:crosses val="autoZero"/>
        <c:crossBetween val="midCat"/>
      </c:valAx>
      <c:valAx>
        <c:axId val="156147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146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Aceleración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0.15707963267948966</c:v>
                </c:pt>
                <c:pt idx="2">
                  <c:v>0.31415926535897931</c:v>
                </c:pt>
                <c:pt idx="3">
                  <c:v>0.47123889803846897</c:v>
                </c:pt>
                <c:pt idx="4">
                  <c:v>0.62831853071795862</c:v>
                </c:pt>
                <c:pt idx="5">
                  <c:v>0.78539816339744828</c:v>
                </c:pt>
                <c:pt idx="6">
                  <c:v>0.94247779607693793</c:v>
                </c:pt>
                <c:pt idx="7">
                  <c:v>1.0995574287564276</c:v>
                </c:pt>
                <c:pt idx="8">
                  <c:v>1.2566370614359172</c:v>
                </c:pt>
                <c:pt idx="9">
                  <c:v>1.4137166941154069</c:v>
                </c:pt>
                <c:pt idx="10">
                  <c:v>1.5707963267948966</c:v>
                </c:pt>
                <c:pt idx="11">
                  <c:v>1.7278759594743862</c:v>
                </c:pt>
                <c:pt idx="12">
                  <c:v>1.8849555921538759</c:v>
                </c:pt>
                <c:pt idx="13">
                  <c:v>2.0420352248333655</c:v>
                </c:pt>
                <c:pt idx="14">
                  <c:v>2.1991148575128552</c:v>
                </c:pt>
                <c:pt idx="15">
                  <c:v>2.3561944901923448</c:v>
                </c:pt>
                <c:pt idx="16">
                  <c:v>2.5132741228718345</c:v>
                </c:pt>
                <c:pt idx="17">
                  <c:v>2.6703537555513241</c:v>
                </c:pt>
                <c:pt idx="18">
                  <c:v>2.8274333882308138</c:v>
                </c:pt>
                <c:pt idx="19">
                  <c:v>2.9845130209103035</c:v>
                </c:pt>
                <c:pt idx="20">
                  <c:v>3.1415926535897931</c:v>
                </c:pt>
                <c:pt idx="21">
                  <c:v>3.2986722862692828</c:v>
                </c:pt>
                <c:pt idx="22">
                  <c:v>3.4557519189487724</c:v>
                </c:pt>
                <c:pt idx="23">
                  <c:v>3.6128315516282621</c:v>
                </c:pt>
                <c:pt idx="24">
                  <c:v>3.7699111843077517</c:v>
                </c:pt>
                <c:pt idx="25">
                  <c:v>3.9269908169872414</c:v>
                </c:pt>
                <c:pt idx="26">
                  <c:v>4.0840704496667311</c:v>
                </c:pt>
                <c:pt idx="27">
                  <c:v>4.2411500823462207</c:v>
                </c:pt>
                <c:pt idx="28">
                  <c:v>4.3982297150257104</c:v>
                </c:pt>
                <c:pt idx="29">
                  <c:v>4.5553093477052</c:v>
                </c:pt>
                <c:pt idx="30">
                  <c:v>4.7123889803846897</c:v>
                </c:pt>
                <c:pt idx="31">
                  <c:v>4.8694686130641793</c:v>
                </c:pt>
                <c:pt idx="32">
                  <c:v>5.026548245743669</c:v>
                </c:pt>
                <c:pt idx="33">
                  <c:v>5.1836278784231586</c:v>
                </c:pt>
                <c:pt idx="34">
                  <c:v>5.3407075111026483</c:v>
                </c:pt>
                <c:pt idx="35">
                  <c:v>5.497787143782138</c:v>
                </c:pt>
                <c:pt idx="36">
                  <c:v>5.6548667764616276</c:v>
                </c:pt>
                <c:pt idx="37">
                  <c:v>5.8119464091411173</c:v>
                </c:pt>
                <c:pt idx="38">
                  <c:v>5.9690260418206069</c:v>
                </c:pt>
                <c:pt idx="39">
                  <c:v>6.1261056745000966</c:v>
                </c:pt>
                <c:pt idx="40">
                  <c:v>6.2831853071795862</c:v>
                </c:pt>
                <c:pt idx="41">
                  <c:v>6.4402649398590759</c:v>
                </c:pt>
                <c:pt idx="42">
                  <c:v>6.5973445725385655</c:v>
                </c:pt>
                <c:pt idx="43">
                  <c:v>6.7544242052180552</c:v>
                </c:pt>
                <c:pt idx="44">
                  <c:v>6.9115038378975449</c:v>
                </c:pt>
                <c:pt idx="45">
                  <c:v>7.0685834705770345</c:v>
                </c:pt>
                <c:pt idx="46">
                  <c:v>7.2256631032565242</c:v>
                </c:pt>
                <c:pt idx="47">
                  <c:v>7.3827427359360138</c:v>
                </c:pt>
                <c:pt idx="48">
                  <c:v>7.5398223686155035</c:v>
                </c:pt>
                <c:pt idx="49">
                  <c:v>7.6969020012949931</c:v>
                </c:pt>
                <c:pt idx="50">
                  <c:v>7.8539816339744828</c:v>
                </c:pt>
                <c:pt idx="51">
                  <c:v>8.0110612666539716</c:v>
                </c:pt>
                <c:pt idx="52">
                  <c:v>8.1681408993334621</c:v>
                </c:pt>
                <c:pt idx="53">
                  <c:v>8.3252205320129526</c:v>
                </c:pt>
                <c:pt idx="54">
                  <c:v>8.4823001646924414</c:v>
                </c:pt>
                <c:pt idx="55">
                  <c:v>8.6393797973719302</c:v>
                </c:pt>
                <c:pt idx="56">
                  <c:v>8.7964594300514207</c:v>
                </c:pt>
                <c:pt idx="57">
                  <c:v>8.9535390627309113</c:v>
                </c:pt>
                <c:pt idx="58">
                  <c:v>9.1106186954104</c:v>
                </c:pt>
                <c:pt idx="59">
                  <c:v>9.2676983280898888</c:v>
                </c:pt>
                <c:pt idx="60">
                  <c:v>9.4247779607693793</c:v>
                </c:pt>
                <c:pt idx="61">
                  <c:v>9.5818575934488699</c:v>
                </c:pt>
                <c:pt idx="62">
                  <c:v>9.7389372261283587</c:v>
                </c:pt>
                <c:pt idx="63">
                  <c:v>9.8960168588078474</c:v>
                </c:pt>
                <c:pt idx="64">
                  <c:v>10.053096491487338</c:v>
                </c:pt>
                <c:pt idx="65">
                  <c:v>10.210176124166829</c:v>
                </c:pt>
                <c:pt idx="66">
                  <c:v>10.367255756846317</c:v>
                </c:pt>
                <c:pt idx="67">
                  <c:v>10.524335389525806</c:v>
                </c:pt>
                <c:pt idx="68">
                  <c:v>10.681415022205297</c:v>
                </c:pt>
                <c:pt idx="69">
                  <c:v>10.838494654884787</c:v>
                </c:pt>
                <c:pt idx="70">
                  <c:v>10.995574287564276</c:v>
                </c:pt>
                <c:pt idx="71">
                  <c:v>11.152653920243765</c:v>
                </c:pt>
                <c:pt idx="72">
                  <c:v>11.309733552923255</c:v>
                </c:pt>
                <c:pt idx="73">
                  <c:v>11.466813185602746</c:v>
                </c:pt>
                <c:pt idx="74">
                  <c:v>11.623892818282235</c:v>
                </c:pt>
                <c:pt idx="75">
                  <c:v>11.780972450961723</c:v>
                </c:pt>
                <c:pt idx="76">
                  <c:v>11.938052083641214</c:v>
                </c:pt>
                <c:pt idx="77">
                  <c:v>12.095131716320704</c:v>
                </c:pt>
                <c:pt idx="78">
                  <c:v>12.252211349000193</c:v>
                </c:pt>
                <c:pt idx="79">
                  <c:v>12.409290981679682</c:v>
                </c:pt>
                <c:pt idx="80">
                  <c:v>12.566370614359172</c:v>
                </c:pt>
                <c:pt idx="81">
                  <c:v>12.723450247038663</c:v>
                </c:pt>
                <c:pt idx="82">
                  <c:v>12.880529879718152</c:v>
                </c:pt>
                <c:pt idx="83">
                  <c:v>13.037609512397641</c:v>
                </c:pt>
                <c:pt idx="84">
                  <c:v>13.194689145077131</c:v>
                </c:pt>
                <c:pt idx="85">
                  <c:v>13.351768777756622</c:v>
                </c:pt>
                <c:pt idx="86">
                  <c:v>13.50884841043611</c:v>
                </c:pt>
                <c:pt idx="87">
                  <c:v>13.665928043115599</c:v>
                </c:pt>
                <c:pt idx="88">
                  <c:v>13.82300767579509</c:v>
                </c:pt>
                <c:pt idx="89">
                  <c:v>13.98008730847458</c:v>
                </c:pt>
                <c:pt idx="90">
                  <c:v>14.137166941154069</c:v>
                </c:pt>
                <c:pt idx="91">
                  <c:v>14.294246573833558</c:v>
                </c:pt>
                <c:pt idx="92">
                  <c:v>14.451326206513048</c:v>
                </c:pt>
                <c:pt idx="93">
                  <c:v>14.608405839192539</c:v>
                </c:pt>
                <c:pt idx="94">
                  <c:v>14.765485471872028</c:v>
                </c:pt>
                <c:pt idx="95">
                  <c:v>14.922565104551516</c:v>
                </c:pt>
                <c:pt idx="96">
                  <c:v>15.079644737231007</c:v>
                </c:pt>
                <c:pt idx="97">
                  <c:v>15.236724369910498</c:v>
                </c:pt>
                <c:pt idx="98">
                  <c:v>15.393804002589986</c:v>
                </c:pt>
                <c:pt idx="99">
                  <c:v>15.550883635269475</c:v>
                </c:pt>
                <c:pt idx="100">
                  <c:v>15.707963267948966</c:v>
                </c:pt>
                <c:pt idx="101">
                  <c:v>15.865042900628456</c:v>
                </c:pt>
                <c:pt idx="102">
                  <c:v>16.022122533307943</c:v>
                </c:pt>
                <c:pt idx="103">
                  <c:v>16.179202165987434</c:v>
                </c:pt>
                <c:pt idx="104">
                  <c:v>16.336281798666924</c:v>
                </c:pt>
                <c:pt idx="105">
                  <c:v>16.493361431346415</c:v>
                </c:pt>
                <c:pt idx="106">
                  <c:v>16.650441064025905</c:v>
                </c:pt>
                <c:pt idx="107">
                  <c:v>16.807520696705392</c:v>
                </c:pt>
                <c:pt idx="108">
                  <c:v>16.964600329384883</c:v>
                </c:pt>
                <c:pt idx="109">
                  <c:v>17.121679962064373</c:v>
                </c:pt>
                <c:pt idx="110">
                  <c:v>17.27875959474386</c:v>
                </c:pt>
                <c:pt idx="111">
                  <c:v>17.435839227423351</c:v>
                </c:pt>
                <c:pt idx="112">
                  <c:v>17.592918860102841</c:v>
                </c:pt>
                <c:pt idx="113">
                  <c:v>17.749998492782332</c:v>
                </c:pt>
                <c:pt idx="114">
                  <c:v>17.907078125461823</c:v>
                </c:pt>
                <c:pt idx="115">
                  <c:v>18.06415775814131</c:v>
                </c:pt>
                <c:pt idx="116">
                  <c:v>18.2212373908208</c:v>
                </c:pt>
                <c:pt idx="117">
                  <c:v>18.378317023500291</c:v>
                </c:pt>
                <c:pt idx="118">
                  <c:v>18.535396656179778</c:v>
                </c:pt>
                <c:pt idx="119">
                  <c:v>18.692476288859268</c:v>
                </c:pt>
                <c:pt idx="120">
                  <c:v>18.849555921538759</c:v>
                </c:pt>
                <c:pt idx="121">
                  <c:v>19.006635554218249</c:v>
                </c:pt>
                <c:pt idx="122">
                  <c:v>19.16371518689774</c:v>
                </c:pt>
                <c:pt idx="123">
                  <c:v>19.320794819577227</c:v>
                </c:pt>
                <c:pt idx="124">
                  <c:v>19.477874452256717</c:v>
                </c:pt>
                <c:pt idx="125">
                  <c:v>19.634954084936208</c:v>
                </c:pt>
                <c:pt idx="126">
                  <c:v>19.792033717615695</c:v>
                </c:pt>
                <c:pt idx="127">
                  <c:v>19.949113350295185</c:v>
                </c:pt>
                <c:pt idx="128">
                  <c:v>20.106192982974676</c:v>
                </c:pt>
                <c:pt idx="129">
                  <c:v>20.263272615654166</c:v>
                </c:pt>
                <c:pt idx="130">
                  <c:v>20.420352248333657</c:v>
                </c:pt>
                <c:pt idx="131">
                  <c:v>20.577431881013144</c:v>
                </c:pt>
                <c:pt idx="132">
                  <c:v>20.734511513692635</c:v>
                </c:pt>
                <c:pt idx="133">
                  <c:v>20.891591146372125</c:v>
                </c:pt>
                <c:pt idx="134">
                  <c:v>21.048670779051612</c:v>
                </c:pt>
                <c:pt idx="135">
                  <c:v>21.205750411731103</c:v>
                </c:pt>
                <c:pt idx="136">
                  <c:v>21.362830044410593</c:v>
                </c:pt>
                <c:pt idx="137">
                  <c:v>21.519909677090084</c:v>
                </c:pt>
                <c:pt idx="138">
                  <c:v>21.676989309769574</c:v>
                </c:pt>
                <c:pt idx="139">
                  <c:v>21.834068942449061</c:v>
                </c:pt>
                <c:pt idx="140">
                  <c:v>21.991148575128552</c:v>
                </c:pt>
                <c:pt idx="141">
                  <c:v>22.148228207808042</c:v>
                </c:pt>
                <c:pt idx="142">
                  <c:v>22.305307840487529</c:v>
                </c:pt>
                <c:pt idx="143">
                  <c:v>22.46238747316702</c:v>
                </c:pt>
                <c:pt idx="144">
                  <c:v>22.61946710584651</c:v>
                </c:pt>
                <c:pt idx="145">
                  <c:v>22.776546738526001</c:v>
                </c:pt>
                <c:pt idx="146">
                  <c:v>22.933626371205492</c:v>
                </c:pt>
                <c:pt idx="147">
                  <c:v>23.090706003884979</c:v>
                </c:pt>
                <c:pt idx="148">
                  <c:v>23.247785636564469</c:v>
                </c:pt>
                <c:pt idx="149">
                  <c:v>23.40486526924396</c:v>
                </c:pt>
                <c:pt idx="150">
                  <c:v>23.561944901923447</c:v>
                </c:pt>
                <c:pt idx="151">
                  <c:v>23.719024534602937</c:v>
                </c:pt>
                <c:pt idx="152">
                  <c:v>23.876104167282428</c:v>
                </c:pt>
                <c:pt idx="153">
                  <c:v>24.033183799961918</c:v>
                </c:pt>
                <c:pt idx="154">
                  <c:v>24.190263432641409</c:v>
                </c:pt>
                <c:pt idx="155">
                  <c:v>24.347343065320896</c:v>
                </c:pt>
                <c:pt idx="156">
                  <c:v>24.504422698000386</c:v>
                </c:pt>
                <c:pt idx="157">
                  <c:v>24.661502330679877</c:v>
                </c:pt>
                <c:pt idx="158">
                  <c:v>24.818581963359364</c:v>
                </c:pt>
                <c:pt idx="159">
                  <c:v>24.975661596038854</c:v>
                </c:pt>
                <c:pt idx="160">
                  <c:v>25.132741228718345</c:v>
                </c:pt>
                <c:pt idx="161">
                  <c:v>25.289820861397835</c:v>
                </c:pt>
                <c:pt idx="162">
                  <c:v>25.446900494077326</c:v>
                </c:pt>
                <c:pt idx="163">
                  <c:v>25.603980126756813</c:v>
                </c:pt>
                <c:pt idx="164">
                  <c:v>25.761059759436304</c:v>
                </c:pt>
                <c:pt idx="165">
                  <c:v>25.918139392115794</c:v>
                </c:pt>
                <c:pt idx="166">
                  <c:v>26.075219024795281</c:v>
                </c:pt>
                <c:pt idx="167">
                  <c:v>26.232298657474772</c:v>
                </c:pt>
                <c:pt idx="168">
                  <c:v>26.389378290154262</c:v>
                </c:pt>
                <c:pt idx="169">
                  <c:v>26.546457922833753</c:v>
                </c:pt>
                <c:pt idx="170">
                  <c:v>26.703537555513243</c:v>
                </c:pt>
                <c:pt idx="171">
                  <c:v>26.86061718819273</c:v>
                </c:pt>
                <c:pt idx="172">
                  <c:v>27.017696820872221</c:v>
                </c:pt>
                <c:pt idx="173">
                  <c:v>27.174776453551711</c:v>
                </c:pt>
                <c:pt idx="174">
                  <c:v>27.331856086231198</c:v>
                </c:pt>
                <c:pt idx="175">
                  <c:v>27.488935718910689</c:v>
                </c:pt>
                <c:pt idx="176">
                  <c:v>27.646015351590179</c:v>
                </c:pt>
                <c:pt idx="177">
                  <c:v>27.80309498426967</c:v>
                </c:pt>
                <c:pt idx="178">
                  <c:v>27.960174616949161</c:v>
                </c:pt>
                <c:pt idx="179">
                  <c:v>28.117254249628648</c:v>
                </c:pt>
                <c:pt idx="180">
                  <c:v>28.274333882308138</c:v>
                </c:pt>
                <c:pt idx="181">
                  <c:v>28.431413514987629</c:v>
                </c:pt>
                <c:pt idx="182">
                  <c:v>28.588493147667116</c:v>
                </c:pt>
                <c:pt idx="183">
                  <c:v>28.745572780346606</c:v>
                </c:pt>
                <c:pt idx="184">
                  <c:v>28.902652413026097</c:v>
                </c:pt>
                <c:pt idx="185">
                  <c:v>29.059732045705587</c:v>
                </c:pt>
                <c:pt idx="186">
                  <c:v>29.216811678385078</c:v>
                </c:pt>
                <c:pt idx="187">
                  <c:v>29.373891311064565</c:v>
                </c:pt>
                <c:pt idx="188">
                  <c:v>29.530970943744055</c:v>
                </c:pt>
                <c:pt idx="189">
                  <c:v>29.688050576423546</c:v>
                </c:pt>
                <c:pt idx="190">
                  <c:v>29.845130209103033</c:v>
                </c:pt>
                <c:pt idx="191">
                  <c:v>30.002209841782523</c:v>
                </c:pt>
                <c:pt idx="192">
                  <c:v>30.159289474462014</c:v>
                </c:pt>
                <c:pt idx="193">
                  <c:v>30.316369107141504</c:v>
                </c:pt>
                <c:pt idx="194">
                  <c:v>30.473448739820995</c:v>
                </c:pt>
                <c:pt idx="195">
                  <c:v>30.630528372500482</c:v>
                </c:pt>
                <c:pt idx="196">
                  <c:v>30.787608005179973</c:v>
                </c:pt>
                <c:pt idx="197">
                  <c:v>30.944687637859463</c:v>
                </c:pt>
                <c:pt idx="198">
                  <c:v>31.10176727053895</c:v>
                </c:pt>
                <c:pt idx="199">
                  <c:v>31.258846903218441</c:v>
                </c:pt>
                <c:pt idx="200">
                  <c:v>31.415926535897931</c:v>
                </c:pt>
                <c:pt idx="201">
                  <c:v>31.573006168577422</c:v>
                </c:pt>
                <c:pt idx="202">
                  <c:v>31.730085801256912</c:v>
                </c:pt>
                <c:pt idx="203">
                  <c:v>31.887165433936399</c:v>
                </c:pt>
                <c:pt idx="204">
                  <c:v>32.044245066615886</c:v>
                </c:pt>
                <c:pt idx="205">
                  <c:v>32.201324699295377</c:v>
                </c:pt>
                <c:pt idx="206">
                  <c:v>32.358404331974867</c:v>
                </c:pt>
                <c:pt idx="207">
                  <c:v>32.515483964654358</c:v>
                </c:pt>
                <c:pt idx="208">
                  <c:v>32.672563597333848</c:v>
                </c:pt>
                <c:pt idx="209">
                  <c:v>32.829643230013339</c:v>
                </c:pt>
                <c:pt idx="210">
                  <c:v>32.986722862692829</c:v>
                </c:pt>
                <c:pt idx="211">
                  <c:v>33.14380249537232</c:v>
                </c:pt>
                <c:pt idx="212">
                  <c:v>33.300882128051811</c:v>
                </c:pt>
                <c:pt idx="213">
                  <c:v>33.457961760731294</c:v>
                </c:pt>
                <c:pt idx="214">
                  <c:v>33.615041393410785</c:v>
                </c:pt>
                <c:pt idx="215">
                  <c:v>33.772121026090275</c:v>
                </c:pt>
                <c:pt idx="216">
                  <c:v>33.929200658769766</c:v>
                </c:pt>
                <c:pt idx="217">
                  <c:v>34.086280291449256</c:v>
                </c:pt>
                <c:pt idx="218">
                  <c:v>34.243359924128747</c:v>
                </c:pt>
                <c:pt idx="219">
                  <c:v>34.400439556808237</c:v>
                </c:pt>
                <c:pt idx="220">
                  <c:v>34.557519189487721</c:v>
                </c:pt>
                <c:pt idx="221">
                  <c:v>34.714598822167211</c:v>
                </c:pt>
                <c:pt idx="222">
                  <c:v>34.871678454846702</c:v>
                </c:pt>
                <c:pt idx="223">
                  <c:v>35.028758087526192</c:v>
                </c:pt>
                <c:pt idx="224">
                  <c:v>35.185837720205683</c:v>
                </c:pt>
                <c:pt idx="225">
                  <c:v>35.342917352885173</c:v>
                </c:pt>
                <c:pt idx="226">
                  <c:v>35.499996985564664</c:v>
                </c:pt>
                <c:pt idx="227">
                  <c:v>35.657076618244155</c:v>
                </c:pt>
                <c:pt idx="228">
                  <c:v>35.814156250923645</c:v>
                </c:pt>
                <c:pt idx="229">
                  <c:v>35.971235883603129</c:v>
                </c:pt>
                <c:pt idx="230">
                  <c:v>36.128315516282619</c:v>
                </c:pt>
                <c:pt idx="231">
                  <c:v>36.28539514896211</c:v>
                </c:pt>
                <c:pt idx="232">
                  <c:v>36.4424747816416</c:v>
                </c:pt>
                <c:pt idx="233">
                  <c:v>36.599554414321091</c:v>
                </c:pt>
                <c:pt idx="234">
                  <c:v>36.756634047000581</c:v>
                </c:pt>
                <c:pt idx="235">
                  <c:v>36.913713679680072</c:v>
                </c:pt>
                <c:pt idx="236">
                  <c:v>37.070793312359555</c:v>
                </c:pt>
                <c:pt idx="237">
                  <c:v>37.227872945039046</c:v>
                </c:pt>
                <c:pt idx="238">
                  <c:v>37.384952577718536</c:v>
                </c:pt>
                <c:pt idx="239">
                  <c:v>37.542032210398027</c:v>
                </c:pt>
                <c:pt idx="240">
                  <c:v>37.699111843077517</c:v>
                </c:pt>
                <c:pt idx="241">
                  <c:v>37.856191475757008</c:v>
                </c:pt>
                <c:pt idx="242">
                  <c:v>38.013271108436498</c:v>
                </c:pt>
                <c:pt idx="243">
                  <c:v>38.170350741115989</c:v>
                </c:pt>
                <c:pt idx="244">
                  <c:v>38.32743037379548</c:v>
                </c:pt>
                <c:pt idx="245">
                  <c:v>38.484510006474963</c:v>
                </c:pt>
                <c:pt idx="246">
                  <c:v>38.641589639154454</c:v>
                </c:pt>
                <c:pt idx="247">
                  <c:v>38.798669271833944</c:v>
                </c:pt>
                <c:pt idx="248">
                  <c:v>38.955748904513435</c:v>
                </c:pt>
                <c:pt idx="249">
                  <c:v>39.112828537192925</c:v>
                </c:pt>
                <c:pt idx="250">
                  <c:v>39.269908169872416</c:v>
                </c:pt>
                <c:pt idx="251">
                  <c:v>39.426987802551906</c:v>
                </c:pt>
                <c:pt idx="252">
                  <c:v>39.58406743523139</c:v>
                </c:pt>
                <c:pt idx="253">
                  <c:v>39.74114706791088</c:v>
                </c:pt>
                <c:pt idx="254">
                  <c:v>39.898226700590371</c:v>
                </c:pt>
                <c:pt idx="255">
                  <c:v>40.055306333269861</c:v>
                </c:pt>
                <c:pt idx="256">
                  <c:v>40.212385965949352</c:v>
                </c:pt>
                <c:pt idx="257">
                  <c:v>40.369465598628842</c:v>
                </c:pt>
                <c:pt idx="258">
                  <c:v>40.526545231308333</c:v>
                </c:pt>
                <c:pt idx="259">
                  <c:v>40.683624863987824</c:v>
                </c:pt>
                <c:pt idx="260">
                  <c:v>40.840704496667314</c:v>
                </c:pt>
                <c:pt idx="261">
                  <c:v>40.997784129346797</c:v>
                </c:pt>
                <c:pt idx="262">
                  <c:v>41.154863762026288</c:v>
                </c:pt>
                <c:pt idx="263">
                  <c:v>41.311943394705779</c:v>
                </c:pt>
                <c:pt idx="264">
                  <c:v>41.469023027385269</c:v>
                </c:pt>
                <c:pt idx="265">
                  <c:v>41.62610266006476</c:v>
                </c:pt>
                <c:pt idx="266">
                  <c:v>41.78318229274425</c:v>
                </c:pt>
                <c:pt idx="267">
                  <c:v>41.940261925423741</c:v>
                </c:pt>
                <c:pt idx="268">
                  <c:v>42.097341558103224</c:v>
                </c:pt>
                <c:pt idx="269">
                  <c:v>42.254421190782715</c:v>
                </c:pt>
                <c:pt idx="270">
                  <c:v>42.411500823462205</c:v>
                </c:pt>
                <c:pt idx="271">
                  <c:v>42.568580456141696</c:v>
                </c:pt>
                <c:pt idx="272">
                  <c:v>42.725660088821186</c:v>
                </c:pt>
                <c:pt idx="273">
                  <c:v>42.882739721500677</c:v>
                </c:pt>
                <c:pt idx="274">
                  <c:v>43.039819354180167</c:v>
                </c:pt>
                <c:pt idx="275">
                  <c:v>43.196898986859658</c:v>
                </c:pt>
                <c:pt idx="276">
                  <c:v>43.353978619539149</c:v>
                </c:pt>
                <c:pt idx="277">
                  <c:v>43.511058252218632</c:v>
                </c:pt>
                <c:pt idx="278">
                  <c:v>43.668137884898123</c:v>
                </c:pt>
                <c:pt idx="279">
                  <c:v>43.825217517577613</c:v>
                </c:pt>
                <c:pt idx="280">
                  <c:v>43.982297150257104</c:v>
                </c:pt>
                <c:pt idx="281">
                  <c:v>44.139376782936594</c:v>
                </c:pt>
                <c:pt idx="282">
                  <c:v>44.296456415616085</c:v>
                </c:pt>
                <c:pt idx="283">
                  <c:v>44.453536048295575</c:v>
                </c:pt>
                <c:pt idx="284">
                  <c:v>44.610615680975059</c:v>
                </c:pt>
                <c:pt idx="285">
                  <c:v>44.767695313654549</c:v>
                </c:pt>
                <c:pt idx="286">
                  <c:v>44.92477494633404</c:v>
                </c:pt>
                <c:pt idx="287">
                  <c:v>45.08185457901353</c:v>
                </c:pt>
                <c:pt idx="288">
                  <c:v>45.238934211693021</c:v>
                </c:pt>
                <c:pt idx="289">
                  <c:v>45.396013844372511</c:v>
                </c:pt>
                <c:pt idx="290">
                  <c:v>45.553093477052002</c:v>
                </c:pt>
                <c:pt idx="291">
                  <c:v>45.710173109731493</c:v>
                </c:pt>
                <c:pt idx="292">
                  <c:v>45.867252742410983</c:v>
                </c:pt>
                <c:pt idx="293">
                  <c:v>46.024332375090466</c:v>
                </c:pt>
                <c:pt idx="294">
                  <c:v>46.181412007769957</c:v>
                </c:pt>
                <c:pt idx="295">
                  <c:v>46.338491640449448</c:v>
                </c:pt>
                <c:pt idx="296">
                  <c:v>46.495571273128938</c:v>
                </c:pt>
                <c:pt idx="297">
                  <c:v>46.652650905808429</c:v>
                </c:pt>
                <c:pt idx="298">
                  <c:v>46.809730538487919</c:v>
                </c:pt>
                <c:pt idx="299">
                  <c:v>46.96681017116741</c:v>
                </c:pt>
                <c:pt idx="300">
                  <c:v>47.123889803846893</c:v>
                </c:pt>
                <c:pt idx="301">
                  <c:v>47.280969436526384</c:v>
                </c:pt>
                <c:pt idx="302">
                  <c:v>47.438049069205874</c:v>
                </c:pt>
                <c:pt idx="303">
                  <c:v>47.595128701885365</c:v>
                </c:pt>
                <c:pt idx="304">
                  <c:v>47.752208334564855</c:v>
                </c:pt>
                <c:pt idx="305">
                  <c:v>47.909287967244346</c:v>
                </c:pt>
                <c:pt idx="306">
                  <c:v>48.066367599923836</c:v>
                </c:pt>
                <c:pt idx="307">
                  <c:v>48.223447232603327</c:v>
                </c:pt>
                <c:pt idx="308">
                  <c:v>48.380526865282818</c:v>
                </c:pt>
                <c:pt idx="309">
                  <c:v>48.537606497962301</c:v>
                </c:pt>
                <c:pt idx="310">
                  <c:v>48.694686130641792</c:v>
                </c:pt>
                <c:pt idx="311">
                  <c:v>48.851765763321282</c:v>
                </c:pt>
                <c:pt idx="312">
                  <c:v>49.008845396000773</c:v>
                </c:pt>
                <c:pt idx="313">
                  <c:v>49.165925028680263</c:v>
                </c:pt>
                <c:pt idx="314">
                  <c:v>49.323004661359754</c:v>
                </c:pt>
                <c:pt idx="315">
                  <c:v>49.480084294039244</c:v>
                </c:pt>
                <c:pt idx="316">
                  <c:v>49.637163926718728</c:v>
                </c:pt>
                <c:pt idx="317">
                  <c:v>49.794243559398218</c:v>
                </c:pt>
                <c:pt idx="318">
                  <c:v>49.951323192077709</c:v>
                </c:pt>
                <c:pt idx="319">
                  <c:v>50.108402824757199</c:v>
                </c:pt>
                <c:pt idx="320">
                  <c:v>50.26548245743669</c:v>
                </c:pt>
                <c:pt idx="321">
                  <c:v>50.42256209011618</c:v>
                </c:pt>
                <c:pt idx="322">
                  <c:v>50.579641722795671</c:v>
                </c:pt>
                <c:pt idx="323">
                  <c:v>50.736721355475161</c:v>
                </c:pt>
                <c:pt idx="324">
                  <c:v>50.893800988154652</c:v>
                </c:pt>
                <c:pt idx="325">
                  <c:v>51.050880620834135</c:v>
                </c:pt>
                <c:pt idx="326">
                  <c:v>51.207960253513626</c:v>
                </c:pt>
                <c:pt idx="327">
                  <c:v>51.365039886193117</c:v>
                </c:pt>
                <c:pt idx="328">
                  <c:v>51.522119518872607</c:v>
                </c:pt>
                <c:pt idx="329">
                  <c:v>51.679199151552098</c:v>
                </c:pt>
                <c:pt idx="330">
                  <c:v>51.836278784231588</c:v>
                </c:pt>
                <c:pt idx="331">
                  <c:v>51.993358416911079</c:v>
                </c:pt>
                <c:pt idx="332">
                  <c:v>52.150438049590562</c:v>
                </c:pt>
                <c:pt idx="333">
                  <c:v>52.307517682270053</c:v>
                </c:pt>
                <c:pt idx="334">
                  <c:v>52.464597314949543</c:v>
                </c:pt>
                <c:pt idx="335">
                  <c:v>52.621676947629034</c:v>
                </c:pt>
                <c:pt idx="336">
                  <c:v>52.778756580308524</c:v>
                </c:pt>
                <c:pt idx="337">
                  <c:v>52.935836212988015</c:v>
                </c:pt>
                <c:pt idx="338">
                  <c:v>53.092915845667505</c:v>
                </c:pt>
                <c:pt idx="339">
                  <c:v>53.249995478346996</c:v>
                </c:pt>
                <c:pt idx="340">
                  <c:v>53.407075111026487</c:v>
                </c:pt>
                <c:pt idx="341">
                  <c:v>53.56415474370597</c:v>
                </c:pt>
                <c:pt idx="342">
                  <c:v>53.721234376385461</c:v>
                </c:pt>
                <c:pt idx="343">
                  <c:v>53.878314009064951</c:v>
                </c:pt>
                <c:pt idx="344">
                  <c:v>54.035393641744442</c:v>
                </c:pt>
                <c:pt idx="345">
                  <c:v>54.192473274423932</c:v>
                </c:pt>
                <c:pt idx="346">
                  <c:v>54.349552907103423</c:v>
                </c:pt>
                <c:pt idx="347">
                  <c:v>54.506632539782913</c:v>
                </c:pt>
                <c:pt idx="348">
                  <c:v>54.663712172462397</c:v>
                </c:pt>
                <c:pt idx="349">
                  <c:v>54.820791805141887</c:v>
                </c:pt>
                <c:pt idx="350">
                  <c:v>54.977871437821378</c:v>
                </c:pt>
                <c:pt idx="351">
                  <c:v>55.134951070500868</c:v>
                </c:pt>
                <c:pt idx="352">
                  <c:v>55.292030703180359</c:v>
                </c:pt>
                <c:pt idx="353">
                  <c:v>55.449110335859849</c:v>
                </c:pt>
                <c:pt idx="354">
                  <c:v>55.60618996853934</c:v>
                </c:pt>
                <c:pt idx="355">
                  <c:v>55.76326960121883</c:v>
                </c:pt>
                <c:pt idx="356">
                  <c:v>55.920349233898321</c:v>
                </c:pt>
                <c:pt idx="357">
                  <c:v>56.077428866577804</c:v>
                </c:pt>
                <c:pt idx="358">
                  <c:v>56.234508499257295</c:v>
                </c:pt>
                <c:pt idx="359">
                  <c:v>56.391588131936786</c:v>
                </c:pt>
                <c:pt idx="360">
                  <c:v>56.548667764616276</c:v>
                </c:pt>
                <c:pt idx="361">
                  <c:v>56.705747397295767</c:v>
                </c:pt>
                <c:pt idx="362">
                  <c:v>56.862827029975257</c:v>
                </c:pt>
                <c:pt idx="363">
                  <c:v>57.019906662654748</c:v>
                </c:pt>
                <c:pt idx="364">
                  <c:v>57.176986295334231</c:v>
                </c:pt>
                <c:pt idx="365">
                  <c:v>57.334065928013722</c:v>
                </c:pt>
                <c:pt idx="366">
                  <c:v>57.491145560693212</c:v>
                </c:pt>
                <c:pt idx="367">
                  <c:v>57.648225193372703</c:v>
                </c:pt>
                <c:pt idx="368">
                  <c:v>57.805304826052193</c:v>
                </c:pt>
                <c:pt idx="369">
                  <c:v>57.962384458731684</c:v>
                </c:pt>
                <c:pt idx="370">
                  <c:v>58.119464091411174</c:v>
                </c:pt>
                <c:pt idx="371">
                  <c:v>58.276543724090665</c:v>
                </c:pt>
                <c:pt idx="372">
                  <c:v>58.433623356770156</c:v>
                </c:pt>
                <c:pt idx="373">
                  <c:v>58.590702989449639</c:v>
                </c:pt>
                <c:pt idx="374">
                  <c:v>58.747782622129129</c:v>
                </c:pt>
                <c:pt idx="375">
                  <c:v>58.90486225480862</c:v>
                </c:pt>
                <c:pt idx="376">
                  <c:v>59.061941887488111</c:v>
                </c:pt>
                <c:pt idx="377">
                  <c:v>59.219021520167601</c:v>
                </c:pt>
                <c:pt idx="378">
                  <c:v>59.376101152847092</c:v>
                </c:pt>
                <c:pt idx="379">
                  <c:v>59.533180785526582</c:v>
                </c:pt>
                <c:pt idx="380">
                  <c:v>59.690260418206066</c:v>
                </c:pt>
                <c:pt idx="381">
                  <c:v>59.847340050885556</c:v>
                </c:pt>
                <c:pt idx="382">
                  <c:v>60.004419683565047</c:v>
                </c:pt>
                <c:pt idx="383">
                  <c:v>60.161499316244537</c:v>
                </c:pt>
                <c:pt idx="384">
                  <c:v>60.318578948924028</c:v>
                </c:pt>
                <c:pt idx="385">
                  <c:v>60.475658581603518</c:v>
                </c:pt>
                <c:pt idx="386">
                  <c:v>60.632738214283009</c:v>
                </c:pt>
                <c:pt idx="387">
                  <c:v>60.789817846962499</c:v>
                </c:pt>
                <c:pt idx="388">
                  <c:v>60.94689747964199</c:v>
                </c:pt>
                <c:pt idx="389">
                  <c:v>61.103977112321473</c:v>
                </c:pt>
                <c:pt idx="390">
                  <c:v>61.261056745000964</c:v>
                </c:pt>
                <c:pt idx="391">
                  <c:v>61.418136377680455</c:v>
                </c:pt>
                <c:pt idx="392">
                  <c:v>61.575216010359945</c:v>
                </c:pt>
                <c:pt idx="393">
                  <c:v>61.732295643039436</c:v>
                </c:pt>
                <c:pt idx="394">
                  <c:v>61.889375275718926</c:v>
                </c:pt>
                <c:pt idx="395">
                  <c:v>62.046454908398417</c:v>
                </c:pt>
                <c:pt idx="396">
                  <c:v>62.2035345410779</c:v>
                </c:pt>
                <c:pt idx="397">
                  <c:v>62.360614173757391</c:v>
                </c:pt>
                <c:pt idx="398">
                  <c:v>62.517693806436881</c:v>
                </c:pt>
                <c:pt idx="399">
                  <c:v>62.674773439116372</c:v>
                </c:pt>
                <c:pt idx="400">
                  <c:v>62.831853071795862</c:v>
                </c:pt>
                <c:pt idx="401">
                  <c:v>62.988932704475353</c:v>
                </c:pt>
                <c:pt idx="402">
                  <c:v>63.146012337154843</c:v>
                </c:pt>
                <c:pt idx="403">
                  <c:v>63.303091969834334</c:v>
                </c:pt>
                <c:pt idx="404">
                  <c:v>63.460171602513824</c:v>
                </c:pt>
                <c:pt idx="405">
                  <c:v>63.617251235193308</c:v>
                </c:pt>
                <c:pt idx="406">
                  <c:v>63.774330867872798</c:v>
                </c:pt>
                <c:pt idx="407">
                  <c:v>63.931410500552289</c:v>
                </c:pt>
                <c:pt idx="408">
                  <c:v>64.088490133231772</c:v>
                </c:pt>
                <c:pt idx="409">
                  <c:v>64.24556976591127</c:v>
                </c:pt>
                <c:pt idx="410">
                  <c:v>64.402649398590754</c:v>
                </c:pt>
                <c:pt idx="411">
                  <c:v>64.559729031270251</c:v>
                </c:pt>
                <c:pt idx="412">
                  <c:v>64.716808663949735</c:v>
                </c:pt>
                <c:pt idx="413">
                  <c:v>64.873888296629232</c:v>
                </c:pt>
                <c:pt idx="414">
                  <c:v>65.030967929308716</c:v>
                </c:pt>
                <c:pt idx="415">
                  <c:v>65.188047561988213</c:v>
                </c:pt>
                <c:pt idx="416">
                  <c:v>65.345127194667697</c:v>
                </c:pt>
                <c:pt idx="417">
                  <c:v>65.50220682734718</c:v>
                </c:pt>
                <c:pt idx="418">
                  <c:v>65.659286460026678</c:v>
                </c:pt>
                <c:pt idx="419">
                  <c:v>65.816366092706161</c:v>
                </c:pt>
                <c:pt idx="420">
                  <c:v>65.973445725385659</c:v>
                </c:pt>
                <c:pt idx="421">
                  <c:v>66.130525358065142</c:v>
                </c:pt>
                <c:pt idx="422">
                  <c:v>66.28760499074464</c:v>
                </c:pt>
                <c:pt idx="423">
                  <c:v>66.444684623424124</c:v>
                </c:pt>
                <c:pt idx="424">
                  <c:v>66.601764256103621</c:v>
                </c:pt>
                <c:pt idx="425">
                  <c:v>66.758843888783105</c:v>
                </c:pt>
                <c:pt idx="426">
                  <c:v>66.915923521462588</c:v>
                </c:pt>
                <c:pt idx="427">
                  <c:v>67.073003154142086</c:v>
                </c:pt>
                <c:pt idx="428">
                  <c:v>67.230082786821569</c:v>
                </c:pt>
                <c:pt idx="429">
                  <c:v>67.387162419501067</c:v>
                </c:pt>
                <c:pt idx="430">
                  <c:v>67.54424205218055</c:v>
                </c:pt>
                <c:pt idx="431">
                  <c:v>67.701321684860048</c:v>
                </c:pt>
                <c:pt idx="432">
                  <c:v>67.858401317539531</c:v>
                </c:pt>
                <c:pt idx="433">
                  <c:v>68.015480950219015</c:v>
                </c:pt>
                <c:pt idx="434">
                  <c:v>68.172560582898512</c:v>
                </c:pt>
                <c:pt idx="435">
                  <c:v>68.329640215577996</c:v>
                </c:pt>
                <c:pt idx="436">
                  <c:v>68.486719848257493</c:v>
                </c:pt>
                <c:pt idx="437">
                  <c:v>68.643799480936977</c:v>
                </c:pt>
                <c:pt idx="438">
                  <c:v>68.800879113616475</c:v>
                </c:pt>
                <c:pt idx="439">
                  <c:v>68.957958746295958</c:v>
                </c:pt>
                <c:pt idx="440">
                  <c:v>69.115038378975441</c:v>
                </c:pt>
                <c:pt idx="441">
                  <c:v>69.272118011654939</c:v>
                </c:pt>
                <c:pt idx="442">
                  <c:v>69.429197644334423</c:v>
                </c:pt>
                <c:pt idx="443">
                  <c:v>69.58627727701392</c:v>
                </c:pt>
                <c:pt idx="444">
                  <c:v>69.743356909693404</c:v>
                </c:pt>
                <c:pt idx="445">
                  <c:v>69.900436542372901</c:v>
                </c:pt>
                <c:pt idx="446">
                  <c:v>70.057516175052385</c:v>
                </c:pt>
                <c:pt idx="447">
                  <c:v>70.214595807731882</c:v>
                </c:pt>
                <c:pt idx="448">
                  <c:v>70.371675440411366</c:v>
                </c:pt>
                <c:pt idx="449">
                  <c:v>70.528755073090849</c:v>
                </c:pt>
                <c:pt idx="450">
                  <c:v>70.685834705770347</c:v>
                </c:pt>
                <c:pt idx="451">
                  <c:v>70.84291433844983</c:v>
                </c:pt>
                <c:pt idx="452">
                  <c:v>70.999993971129328</c:v>
                </c:pt>
                <c:pt idx="453">
                  <c:v>71.157073603808811</c:v>
                </c:pt>
                <c:pt idx="454">
                  <c:v>71.314153236488309</c:v>
                </c:pt>
                <c:pt idx="455">
                  <c:v>71.471232869167793</c:v>
                </c:pt>
                <c:pt idx="456">
                  <c:v>71.62831250184729</c:v>
                </c:pt>
                <c:pt idx="457">
                  <c:v>71.785392134526774</c:v>
                </c:pt>
                <c:pt idx="458">
                  <c:v>71.942471767206257</c:v>
                </c:pt>
                <c:pt idx="459">
                  <c:v>72.099551399885755</c:v>
                </c:pt>
                <c:pt idx="460">
                  <c:v>72.256631032565238</c:v>
                </c:pt>
                <c:pt idx="461">
                  <c:v>72.413710665244736</c:v>
                </c:pt>
                <c:pt idx="462">
                  <c:v>72.570790297924219</c:v>
                </c:pt>
                <c:pt idx="463">
                  <c:v>72.727869930603717</c:v>
                </c:pt>
                <c:pt idx="464">
                  <c:v>72.8849495632832</c:v>
                </c:pt>
                <c:pt idx="465">
                  <c:v>73.042029195962684</c:v>
                </c:pt>
                <c:pt idx="466">
                  <c:v>73.199108828642181</c:v>
                </c:pt>
                <c:pt idx="467">
                  <c:v>73.356188461321665</c:v>
                </c:pt>
                <c:pt idx="468">
                  <c:v>73.513268094001162</c:v>
                </c:pt>
                <c:pt idx="469">
                  <c:v>73.670347726680646</c:v>
                </c:pt>
                <c:pt idx="470">
                  <c:v>73.827427359360144</c:v>
                </c:pt>
                <c:pt idx="471">
                  <c:v>73.984506992039627</c:v>
                </c:pt>
                <c:pt idx="472">
                  <c:v>74.14158662471911</c:v>
                </c:pt>
                <c:pt idx="473">
                  <c:v>74.298666257398608</c:v>
                </c:pt>
                <c:pt idx="474">
                  <c:v>74.455745890078092</c:v>
                </c:pt>
                <c:pt idx="475">
                  <c:v>74.612825522757589</c:v>
                </c:pt>
                <c:pt idx="476">
                  <c:v>74.769905155437073</c:v>
                </c:pt>
                <c:pt idx="477">
                  <c:v>74.92698478811657</c:v>
                </c:pt>
                <c:pt idx="478">
                  <c:v>75.084064420796054</c:v>
                </c:pt>
                <c:pt idx="479">
                  <c:v>75.241144053475551</c:v>
                </c:pt>
                <c:pt idx="480">
                  <c:v>75.398223686155035</c:v>
                </c:pt>
                <c:pt idx="481">
                  <c:v>75.555303318834518</c:v>
                </c:pt>
                <c:pt idx="482">
                  <c:v>75.712382951514016</c:v>
                </c:pt>
                <c:pt idx="483">
                  <c:v>75.869462584193499</c:v>
                </c:pt>
                <c:pt idx="484">
                  <c:v>76.026542216872997</c:v>
                </c:pt>
                <c:pt idx="485">
                  <c:v>76.18362184955248</c:v>
                </c:pt>
                <c:pt idx="486">
                  <c:v>76.340701482231978</c:v>
                </c:pt>
                <c:pt idx="487">
                  <c:v>76.497781114911461</c:v>
                </c:pt>
                <c:pt idx="488">
                  <c:v>76.654860747590959</c:v>
                </c:pt>
                <c:pt idx="489">
                  <c:v>76.811940380270443</c:v>
                </c:pt>
                <c:pt idx="490">
                  <c:v>76.969020012949926</c:v>
                </c:pt>
                <c:pt idx="491">
                  <c:v>77.126099645629424</c:v>
                </c:pt>
                <c:pt idx="492">
                  <c:v>77.283179278308907</c:v>
                </c:pt>
                <c:pt idx="493">
                  <c:v>77.440258910988405</c:v>
                </c:pt>
                <c:pt idx="494">
                  <c:v>77.597338543667888</c:v>
                </c:pt>
                <c:pt idx="495">
                  <c:v>77.754418176347386</c:v>
                </c:pt>
                <c:pt idx="496">
                  <c:v>77.911497809026869</c:v>
                </c:pt>
                <c:pt idx="497">
                  <c:v>78.068577441706353</c:v>
                </c:pt>
                <c:pt idx="498">
                  <c:v>78.22565707438585</c:v>
                </c:pt>
                <c:pt idx="499">
                  <c:v>78.382736707065334</c:v>
                </c:pt>
                <c:pt idx="500">
                  <c:v>78.539816339744831</c:v>
                </c:pt>
                <c:pt idx="501">
                  <c:v>78.696895972424315</c:v>
                </c:pt>
                <c:pt idx="502">
                  <c:v>78.853975605103813</c:v>
                </c:pt>
                <c:pt idx="503">
                  <c:v>79.011055237783296</c:v>
                </c:pt>
                <c:pt idx="504">
                  <c:v>79.168134870462779</c:v>
                </c:pt>
                <c:pt idx="505">
                  <c:v>79.325214503142277</c:v>
                </c:pt>
                <c:pt idx="506">
                  <c:v>79.482294135821761</c:v>
                </c:pt>
                <c:pt idx="507">
                  <c:v>79.639373768501258</c:v>
                </c:pt>
                <c:pt idx="508">
                  <c:v>79.796453401180742</c:v>
                </c:pt>
                <c:pt idx="509">
                  <c:v>79.953533033860239</c:v>
                </c:pt>
                <c:pt idx="510">
                  <c:v>80.110612666539723</c:v>
                </c:pt>
                <c:pt idx="511">
                  <c:v>80.26769229921922</c:v>
                </c:pt>
                <c:pt idx="512">
                  <c:v>80.424771931898704</c:v>
                </c:pt>
                <c:pt idx="513">
                  <c:v>80.581851564578187</c:v>
                </c:pt>
                <c:pt idx="514">
                  <c:v>80.738931197257685</c:v>
                </c:pt>
                <c:pt idx="515">
                  <c:v>80.896010829937168</c:v>
                </c:pt>
                <c:pt idx="516">
                  <c:v>81.053090462616666</c:v>
                </c:pt>
                <c:pt idx="517">
                  <c:v>81.210170095296149</c:v>
                </c:pt>
                <c:pt idx="518">
                  <c:v>81.367249727975647</c:v>
                </c:pt>
                <c:pt idx="519">
                  <c:v>81.52432936065513</c:v>
                </c:pt>
                <c:pt idx="520">
                  <c:v>81.681408993334628</c:v>
                </c:pt>
                <c:pt idx="521">
                  <c:v>81.838488626014112</c:v>
                </c:pt>
                <c:pt idx="522">
                  <c:v>81.995568258693595</c:v>
                </c:pt>
                <c:pt idx="523">
                  <c:v>82.152647891373093</c:v>
                </c:pt>
                <c:pt idx="524">
                  <c:v>82.309727524052576</c:v>
                </c:pt>
                <c:pt idx="525">
                  <c:v>82.466807156732074</c:v>
                </c:pt>
                <c:pt idx="526">
                  <c:v>82.623886789411557</c:v>
                </c:pt>
                <c:pt idx="527">
                  <c:v>82.780966422091055</c:v>
                </c:pt>
                <c:pt idx="528">
                  <c:v>82.938046054770538</c:v>
                </c:pt>
                <c:pt idx="529">
                  <c:v>83.095125687450022</c:v>
                </c:pt>
                <c:pt idx="530">
                  <c:v>83.252205320129519</c:v>
                </c:pt>
                <c:pt idx="531">
                  <c:v>83.409284952809003</c:v>
                </c:pt>
                <c:pt idx="532">
                  <c:v>83.5663645854885</c:v>
                </c:pt>
                <c:pt idx="533">
                  <c:v>83.723444218167984</c:v>
                </c:pt>
                <c:pt idx="534">
                  <c:v>83.880523850847482</c:v>
                </c:pt>
                <c:pt idx="535">
                  <c:v>84.037603483526965</c:v>
                </c:pt>
                <c:pt idx="536">
                  <c:v>84.194683116206448</c:v>
                </c:pt>
                <c:pt idx="537">
                  <c:v>84.351762748885946</c:v>
                </c:pt>
                <c:pt idx="538">
                  <c:v>84.508842381565429</c:v>
                </c:pt>
                <c:pt idx="539">
                  <c:v>84.665922014244927</c:v>
                </c:pt>
                <c:pt idx="540">
                  <c:v>84.823001646924411</c:v>
                </c:pt>
                <c:pt idx="541">
                  <c:v>84.980081279603908</c:v>
                </c:pt>
                <c:pt idx="542">
                  <c:v>85.137160912283392</c:v>
                </c:pt>
                <c:pt idx="543">
                  <c:v>85.294240544962889</c:v>
                </c:pt>
                <c:pt idx="544">
                  <c:v>85.451320177642373</c:v>
                </c:pt>
                <c:pt idx="545">
                  <c:v>85.608399810321856</c:v>
                </c:pt>
                <c:pt idx="546">
                  <c:v>85.765479443001354</c:v>
                </c:pt>
                <c:pt idx="547">
                  <c:v>85.922559075680837</c:v>
                </c:pt>
                <c:pt idx="548">
                  <c:v>86.079638708360335</c:v>
                </c:pt>
                <c:pt idx="549">
                  <c:v>86.236718341039818</c:v>
                </c:pt>
                <c:pt idx="550">
                  <c:v>86.393797973719316</c:v>
                </c:pt>
                <c:pt idx="551">
                  <c:v>86.550877606398799</c:v>
                </c:pt>
                <c:pt idx="552">
                  <c:v>86.707957239078297</c:v>
                </c:pt>
                <c:pt idx="553">
                  <c:v>86.865036871757781</c:v>
                </c:pt>
                <c:pt idx="554">
                  <c:v>87.022116504437264</c:v>
                </c:pt>
                <c:pt idx="555">
                  <c:v>87.179196137116762</c:v>
                </c:pt>
                <c:pt idx="556">
                  <c:v>87.336275769796245</c:v>
                </c:pt>
                <c:pt idx="557">
                  <c:v>87.493355402475743</c:v>
                </c:pt>
                <c:pt idx="558">
                  <c:v>87.650435035155226</c:v>
                </c:pt>
                <c:pt idx="559">
                  <c:v>87.807514667834724</c:v>
                </c:pt>
                <c:pt idx="560">
                  <c:v>87.964594300514207</c:v>
                </c:pt>
                <c:pt idx="561">
                  <c:v>88.121673933193691</c:v>
                </c:pt>
                <c:pt idx="562">
                  <c:v>88.278753565873188</c:v>
                </c:pt>
                <c:pt idx="563">
                  <c:v>88.435833198552672</c:v>
                </c:pt>
                <c:pt idx="564">
                  <c:v>88.592912831232169</c:v>
                </c:pt>
                <c:pt idx="565">
                  <c:v>88.749992463911653</c:v>
                </c:pt>
                <c:pt idx="566">
                  <c:v>88.907072096591151</c:v>
                </c:pt>
                <c:pt idx="567">
                  <c:v>89.064151729270634</c:v>
                </c:pt>
                <c:pt idx="568">
                  <c:v>89.221231361950117</c:v>
                </c:pt>
                <c:pt idx="569">
                  <c:v>89.378310994629615</c:v>
                </c:pt>
                <c:pt idx="570">
                  <c:v>89.535390627309098</c:v>
                </c:pt>
                <c:pt idx="571">
                  <c:v>89.692470259988596</c:v>
                </c:pt>
                <c:pt idx="572">
                  <c:v>89.84954989266808</c:v>
                </c:pt>
                <c:pt idx="573">
                  <c:v>90.006629525347577</c:v>
                </c:pt>
                <c:pt idx="574">
                  <c:v>90.163709158027061</c:v>
                </c:pt>
                <c:pt idx="575">
                  <c:v>90.320788790706558</c:v>
                </c:pt>
                <c:pt idx="576">
                  <c:v>90.477868423386042</c:v>
                </c:pt>
                <c:pt idx="577">
                  <c:v>90.634948056065525</c:v>
                </c:pt>
                <c:pt idx="578">
                  <c:v>90.792027688745023</c:v>
                </c:pt>
                <c:pt idx="579">
                  <c:v>90.949107321424506</c:v>
                </c:pt>
                <c:pt idx="580">
                  <c:v>91.106186954104004</c:v>
                </c:pt>
                <c:pt idx="581">
                  <c:v>91.263266586783487</c:v>
                </c:pt>
                <c:pt idx="582">
                  <c:v>91.420346219462985</c:v>
                </c:pt>
                <c:pt idx="583">
                  <c:v>91.577425852142468</c:v>
                </c:pt>
                <c:pt idx="584">
                  <c:v>91.734505484821966</c:v>
                </c:pt>
                <c:pt idx="585">
                  <c:v>91.89158511750145</c:v>
                </c:pt>
                <c:pt idx="586">
                  <c:v>92.048664750180933</c:v>
                </c:pt>
                <c:pt idx="587">
                  <c:v>92.205744382860431</c:v>
                </c:pt>
                <c:pt idx="588">
                  <c:v>92.362824015539914</c:v>
                </c:pt>
                <c:pt idx="589">
                  <c:v>92.519903648219412</c:v>
                </c:pt>
                <c:pt idx="590">
                  <c:v>92.676983280898895</c:v>
                </c:pt>
                <c:pt idx="591">
                  <c:v>92.834062913578393</c:v>
                </c:pt>
                <c:pt idx="592">
                  <c:v>92.991142546257876</c:v>
                </c:pt>
                <c:pt idx="593">
                  <c:v>93.14822217893736</c:v>
                </c:pt>
                <c:pt idx="594">
                  <c:v>93.305301811616857</c:v>
                </c:pt>
                <c:pt idx="595">
                  <c:v>93.462381444296341</c:v>
                </c:pt>
                <c:pt idx="596">
                  <c:v>93.619461076975838</c:v>
                </c:pt>
                <c:pt idx="597">
                  <c:v>93.776540709655322</c:v>
                </c:pt>
                <c:pt idx="598">
                  <c:v>93.933620342334819</c:v>
                </c:pt>
                <c:pt idx="599">
                  <c:v>94.090699975014303</c:v>
                </c:pt>
              </c:numCache>
            </c:numRef>
          </c:xVal>
          <c:yVal>
            <c:numRef>
              <c:f>'Datos excel'!$P$3:$P$600</c:f>
            </c:numRef>
          </c:yVal>
          <c:smooth val="0"/>
          <c:extLst>
            <c:ext xmlns:c16="http://schemas.microsoft.com/office/drawing/2014/chart" uri="{C3380CC4-5D6E-409C-BE32-E72D297353CC}">
              <c16:uniqueId val="{00000000-D463-4781-A7AF-0593F63B7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205360"/>
        <c:axId val="746691360"/>
      </c:scatterChart>
      <c:valAx>
        <c:axId val="52020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46691360"/>
        <c:crosses val="autoZero"/>
        <c:crossBetween val="midCat"/>
      </c:valAx>
      <c:valAx>
        <c:axId val="74669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020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Jerk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0.15707963267948966</c:v>
                </c:pt>
                <c:pt idx="2">
                  <c:v>0.31415926535897931</c:v>
                </c:pt>
                <c:pt idx="3">
                  <c:v>0.47123889803846897</c:v>
                </c:pt>
                <c:pt idx="4">
                  <c:v>0.62831853071795862</c:v>
                </c:pt>
                <c:pt idx="5">
                  <c:v>0.78539816339744828</c:v>
                </c:pt>
                <c:pt idx="6">
                  <c:v>0.94247779607693793</c:v>
                </c:pt>
                <c:pt idx="7">
                  <c:v>1.0995574287564276</c:v>
                </c:pt>
                <c:pt idx="8">
                  <c:v>1.2566370614359172</c:v>
                </c:pt>
                <c:pt idx="9">
                  <c:v>1.4137166941154069</c:v>
                </c:pt>
                <c:pt idx="10">
                  <c:v>1.5707963267948966</c:v>
                </c:pt>
                <c:pt idx="11">
                  <c:v>1.7278759594743862</c:v>
                </c:pt>
                <c:pt idx="12">
                  <c:v>1.8849555921538759</c:v>
                </c:pt>
                <c:pt idx="13">
                  <c:v>2.0420352248333655</c:v>
                </c:pt>
                <c:pt idx="14">
                  <c:v>2.1991148575128552</c:v>
                </c:pt>
                <c:pt idx="15">
                  <c:v>2.3561944901923448</c:v>
                </c:pt>
                <c:pt idx="16">
                  <c:v>2.5132741228718345</c:v>
                </c:pt>
                <c:pt idx="17">
                  <c:v>2.6703537555513241</c:v>
                </c:pt>
                <c:pt idx="18">
                  <c:v>2.8274333882308138</c:v>
                </c:pt>
                <c:pt idx="19">
                  <c:v>2.9845130209103035</c:v>
                </c:pt>
                <c:pt idx="20">
                  <c:v>3.1415926535897931</c:v>
                </c:pt>
                <c:pt idx="21">
                  <c:v>3.2986722862692828</c:v>
                </c:pt>
                <c:pt idx="22">
                  <c:v>3.4557519189487724</c:v>
                </c:pt>
                <c:pt idx="23">
                  <c:v>3.6128315516282621</c:v>
                </c:pt>
                <c:pt idx="24">
                  <c:v>3.7699111843077517</c:v>
                </c:pt>
                <c:pt idx="25">
                  <c:v>3.9269908169872414</c:v>
                </c:pt>
                <c:pt idx="26">
                  <c:v>4.0840704496667311</c:v>
                </c:pt>
                <c:pt idx="27">
                  <c:v>4.2411500823462207</c:v>
                </c:pt>
                <c:pt idx="28">
                  <c:v>4.3982297150257104</c:v>
                </c:pt>
                <c:pt idx="29">
                  <c:v>4.5553093477052</c:v>
                </c:pt>
                <c:pt idx="30">
                  <c:v>4.7123889803846897</c:v>
                </c:pt>
                <c:pt idx="31">
                  <c:v>4.8694686130641793</c:v>
                </c:pt>
                <c:pt idx="32">
                  <c:v>5.026548245743669</c:v>
                </c:pt>
                <c:pt idx="33">
                  <c:v>5.1836278784231586</c:v>
                </c:pt>
                <c:pt idx="34">
                  <c:v>5.3407075111026483</c:v>
                </c:pt>
                <c:pt idx="35">
                  <c:v>5.497787143782138</c:v>
                </c:pt>
                <c:pt idx="36">
                  <c:v>5.6548667764616276</c:v>
                </c:pt>
                <c:pt idx="37">
                  <c:v>5.8119464091411173</c:v>
                </c:pt>
                <c:pt idx="38">
                  <c:v>5.9690260418206069</c:v>
                </c:pt>
                <c:pt idx="39">
                  <c:v>6.1261056745000966</c:v>
                </c:pt>
                <c:pt idx="40">
                  <c:v>6.2831853071795862</c:v>
                </c:pt>
                <c:pt idx="41">
                  <c:v>6.4402649398590759</c:v>
                </c:pt>
                <c:pt idx="42">
                  <c:v>6.5973445725385655</c:v>
                </c:pt>
                <c:pt idx="43">
                  <c:v>6.7544242052180552</c:v>
                </c:pt>
                <c:pt idx="44">
                  <c:v>6.9115038378975449</c:v>
                </c:pt>
                <c:pt idx="45">
                  <c:v>7.0685834705770345</c:v>
                </c:pt>
                <c:pt idx="46">
                  <c:v>7.2256631032565242</c:v>
                </c:pt>
                <c:pt idx="47">
                  <c:v>7.3827427359360138</c:v>
                </c:pt>
                <c:pt idx="48">
                  <c:v>7.5398223686155035</c:v>
                </c:pt>
                <c:pt idx="49">
                  <c:v>7.6969020012949931</c:v>
                </c:pt>
                <c:pt idx="50">
                  <c:v>7.8539816339744828</c:v>
                </c:pt>
                <c:pt idx="51">
                  <c:v>8.0110612666539716</c:v>
                </c:pt>
                <c:pt idx="52">
                  <c:v>8.1681408993334621</c:v>
                </c:pt>
                <c:pt idx="53">
                  <c:v>8.3252205320129526</c:v>
                </c:pt>
                <c:pt idx="54">
                  <c:v>8.4823001646924414</c:v>
                </c:pt>
                <c:pt idx="55">
                  <c:v>8.6393797973719302</c:v>
                </c:pt>
                <c:pt idx="56">
                  <c:v>8.7964594300514207</c:v>
                </c:pt>
                <c:pt idx="57">
                  <c:v>8.9535390627309113</c:v>
                </c:pt>
                <c:pt idx="58">
                  <c:v>9.1106186954104</c:v>
                </c:pt>
                <c:pt idx="59">
                  <c:v>9.2676983280898888</c:v>
                </c:pt>
                <c:pt idx="60">
                  <c:v>9.4247779607693793</c:v>
                </c:pt>
                <c:pt idx="61">
                  <c:v>9.5818575934488699</c:v>
                </c:pt>
                <c:pt idx="62">
                  <c:v>9.7389372261283587</c:v>
                </c:pt>
                <c:pt idx="63">
                  <c:v>9.8960168588078474</c:v>
                </c:pt>
                <c:pt idx="64">
                  <c:v>10.053096491487338</c:v>
                </c:pt>
                <c:pt idx="65">
                  <c:v>10.210176124166829</c:v>
                </c:pt>
                <c:pt idx="66">
                  <c:v>10.367255756846317</c:v>
                </c:pt>
                <c:pt idx="67">
                  <c:v>10.524335389525806</c:v>
                </c:pt>
                <c:pt idx="68">
                  <c:v>10.681415022205297</c:v>
                </c:pt>
                <c:pt idx="69">
                  <c:v>10.838494654884787</c:v>
                </c:pt>
                <c:pt idx="70">
                  <c:v>10.995574287564276</c:v>
                </c:pt>
                <c:pt idx="71">
                  <c:v>11.152653920243765</c:v>
                </c:pt>
                <c:pt idx="72">
                  <c:v>11.309733552923255</c:v>
                </c:pt>
                <c:pt idx="73">
                  <c:v>11.466813185602746</c:v>
                </c:pt>
                <c:pt idx="74">
                  <c:v>11.623892818282235</c:v>
                </c:pt>
                <c:pt idx="75">
                  <c:v>11.780972450961723</c:v>
                </c:pt>
                <c:pt idx="76">
                  <c:v>11.938052083641214</c:v>
                </c:pt>
                <c:pt idx="77">
                  <c:v>12.095131716320704</c:v>
                </c:pt>
                <c:pt idx="78">
                  <c:v>12.252211349000193</c:v>
                </c:pt>
                <c:pt idx="79">
                  <c:v>12.409290981679682</c:v>
                </c:pt>
                <c:pt idx="80">
                  <c:v>12.566370614359172</c:v>
                </c:pt>
                <c:pt idx="81">
                  <c:v>12.723450247038663</c:v>
                </c:pt>
                <c:pt idx="82">
                  <c:v>12.880529879718152</c:v>
                </c:pt>
                <c:pt idx="83">
                  <c:v>13.037609512397641</c:v>
                </c:pt>
                <c:pt idx="84">
                  <c:v>13.194689145077131</c:v>
                </c:pt>
                <c:pt idx="85">
                  <c:v>13.351768777756622</c:v>
                </c:pt>
                <c:pt idx="86">
                  <c:v>13.50884841043611</c:v>
                </c:pt>
                <c:pt idx="87">
                  <c:v>13.665928043115599</c:v>
                </c:pt>
                <c:pt idx="88">
                  <c:v>13.82300767579509</c:v>
                </c:pt>
                <c:pt idx="89">
                  <c:v>13.98008730847458</c:v>
                </c:pt>
                <c:pt idx="90">
                  <c:v>14.137166941154069</c:v>
                </c:pt>
                <c:pt idx="91">
                  <c:v>14.294246573833558</c:v>
                </c:pt>
                <c:pt idx="92">
                  <c:v>14.451326206513048</c:v>
                </c:pt>
                <c:pt idx="93">
                  <c:v>14.608405839192539</c:v>
                </c:pt>
                <c:pt idx="94">
                  <c:v>14.765485471872028</c:v>
                </c:pt>
                <c:pt idx="95">
                  <c:v>14.922565104551516</c:v>
                </c:pt>
                <c:pt idx="96">
                  <c:v>15.079644737231007</c:v>
                </c:pt>
                <c:pt idx="97">
                  <c:v>15.236724369910498</c:v>
                </c:pt>
                <c:pt idx="98">
                  <c:v>15.393804002589986</c:v>
                </c:pt>
                <c:pt idx="99">
                  <c:v>15.550883635269475</c:v>
                </c:pt>
                <c:pt idx="100">
                  <c:v>15.707963267948966</c:v>
                </c:pt>
                <c:pt idx="101">
                  <c:v>15.865042900628456</c:v>
                </c:pt>
                <c:pt idx="102">
                  <c:v>16.022122533307943</c:v>
                </c:pt>
                <c:pt idx="103">
                  <c:v>16.179202165987434</c:v>
                </c:pt>
                <c:pt idx="104">
                  <c:v>16.336281798666924</c:v>
                </c:pt>
                <c:pt idx="105">
                  <c:v>16.493361431346415</c:v>
                </c:pt>
                <c:pt idx="106">
                  <c:v>16.650441064025905</c:v>
                </c:pt>
                <c:pt idx="107">
                  <c:v>16.807520696705392</c:v>
                </c:pt>
                <c:pt idx="108">
                  <c:v>16.964600329384883</c:v>
                </c:pt>
                <c:pt idx="109">
                  <c:v>17.121679962064373</c:v>
                </c:pt>
                <c:pt idx="110">
                  <c:v>17.27875959474386</c:v>
                </c:pt>
                <c:pt idx="111">
                  <c:v>17.435839227423351</c:v>
                </c:pt>
                <c:pt idx="112">
                  <c:v>17.592918860102841</c:v>
                </c:pt>
                <c:pt idx="113">
                  <c:v>17.749998492782332</c:v>
                </c:pt>
                <c:pt idx="114">
                  <c:v>17.907078125461823</c:v>
                </c:pt>
                <c:pt idx="115">
                  <c:v>18.06415775814131</c:v>
                </c:pt>
                <c:pt idx="116">
                  <c:v>18.2212373908208</c:v>
                </c:pt>
                <c:pt idx="117">
                  <c:v>18.378317023500291</c:v>
                </c:pt>
                <c:pt idx="118">
                  <c:v>18.535396656179778</c:v>
                </c:pt>
                <c:pt idx="119">
                  <c:v>18.692476288859268</c:v>
                </c:pt>
                <c:pt idx="120">
                  <c:v>18.849555921538759</c:v>
                </c:pt>
                <c:pt idx="121">
                  <c:v>19.006635554218249</c:v>
                </c:pt>
                <c:pt idx="122">
                  <c:v>19.16371518689774</c:v>
                </c:pt>
                <c:pt idx="123">
                  <c:v>19.320794819577227</c:v>
                </c:pt>
                <c:pt idx="124">
                  <c:v>19.477874452256717</c:v>
                </c:pt>
                <c:pt idx="125">
                  <c:v>19.634954084936208</c:v>
                </c:pt>
                <c:pt idx="126">
                  <c:v>19.792033717615695</c:v>
                </c:pt>
                <c:pt idx="127">
                  <c:v>19.949113350295185</c:v>
                </c:pt>
                <c:pt idx="128">
                  <c:v>20.106192982974676</c:v>
                </c:pt>
                <c:pt idx="129">
                  <c:v>20.263272615654166</c:v>
                </c:pt>
                <c:pt idx="130">
                  <c:v>20.420352248333657</c:v>
                </c:pt>
                <c:pt idx="131">
                  <c:v>20.577431881013144</c:v>
                </c:pt>
                <c:pt idx="132">
                  <c:v>20.734511513692635</c:v>
                </c:pt>
                <c:pt idx="133">
                  <c:v>20.891591146372125</c:v>
                </c:pt>
                <c:pt idx="134">
                  <c:v>21.048670779051612</c:v>
                </c:pt>
                <c:pt idx="135">
                  <c:v>21.205750411731103</c:v>
                </c:pt>
                <c:pt idx="136">
                  <c:v>21.362830044410593</c:v>
                </c:pt>
                <c:pt idx="137">
                  <c:v>21.519909677090084</c:v>
                </c:pt>
                <c:pt idx="138">
                  <c:v>21.676989309769574</c:v>
                </c:pt>
                <c:pt idx="139">
                  <c:v>21.834068942449061</c:v>
                </c:pt>
                <c:pt idx="140">
                  <c:v>21.991148575128552</c:v>
                </c:pt>
                <c:pt idx="141">
                  <c:v>22.148228207808042</c:v>
                </c:pt>
                <c:pt idx="142">
                  <c:v>22.305307840487529</c:v>
                </c:pt>
                <c:pt idx="143">
                  <c:v>22.46238747316702</c:v>
                </c:pt>
                <c:pt idx="144">
                  <c:v>22.61946710584651</c:v>
                </c:pt>
                <c:pt idx="145">
                  <c:v>22.776546738526001</c:v>
                </c:pt>
                <c:pt idx="146">
                  <c:v>22.933626371205492</c:v>
                </c:pt>
                <c:pt idx="147">
                  <c:v>23.090706003884979</c:v>
                </c:pt>
                <c:pt idx="148">
                  <c:v>23.247785636564469</c:v>
                </c:pt>
                <c:pt idx="149">
                  <c:v>23.40486526924396</c:v>
                </c:pt>
                <c:pt idx="150">
                  <c:v>23.561944901923447</c:v>
                </c:pt>
                <c:pt idx="151">
                  <c:v>23.719024534602937</c:v>
                </c:pt>
                <c:pt idx="152">
                  <c:v>23.876104167282428</c:v>
                </c:pt>
                <c:pt idx="153">
                  <c:v>24.033183799961918</c:v>
                </c:pt>
                <c:pt idx="154">
                  <c:v>24.190263432641409</c:v>
                </c:pt>
                <c:pt idx="155">
                  <c:v>24.347343065320896</c:v>
                </c:pt>
                <c:pt idx="156">
                  <c:v>24.504422698000386</c:v>
                </c:pt>
                <c:pt idx="157">
                  <c:v>24.661502330679877</c:v>
                </c:pt>
                <c:pt idx="158">
                  <c:v>24.818581963359364</c:v>
                </c:pt>
                <c:pt idx="159">
                  <c:v>24.975661596038854</c:v>
                </c:pt>
                <c:pt idx="160">
                  <c:v>25.132741228718345</c:v>
                </c:pt>
                <c:pt idx="161">
                  <c:v>25.289820861397835</c:v>
                </c:pt>
                <c:pt idx="162">
                  <c:v>25.446900494077326</c:v>
                </c:pt>
                <c:pt idx="163">
                  <c:v>25.603980126756813</c:v>
                </c:pt>
                <c:pt idx="164">
                  <c:v>25.761059759436304</c:v>
                </c:pt>
                <c:pt idx="165">
                  <c:v>25.918139392115794</c:v>
                </c:pt>
                <c:pt idx="166">
                  <c:v>26.075219024795281</c:v>
                </c:pt>
                <c:pt idx="167">
                  <c:v>26.232298657474772</c:v>
                </c:pt>
                <c:pt idx="168">
                  <c:v>26.389378290154262</c:v>
                </c:pt>
                <c:pt idx="169">
                  <c:v>26.546457922833753</c:v>
                </c:pt>
                <c:pt idx="170">
                  <c:v>26.703537555513243</c:v>
                </c:pt>
                <c:pt idx="171">
                  <c:v>26.86061718819273</c:v>
                </c:pt>
                <c:pt idx="172">
                  <c:v>27.017696820872221</c:v>
                </c:pt>
                <c:pt idx="173">
                  <c:v>27.174776453551711</c:v>
                </c:pt>
                <c:pt idx="174">
                  <c:v>27.331856086231198</c:v>
                </c:pt>
                <c:pt idx="175">
                  <c:v>27.488935718910689</c:v>
                </c:pt>
                <c:pt idx="176">
                  <c:v>27.646015351590179</c:v>
                </c:pt>
                <c:pt idx="177">
                  <c:v>27.80309498426967</c:v>
                </c:pt>
                <c:pt idx="178">
                  <c:v>27.960174616949161</c:v>
                </c:pt>
                <c:pt idx="179">
                  <c:v>28.117254249628648</c:v>
                </c:pt>
                <c:pt idx="180">
                  <c:v>28.274333882308138</c:v>
                </c:pt>
                <c:pt idx="181">
                  <c:v>28.431413514987629</c:v>
                </c:pt>
                <c:pt idx="182">
                  <c:v>28.588493147667116</c:v>
                </c:pt>
                <c:pt idx="183">
                  <c:v>28.745572780346606</c:v>
                </c:pt>
                <c:pt idx="184">
                  <c:v>28.902652413026097</c:v>
                </c:pt>
                <c:pt idx="185">
                  <c:v>29.059732045705587</c:v>
                </c:pt>
                <c:pt idx="186">
                  <c:v>29.216811678385078</c:v>
                </c:pt>
                <c:pt idx="187">
                  <c:v>29.373891311064565</c:v>
                </c:pt>
                <c:pt idx="188">
                  <c:v>29.530970943744055</c:v>
                </c:pt>
                <c:pt idx="189">
                  <c:v>29.688050576423546</c:v>
                </c:pt>
                <c:pt idx="190">
                  <c:v>29.845130209103033</c:v>
                </c:pt>
                <c:pt idx="191">
                  <c:v>30.002209841782523</c:v>
                </c:pt>
                <c:pt idx="192">
                  <c:v>30.159289474462014</c:v>
                </c:pt>
                <c:pt idx="193">
                  <c:v>30.316369107141504</c:v>
                </c:pt>
                <c:pt idx="194">
                  <c:v>30.473448739820995</c:v>
                </c:pt>
                <c:pt idx="195">
                  <c:v>30.630528372500482</c:v>
                </c:pt>
                <c:pt idx="196">
                  <c:v>30.787608005179973</c:v>
                </c:pt>
                <c:pt idx="197">
                  <c:v>30.944687637859463</c:v>
                </c:pt>
                <c:pt idx="198">
                  <c:v>31.10176727053895</c:v>
                </c:pt>
                <c:pt idx="199">
                  <c:v>31.258846903218441</c:v>
                </c:pt>
                <c:pt idx="200">
                  <c:v>31.415926535897931</c:v>
                </c:pt>
                <c:pt idx="201">
                  <c:v>31.573006168577422</c:v>
                </c:pt>
                <c:pt idx="202">
                  <c:v>31.730085801256912</c:v>
                </c:pt>
                <c:pt idx="203">
                  <c:v>31.887165433936399</c:v>
                </c:pt>
                <c:pt idx="204">
                  <c:v>32.044245066615886</c:v>
                </c:pt>
                <c:pt idx="205">
                  <c:v>32.201324699295377</c:v>
                </c:pt>
                <c:pt idx="206">
                  <c:v>32.358404331974867</c:v>
                </c:pt>
                <c:pt idx="207">
                  <c:v>32.515483964654358</c:v>
                </c:pt>
                <c:pt idx="208">
                  <c:v>32.672563597333848</c:v>
                </c:pt>
                <c:pt idx="209">
                  <c:v>32.829643230013339</c:v>
                </c:pt>
                <c:pt idx="210">
                  <c:v>32.986722862692829</c:v>
                </c:pt>
                <c:pt idx="211">
                  <c:v>33.14380249537232</c:v>
                </c:pt>
                <c:pt idx="212">
                  <c:v>33.300882128051811</c:v>
                </c:pt>
                <c:pt idx="213">
                  <c:v>33.457961760731294</c:v>
                </c:pt>
                <c:pt idx="214">
                  <c:v>33.615041393410785</c:v>
                </c:pt>
                <c:pt idx="215">
                  <c:v>33.772121026090275</c:v>
                </c:pt>
                <c:pt idx="216">
                  <c:v>33.929200658769766</c:v>
                </c:pt>
                <c:pt idx="217">
                  <c:v>34.086280291449256</c:v>
                </c:pt>
                <c:pt idx="218">
                  <c:v>34.243359924128747</c:v>
                </c:pt>
                <c:pt idx="219">
                  <c:v>34.400439556808237</c:v>
                </c:pt>
                <c:pt idx="220">
                  <c:v>34.557519189487721</c:v>
                </c:pt>
                <c:pt idx="221">
                  <c:v>34.714598822167211</c:v>
                </c:pt>
                <c:pt idx="222">
                  <c:v>34.871678454846702</c:v>
                </c:pt>
                <c:pt idx="223">
                  <c:v>35.028758087526192</c:v>
                </c:pt>
                <c:pt idx="224">
                  <c:v>35.185837720205683</c:v>
                </c:pt>
                <c:pt idx="225">
                  <c:v>35.342917352885173</c:v>
                </c:pt>
                <c:pt idx="226">
                  <c:v>35.499996985564664</c:v>
                </c:pt>
                <c:pt idx="227">
                  <c:v>35.657076618244155</c:v>
                </c:pt>
                <c:pt idx="228">
                  <c:v>35.814156250923645</c:v>
                </c:pt>
                <c:pt idx="229">
                  <c:v>35.971235883603129</c:v>
                </c:pt>
                <c:pt idx="230">
                  <c:v>36.128315516282619</c:v>
                </c:pt>
                <c:pt idx="231">
                  <c:v>36.28539514896211</c:v>
                </c:pt>
                <c:pt idx="232">
                  <c:v>36.4424747816416</c:v>
                </c:pt>
                <c:pt idx="233">
                  <c:v>36.599554414321091</c:v>
                </c:pt>
                <c:pt idx="234">
                  <c:v>36.756634047000581</c:v>
                </c:pt>
                <c:pt idx="235">
                  <c:v>36.913713679680072</c:v>
                </c:pt>
                <c:pt idx="236">
                  <c:v>37.070793312359555</c:v>
                </c:pt>
                <c:pt idx="237">
                  <c:v>37.227872945039046</c:v>
                </c:pt>
                <c:pt idx="238">
                  <c:v>37.384952577718536</c:v>
                </c:pt>
                <c:pt idx="239">
                  <c:v>37.542032210398027</c:v>
                </c:pt>
                <c:pt idx="240">
                  <c:v>37.699111843077517</c:v>
                </c:pt>
                <c:pt idx="241">
                  <c:v>37.856191475757008</c:v>
                </c:pt>
                <c:pt idx="242">
                  <c:v>38.013271108436498</c:v>
                </c:pt>
                <c:pt idx="243">
                  <c:v>38.170350741115989</c:v>
                </c:pt>
                <c:pt idx="244">
                  <c:v>38.32743037379548</c:v>
                </c:pt>
                <c:pt idx="245">
                  <c:v>38.484510006474963</c:v>
                </c:pt>
                <c:pt idx="246">
                  <c:v>38.641589639154454</c:v>
                </c:pt>
                <c:pt idx="247">
                  <c:v>38.798669271833944</c:v>
                </c:pt>
                <c:pt idx="248">
                  <c:v>38.955748904513435</c:v>
                </c:pt>
                <c:pt idx="249">
                  <c:v>39.112828537192925</c:v>
                </c:pt>
                <c:pt idx="250">
                  <c:v>39.269908169872416</c:v>
                </c:pt>
                <c:pt idx="251">
                  <c:v>39.426987802551906</c:v>
                </c:pt>
                <c:pt idx="252">
                  <c:v>39.58406743523139</c:v>
                </c:pt>
                <c:pt idx="253">
                  <c:v>39.74114706791088</c:v>
                </c:pt>
                <c:pt idx="254">
                  <c:v>39.898226700590371</c:v>
                </c:pt>
                <c:pt idx="255">
                  <c:v>40.055306333269861</c:v>
                </c:pt>
                <c:pt idx="256">
                  <c:v>40.212385965949352</c:v>
                </c:pt>
                <c:pt idx="257">
                  <c:v>40.369465598628842</c:v>
                </c:pt>
                <c:pt idx="258">
                  <c:v>40.526545231308333</c:v>
                </c:pt>
                <c:pt idx="259">
                  <c:v>40.683624863987824</c:v>
                </c:pt>
                <c:pt idx="260">
                  <c:v>40.840704496667314</c:v>
                </c:pt>
                <c:pt idx="261">
                  <c:v>40.997784129346797</c:v>
                </c:pt>
                <c:pt idx="262">
                  <c:v>41.154863762026288</c:v>
                </c:pt>
                <c:pt idx="263">
                  <c:v>41.311943394705779</c:v>
                </c:pt>
                <c:pt idx="264">
                  <c:v>41.469023027385269</c:v>
                </c:pt>
                <c:pt idx="265">
                  <c:v>41.62610266006476</c:v>
                </c:pt>
                <c:pt idx="266">
                  <c:v>41.78318229274425</c:v>
                </c:pt>
                <c:pt idx="267">
                  <c:v>41.940261925423741</c:v>
                </c:pt>
                <c:pt idx="268">
                  <c:v>42.097341558103224</c:v>
                </c:pt>
                <c:pt idx="269">
                  <c:v>42.254421190782715</c:v>
                </c:pt>
                <c:pt idx="270">
                  <c:v>42.411500823462205</c:v>
                </c:pt>
                <c:pt idx="271">
                  <c:v>42.568580456141696</c:v>
                </c:pt>
                <c:pt idx="272">
                  <c:v>42.725660088821186</c:v>
                </c:pt>
                <c:pt idx="273">
                  <c:v>42.882739721500677</c:v>
                </c:pt>
                <c:pt idx="274">
                  <c:v>43.039819354180167</c:v>
                </c:pt>
                <c:pt idx="275">
                  <c:v>43.196898986859658</c:v>
                </c:pt>
                <c:pt idx="276">
                  <c:v>43.353978619539149</c:v>
                </c:pt>
                <c:pt idx="277">
                  <c:v>43.511058252218632</c:v>
                </c:pt>
                <c:pt idx="278">
                  <c:v>43.668137884898123</c:v>
                </c:pt>
                <c:pt idx="279">
                  <c:v>43.825217517577613</c:v>
                </c:pt>
                <c:pt idx="280">
                  <c:v>43.982297150257104</c:v>
                </c:pt>
                <c:pt idx="281">
                  <c:v>44.139376782936594</c:v>
                </c:pt>
                <c:pt idx="282">
                  <c:v>44.296456415616085</c:v>
                </c:pt>
                <c:pt idx="283">
                  <c:v>44.453536048295575</c:v>
                </c:pt>
                <c:pt idx="284">
                  <c:v>44.610615680975059</c:v>
                </c:pt>
                <c:pt idx="285">
                  <c:v>44.767695313654549</c:v>
                </c:pt>
                <c:pt idx="286">
                  <c:v>44.92477494633404</c:v>
                </c:pt>
                <c:pt idx="287">
                  <c:v>45.08185457901353</c:v>
                </c:pt>
                <c:pt idx="288">
                  <c:v>45.238934211693021</c:v>
                </c:pt>
                <c:pt idx="289">
                  <c:v>45.396013844372511</c:v>
                </c:pt>
                <c:pt idx="290">
                  <c:v>45.553093477052002</c:v>
                </c:pt>
                <c:pt idx="291">
                  <c:v>45.710173109731493</c:v>
                </c:pt>
                <c:pt idx="292">
                  <c:v>45.867252742410983</c:v>
                </c:pt>
                <c:pt idx="293">
                  <c:v>46.024332375090466</c:v>
                </c:pt>
                <c:pt idx="294">
                  <c:v>46.181412007769957</c:v>
                </c:pt>
                <c:pt idx="295">
                  <c:v>46.338491640449448</c:v>
                </c:pt>
                <c:pt idx="296">
                  <c:v>46.495571273128938</c:v>
                </c:pt>
                <c:pt idx="297">
                  <c:v>46.652650905808429</c:v>
                </c:pt>
                <c:pt idx="298">
                  <c:v>46.809730538487919</c:v>
                </c:pt>
                <c:pt idx="299">
                  <c:v>46.96681017116741</c:v>
                </c:pt>
                <c:pt idx="300">
                  <c:v>47.123889803846893</c:v>
                </c:pt>
                <c:pt idx="301">
                  <c:v>47.280969436526384</c:v>
                </c:pt>
                <c:pt idx="302">
                  <c:v>47.438049069205874</c:v>
                </c:pt>
                <c:pt idx="303">
                  <c:v>47.595128701885365</c:v>
                </c:pt>
                <c:pt idx="304">
                  <c:v>47.752208334564855</c:v>
                </c:pt>
                <c:pt idx="305">
                  <c:v>47.909287967244346</c:v>
                </c:pt>
                <c:pt idx="306">
                  <c:v>48.066367599923836</c:v>
                </c:pt>
                <c:pt idx="307">
                  <c:v>48.223447232603327</c:v>
                </c:pt>
                <c:pt idx="308">
                  <c:v>48.380526865282818</c:v>
                </c:pt>
                <c:pt idx="309">
                  <c:v>48.537606497962301</c:v>
                </c:pt>
                <c:pt idx="310">
                  <c:v>48.694686130641792</c:v>
                </c:pt>
                <c:pt idx="311">
                  <c:v>48.851765763321282</c:v>
                </c:pt>
                <c:pt idx="312">
                  <c:v>49.008845396000773</c:v>
                </c:pt>
                <c:pt idx="313">
                  <c:v>49.165925028680263</c:v>
                </c:pt>
                <c:pt idx="314">
                  <c:v>49.323004661359754</c:v>
                </c:pt>
                <c:pt idx="315">
                  <c:v>49.480084294039244</c:v>
                </c:pt>
                <c:pt idx="316">
                  <c:v>49.637163926718728</c:v>
                </c:pt>
                <c:pt idx="317">
                  <c:v>49.794243559398218</c:v>
                </c:pt>
                <c:pt idx="318">
                  <c:v>49.951323192077709</c:v>
                </c:pt>
                <c:pt idx="319">
                  <c:v>50.108402824757199</c:v>
                </c:pt>
                <c:pt idx="320">
                  <c:v>50.26548245743669</c:v>
                </c:pt>
                <c:pt idx="321">
                  <c:v>50.42256209011618</c:v>
                </c:pt>
                <c:pt idx="322">
                  <c:v>50.579641722795671</c:v>
                </c:pt>
                <c:pt idx="323">
                  <c:v>50.736721355475161</c:v>
                </c:pt>
                <c:pt idx="324">
                  <c:v>50.893800988154652</c:v>
                </c:pt>
                <c:pt idx="325">
                  <c:v>51.050880620834135</c:v>
                </c:pt>
                <c:pt idx="326">
                  <c:v>51.207960253513626</c:v>
                </c:pt>
                <c:pt idx="327">
                  <c:v>51.365039886193117</c:v>
                </c:pt>
                <c:pt idx="328">
                  <c:v>51.522119518872607</c:v>
                </c:pt>
                <c:pt idx="329">
                  <c:v>51.679199151552098</c:v>
                </c:pt>
                <c:pt idx="330">
                  <c:v>51.836278784231588</c:v>
                </c:pt>
                <c:pt idx="331">
                  <c:v>51.993358416911079</c:v>
                </c:pt>
                <c:pt idx="332">
                  <c:v>52.150438049590562</c:v>
                </c:pt>
                <c:pt idx="333">
                  <c:v>52.307517682270053</c:v>
                </c:pt>
                <c:pt idx="334">
                  <c:v>52.464597314949543</c:v>
                </c:pt>
                <c:pt idx="335">
                  <c:v>52.621676947629034</c:v>
                </c:pt>
                <c:pt idx="336">
                  <c:v>52.778756580308524</c:v>
                </c:pt>
                <c:pt idx="337">
                  <c:v>52.935836212988015</c:v>
                </c:pt>
                <c:pt idx="338">
                  <c:v>53.092915845667505</c:v>
                </c:pt>
                <c:pt idx="339">
                  <c:v>53.249995478346996</c:v>
                </c:pt>
                <c:pt idx="340">
                  <c:v>53.407075111026487</c:v>
                </c:pt>
                <c:pt idx="341">
                  <c:v>53.56415474370597</c:v>
                </c:pt>
                <c:pt idx="342">
                  <c:v>53.721234376385461</c:v>
                </c:pt>
                <c:pt idx="343">
                  <c:v>53.878314009064951</c:v>
                </c:pt>
                <c:pt idx="344">
                  <c:v>54.035393641744442</c:v>
                </c:pt>
                <c:pt idx="345">
                  <c:v>54.192473274423932</c:v>
                </c:pt>
                <c:pt idx="346">
                  <c:v>54.349552907103423</c:v>
                </c:pt>
                <c:pt idx="347">
                  <c:v>54.506632539782913</c:v>
                </c:pt>
                <c:pt idx="348">
                  <c:v>54.663712172462397</c:v>
                </c:pt>
                <c:pt idx="349">
                  <c:v>54.820791805141887</c:v>
                </c:pt>
                <c:pt idx="350">
                  <c:v>54.977871437821378</c:v>
                </c:pt>
                <c:pt idx="351">
                  <c:v>55.134951070500868</c:v>
                </c:pt>
                <c:pt idx="352">
                  <c:v>55.292030703180359</c:v>
                </c:pt>
                <c:pt idx="353">
                  <c:v>55.449110335859849</c:v>
                </c:pt>
                <c:pt idx="354">
                  <c:v>55.60618996853934</c:v>
                </c:pt>
                <c:pt idx="355">
                  <c:v>55.76326960121883</c:v>
                </c:pt>
                <c:pt idx="356">
                  <c:v>55.920349233898321</c:v>
                </c:pt>
                <c:pt idx="357">
                  <c:v>56.077428866577804</c:v>
                </c:pt>
                <c:pt idx="358">
                  <c:v>56.234508499257295</c:v>
                </c:pt>
                <c:pt idx="359">
                  <c:v>56.391588131936786</c:v>
                </c:pt>
                <c:pt idx="360">
                  <c:v>56.548667764616276</c:v>
                </c:pt>
                <c:pt idx="361">
                  <c:v>56.705747397295767</c:v>
                </c:pt>
                <c:pt idx="362">
                  <c:v>56.862827029975257</c:v>
                </c:pt>
                <c:pt idx="363">
                  <c:v>57.019906662654748</c:v>
                </c:pt>
                <c:pt idx="364">
                  <c:v>57.176986295334231</c:v>
                </c:pt>
                <c:pt idx="365">
                  <c:v>57.334065928013722</c:v>
                </c:pt>
                <c:pt idx="366">
                  <c:v>57.491145560693212</c:v>
                </c:pt>
                <c:pt idx="367">
                  <c:v>57.648225193372703</c:v>
                </c:pt>
                <c:pt idx="368">
                  <c:v>57.805304826052193</c:v>
                </c:pt>
                <c:pt idx="369">
                  <c:v>57.962384458731684</c:v>
                </c:pt>
                <c:pt idx="370">
                  <c:v>58.119464091411174</c:v>
                </c:pt>
                <c:pt idx="371">
                  <c:v>58.276543724090665</c:v>
                </c:pt>
                <c:pt idx="372">
                  <c:v>58.433623356770156</c:v>
                </c:pt>
                <c:pt idx="373">
                  <c:v>58.590702989449639</c:v>
                </c:pt>
                <c:pt idx="374">
                  <c:v>58.747782622129129</c:v>
                </c:pt>
                <c:pt idx="375">
                  <c:v>58.90486225480862</c:v>
                </c:pt>
                <c:pt idx="376">
                  <c:v>59.061941887488111</c:v>
                </c:pt>
                <c:pt idx="377">
                  <c:v>59.219021520167601</c:v>
                </c:pt>
                <c:pt idx="378">
                  <c:v>59.376101152847092</c:v>
                </c:pt>
                <c:pt idx="379">
                  <c:v>59.533180785526582</c:v>
                </c:pt>
                <c:pt idx="380">
                  <c:v>59.690260418206066</c:v>
                </c:pt>
                <c:pt idx="381">
                  <c:v>59.847340050885556</c:v>
                </c:pt>
                <c:pt idx="382">
                  <c:v>60.004419683565047</c:v>
                </c:pt>
                <c:pt idx="383">
                  <c:v>60.161499316244537</c:v>
                </c:pt>
                <c:pt idx="384">
                  <c:v>60.318578948924028</c:v>
                </c:pt>
                <c:pt idx="385">
                  <c:v>60.475658581603518</c:v>
                </c:pt>
                <c:pt idx="386">
                  <c:v>60.632738214283009</c:v>
                </c:pt>
                <c:pt idx="387">
                  <c:v>60.789817846962499</c:v>
                </c:pt>
                <c:pt idx="388">
                  <c:v>60.94689747964199</c:v>
                </c:pt>
                <c:pt idx="389">
                  <c:v>61.103977112321473</c:v>
                </c:pt>
                <c:pt idx="390">
                  <c:v>61.261056745000964</c:v>
                </c:pt>
                <c:pt idx="391">
                  <c:v>61.418136377680455</c:v>
                </c:pt>
                <c:pt idx="392">
                  <c:v>61.575216010359945</c:v>
                </c:pt>
                <c:pt idx="393">
                  <c:v>61.732295643039436</c:v>
                </c:pt>
                <c:pt idx="394">
                  <c:v>61.889375275718926</c:v>
                </c:pt>
                <c:pt idx="395">
                  <c:v>62.046454908398417</c:v>
                </c:pt>
                <c:pt idx="396">
                  <c:v>62.2035345410779</c:v>
                </c:pt>
                <c:pt idx="397">
                  <c:v>62.360614173757391</c:v>
                </c:pt>
                <c:pt idx="398">
                  <c:v>62.517693806436881</c:v>
                </c:pt>
                <c:pt idx="399">
                  <c:v>62.674773439116372</c:v>
                </c:pt>
                <c:pt idx="400">
                  <c:v>62.831853071795862</c:v>
                </c:pt>
                <c:pt idx="401">
                  <c:v>62.988932704475353</c:v>
                </c:pt>
                <c:pt idx="402">
                  <c:v>63.146012337154843</c:v>
                </c:pt>
                <c:pt idx="403">
                  <c:v>63.303091969834334</c:v>
                </c:pt>
                <c:pt idx="404">
                  <c:v>63.460171602513824</c:v>
                </c:pt>
                <c:pt idx="405">
                  <c:v>63.617251235193308</c:v>
                </c:pt>
                <c:pt idx="406">
                  <c:v>63.774330867872798</c:v>
                </c:pt>
                <c:pt idx="407">
                  <c:v>63.931410500552289</c:v>
                </c:pt>
                <c:pt idx="408">
                  <c:v>64.088490133231772</c:v>
                </c:pt>
                <c:pt idx="409">
                  <c:v>64.24556976591127</c:v>
                </c:pt>
                <c:pt idx="410">
                  <c:v>64.402649398590754</c:v>
                </c:pt>
                <c:pt idx="411">
                  <c:v>64.559729031270251</c:v>
                </c:pt>
                <c:pt idx="412">
                  <c:v>64.716808663949735</c:v>
                </c:pt>
                <c:pt idx="413">
                  <c:v>64.873888296629232</c:v>
                </c:pt>
                <c:pt idx="414">
                  <c:v>65.030967929308716</c:v>
                </c:pt>
                <c:pt idx="415">
                  <c:v>65.188047561988213</c:v>
                </c:pt>
                <c:pt idx="416">
                  <c:v>65.345127194667697</c:v>
                </c:pt>
                <c:pt idx="417">
                  <c:v>65.50220682734718</c:v>
                </c:pt>
                <c:pt idx="418">
                  <c:v>65.659286460026678</c:v>
                </c:pt>
                <c:pt idx="419">
                  <c:v>65.816366092706161</c:v>
                </c:pt>
                <c:pt idx="420">
                  <c:v>65.973445725385659</c:v>
                </c:pt>
                <c:pt idx="421">
                  <c:v>66.130525358065142</c:v>
                </c:pt>
                <c:pt idx="422">
                  <c:v>66.28760499074464</c:v>
                </c:pt>
                <c:pt idx="423">
                  <c:v>66.444684623424124</c:v>
                </c:pt>
                <c:pt idx="424">
                  <c:v>66.601764256103621</c:v>
                </c:pt>
                <c:pt idx="425">
                  <c:v>66.758843888783105</c:v>
                </c:pt>
                <c:pt idx="426">
                  <c:v>66.915923521462588</c:v>
                </c:pt>
                <c:pt idx="427">
                  <c:v>67.073003154142086</c:v>
                </c:pt>
                <c:pt idx="428">
                  <c:v>67.230082786821569</c:v>
                </c:pt>
                <c:pt idx="429">
                  <c:v>67.387162419501067</c:v>
                </c:pt>
                <c:pt idx="430">
                  <c:v>67.54424205218055</c:v>
                </c:pt>
                <c:pt idx="431">
                  <c:v>67.701321684860048</c:v>
                </c:pt>
                <c:pt idx="432">
                  <c:v>67.858401317539531</c:v>
                </c:pt>
                <c:pt idx="433">
                  <c:v>68.015480950219015</c:v>
                </c:pt>
                <c:pt idx="434">
                  <c:v>68.172560582898512</c:v>
                </c:pt>
                <c:pt idx="435">
                  <c:v>68.329640215577996</c:v>
                </c:pt>
                <c:pt idx="436">
                  <c:v>68.486719848257493</c:v>
                </c:pt>
                <c:pt idx="437">
                  <c:v>68.643799480936977</c:v>
                </c:pt>
                <c:pt idx="438">
                  <c:v>68.800879113616475</c:v>
                </c:pt>
                <c:pt idx="439">
                  <c:v>68.957958746295958</c:v>
                </c:pt>
                <c:pt idx="440">
                  <c:v>69.115038378975441</c:v>
                </c:pt>
                <c:pt idx="441">
                  <c:v>69.272118011654939</c:v>
                </c:pt>
                <c:pt idx="442">
                  <c:v>69.429197644334423</c:v>
                </c:pt>
                <c:pt idx="443">
                  <c:v>69.58627727701392</c:v>
                </c:pt>
                <c:pt idx="444">
                  <c:v>69.743356909693404</c:v>
                </c:pt>
                <c:pt idx="445">
                  <c:v>69.900436542372901</c:v>
                </c:pt>
                <c:pt idx="446">
                  <c:v>70.057516175052385</c:v>
                </c:pt>
                <c:pt idx="447">
                  <c:v>70.214595807731882</c:v>
                </c:pt>
                <c:pt idx="448">
                  <c:v>70.371675440411366</c:v>
                </c:pt>
                <c:pt idx="449">
                  <c:v>70.528755073090849</c:v>
                </c:pt>
                <c:pt idx="450">
                  <c:v>70.685834705770347</c:v>
                </c:pt>
                <c:pt idx="451">
                  <c:v>70.84291433844983</c:v>
                </c:pt>
                <c:pt idx="452">
                  <c:v>70.999993971129328</c:v>
                </c:pt>
                <c:pt idx="453">
                  <c:v>71.157073603808811</c:v>
                </c:pt>
                <c:pt idx="454">
                  <c:v>71.314153236488309</c:v>
                </c:pt>
                <c:pt idx="455">
                  <c:v>71.471232869167793</c:v>
                </c:pt>
                <c:pt idx="456">
                  <c:v>71.62831250184729</c:v>
                </c:pt>
                <c:pt idx="457">
                  <c:v>71.785392134526774</c:v>
                </c:pt>
                <c:pt idx="458">
                  <c:v>71.942471767206257</c:v>
                </c:pt>
                <c:pt idx="459">
                  <c:v>72.099551399885755</c:v>
                </c:pt>
                <c:pt idx="460">
                  <c:v>72.256631032565238</c:v>
                </c:pt>
                <c:pt idx="461">
                  <c:v>72.413710665244736</c:v>
                </c:pt>
                <c:pt idx="462">
                  <c:v>72.570790297924219</c:v>
                </c:pt>
                <c:pt idx="463">
                  <c:v>72.727869930603717</c:v>
                </c:pt>
                <c:pt idx="464">
                  <c:v>72.8849495632832</c:v>
                </c:pt>
                <c:pt idx="465">
                  <c:v>73.042029195962684</c:v>
                </c:pt>
                <c:pt idx="466">
                  <c:v>73.199108828642181</c:v>
                </c:pt>
                <c:pt idx="467">
                  <c:v>73.356188461321665</c:v>
                </c:pt>
                <c:pt idx="468">
                  <c:v>73.513268094001162</c:v>
                </c:pt>
                <c:pt idx="469">
                  <c:v>73.670347726680646</c:v>
                </c:pt>
                <c:pt idx="470">
                  <c:v>73.827427359360144</c:v>
                </c:pt>
                <c:pt idx="471">
                  <c:v>73.984506992039627</c:v>
                </c:pt>
                <c:pt idx="472">
                  <c:v>74.14158662471911</c:v>
                </c:pt>
                <c:pt idx="473">
                  <c:v>74.298666257398608</c:v>
                </c:pt>
                <c:pt idx="474">
                  <c:v>74.455745890078092</c:v>
                </c:pt>
                <c:pt idx="475">
                  <c:v>74.612825522757589</c:v>
                </c:pt>
                <c:pt idx="476">
                  <c:v>74.769905155437073</c:v>
                </c:pt>
                <c:pt idx="477">
                  <c:v>74.92698478811657</c:v>
                </c:pt>
                <c:pt idx="478">
                  <c:v>75.084064420796054</c:v>
                </c:pt>
                <c:pt idx="479">
                  <c:v>75.241144053475551</c:v>
                </c:pt>
                <c:pt idx="480">
                  <c:v>75.398223686155035</c:v>
                </c:pt>
                <c:pt idx="481">
                  <c:v>75.555303318834518</c:v>
                </c:pt>
                <c:pt idx="482">
                  <c:v>75.712382951514016</c:v>
                </c:pt>
                <c:pt idx="483">
                  <c:v>75.869462584193499</c:v>
                </c:pt>
                <c:pt idx="484">
                  <c:v>76.026542216872997</c:v>
                </c:pt>
                <c:pt idx="485">
                  <c:v>76.18362184955248</c:v>
                </c:pt>
                <c:pt idx="486">
                  <c:v>76.340701482231978</c:v>
                </c:pt>
                <c:pt idx="487">
                  <c:v>76.497781114911461</c:v>
                </c:pt>
                <c:pt idx="488">
                  <c:v>76.654860747590959</c:v>
                </c:pt>
                <c:pt idx="489">
                  <c:v>76.811940380270443</c:v>
                </c:pt>
                <c:pt idx="490">
                  <c:v>76.969020012949926</c:v>
                </c:pt>
                <c:pt idx="491">
                  <c:v>77.126099645629424</c:v>
                </c:pt>
                <c:pt idx="492">
                  <c:v>77.283179278308907</c:v>
                </c:pt>
                <c:pt idx="493">
                  <c:v>77.440258910988405</c:v>
                </c:pt>
                <c:pt idx="494">
                  <c:v>77.597338543667888</c:v>
                </c:pt>
                <c:pt idx="495">
                  <c:v>77.754418176347386</c:v>
                </c:pt>
                <c:pt idx="496">
                  <c:v>77.911497809026869</c:v>
                </c:pt>
                <c:pt idx="497">
                  <c:v>78.068577441706353</c:v>
                </c:pt>
                <c:pt idx="498">
                  <c:v>78.22565707438585</c:v>
                </c:pt>
                <c:pt idx="499">
                  <c:v>78.382736707065334</c:v>
                </c:pt>
                <c:pt idx="500">
                  <c:v>78.539816339744831</c:v>
                </c:pt>
                <c:pt idx="501">
                  <c:v>78.696895972424315</c:v>
                </c:pt>
                <c:pt idx="502">
                  <c:v>78.853975605103813</c:v>
                </c:pt>
                <c:pt idx="503">
                  <c:v>79.011055237783296</c:v>
                </c:pt>
                <c:pt idx="504">
                  <c:v>79.168134870462779</c:v>
                </c:pt>
                <c:pt idx="505">
                  <c:v>79.325214503142277</c:v>
                </c:pt>
                <c:pt idx="506">
                  <c:v>79.482294135821761</c:v>
                </c:pt>
                <c:pt idx="507">
                  <c:v>79.639373768501258</c:v>
                </c:pt>
                <c:pt idx="508">
                  <c:v>79.796453401180742</c:v>
                </c:pt>
                <c:pt idx="509">
                  <c:v>79.953533033860239</c:v>
                </c:pt>
                <c:pt idx="510">
                  <c:v>80.110612666539723</c:v>
                </c:pt>
                <c:pt idx="511">
                  <c:v>80.26769229921922</c:v>
                </c:pt>
                <c:pt idx="512">
                  <c:v>80.424771931898704</c:v>
                </c:pt>
                <c:pt idx="513">
                  <c:v>80.581851564578187</c:v>
                </c:pt>
                <c:pt idx="514">
                  <c:v>80.738931197257685</c:v>
                </c:pt>
                <c:pt idx="515">
                  <c:v>80.896010829937168</c:v>
                </c:pt>
                <c:pt idx="516">
                  <c:v>81.053090462616666</c:v>
                </c:pt>
                <c:pt idx="517">
                  <c:v>81.210170095296149</c:v>
                </c:pt>
                <c:pt idx="518">
                  <c:v>81.367249727975647</c:v>
                </c:pt>
                <c:pt idx="519">
                  <c:v>81.52432936065513</c:v>
                </c:pt>
                <c:pt idx="520">
                  <c:v>81.681408993334628</c:v>
                </c:pt>
                <c:pt idx="521">
                  <c:v>81.838488626014112</c:v>
                </c:pt>
                <c:pt idx="522">
                  <c:v>81.995568258693595</c:v>
                </c:pt>
                <c:pt idx="523">
                  <c:v>82.152647891373093</c:v>
                </c:pt>
                <c:pt idx="524">
                  <c:v>82.309727524052576</c:v>
                </c:pt>
                <c:pt idx="525">
                  <c:v>82.466807156732074</c:v>
                </c:pt>
                <c:pt idx="526">
                  <c:v>82.623886789411557</c:v>
                </c:pt>
                <c:pt idx="527">
                  <c:v>82.780966422091055</c:v>
                </c:pt>
                <c:pt idx="528">
                  <c:v>82.938046054770538</c:v>
                </c:pt>
                <c:pt idx="529">
                  <c:v>83.095125687450022</c:v>
                </c:pt>
                <c:pt idx="530">
                  <c:v>83.252205320129519</c:v>
                </c:pt>
                <c:pt idx="531">
                  <c:v>83.409284952809003</c:v>
                </c:pt>
                <c:pt idx="532">
                  <c:v>83.5663645854885</c:v>
                </c:pt>
                <c:pt idx="533">
                  <c:v>83.723444218167984</c:v>
                </c:pt>
                <c:pt idx="534">
                  <c:v>83.880523850847482</c:v>
                </c:pt>
                <c:pt idx="535">
                  <c:v>84.037603483526965</c:v>
                </c:pt>
                <c:pt idx="536">
                  <c:v>84.194683116206448</c:v>
                </c:pt>
                <c:pt idx="537">
                  <c:v>84.351762748885946</c:v>
                </c:pt>
                <c:pt idx="538">
                  <c:v>84.508842381565429</c:v>
                </c:pt>
                <c:pt idx="539">
                  <c:v>84.665922014244927</c:v>
                </c:pt>
                <c:pt idx="540">
                  <c:v>84.823001646924411</c:v>
                </c:pt>
                <c:pt idx="541">
                  <c:v>84.980081279603908</c:v>
                </c:pt>
                <c:pt idx="542">
                  <c:v>85.137160912283392</c:v>
                </c:pt>
                <c:pt idx="543">
                  <c:v>85.294240544962889</c:v>
                </c:pt>
                <c:pt idx="544">
                  <c:v>85.451320177642373</c:v>
                </c:pt>
                <c:pt idx="545">
                  <c:v>85.608399810321856</c:v>
                </c:pt>
                <c:pt idx="546">
                  <c:v>85.765479443001354</c:v>
                </c:pt>
                <c:pt idx="547">
                  <c:v>85.922559075680837</c:v>
                </c:pt>
                <c:pt idx="548">
                  <c:v>86.079638708360335</c:v>
                </c:pt>
                <c:pt idx="549">
                  <c:v>86.236718341039818</c:v>
                </c:pt>
                <c:pt idx="550">
                  <c:v>86.393797973719316</c:v>
                </c:pt>
                <c:pt idx="551">
                  <c:v>86.550877606398799</c:v>
                </c:pt>
                <c:pt idx="552">
                  <c:v>86.707957239078297</c:v>
                </c:pt>
                <c:pt idx="553">
                  <c:v>86.865036871757781</c:v>
                </c:pt>
                <c:pt idx="554">
                  <c:v>87.022116504437264</c:v>
                </c:pt>
                <c:pt idx="555">
                  <c:v>87.179196137116762</c:v>
                </c:pt>
                <c:pt idx="556">
                  <c:v>87.336275769796245</c:v>
                </c:pt>
                <c:pt idx="557">
                  <c:v>87.493355402475743</c:v>
                </c:pt>
                <c:pt idx="558">
                  <c:v>87.650435035155226</c:v>
                </c:pt>
                <c:pt idx="559">
                  <c:v>87.807514667834724</c:v>
                </c:pt>
                <c:pt idx="560">
                  <c:v>87.964594300514207</c:v>
                </c:pt>
                <c:pt idx="561">
                  <c:v>88.121673933193691</c:v>
                </c:pt>
                <c:pt idx="562">
                  <c:v>88.278753565873188</c:v>
                </c:pt>
                <c:pt idx="563">
                  <c:v>88.435833198552672</c:v>
                </c:pt>
                <c:pt idx="564">
                  <c:v>88.592912831232169</c:v>
                </c:pt>
                <c:pt idx="565">
                  <c:v>88.749992463911653</c:v>
                </c:pt>
                <c:pt idx="566">
                  <c:v>88.907072096591151</c:v>
                </c:pt>
                <c:pt idx="567">
                  <c:v>89.064151729270634</c:v>
                </c:pt>
                <c:pt idx="568">
                  <c:v>89.221231361950117</c:v>
                </c:pt>
                <c:pt idx="569">
                  <c:v>89.378310994629615</c:v>
                </c:pt>
                <c:pt idx="570">
                  <c:v>89.535390627309098</c:v>
                </c:pt>
                <c:pt idx="571">
                  <c:v>89.692470259988596</c:v>
                </c:pt>
                <c:pt idx="572">
                  <c:v>89.84954989266808</c:v>
                </c:pt>
                <c:pt idx="573">
                  <c:v>90.006629525347577</c:v>
                </c:pt>
                <c:pt idx="574">
                  <c:v>90.163709158027061</c:v>
                </c:pt>
                <c:pt idx="575">
                  <c:v>90.320788790706558</c:v>
                </c:pt>
                <c:pt idx="576">
                  <c:v>90.477868423386042</c:v>
                </c:pt>
                <c:pt idx="577">
                  <c:v>90.634948056065525</c:v>
                </c:pt>
                <c:pt idx="578">
                  <c:v>90.792027688745023</c:v>
                </c:pt>
                <c:pt idx="579">
                  <c:v>90.949107321424506</c:v>
                </c:pt>
                <c:pt idx="580">
                  <c:v>91.106186954104004</c:v>
                </c:pt>
                <c:pt idx="581">
                  <c:v>91.263266586783487</c:v>
                </c:pt>
                <c:pt idx="582">
                  <c:v>91.420346219462985</c:v>
                </c:pt>
                <c:pt idx="583">
                  <c:v>91.577425852142468</c:v>
                </c:pt>
                <c:pt idx="584">
                  <c:v>91.734505484821966</c:v>
                </c:pt>
                <c:pt idx="585">
                  <c:v>91.89158511750145</c:v>
                </c:pt>
                <c:pt idx="586">
                  <c:v>92.048664750180933</c:v>
                </c:pt>
                <c:pt idx="587">
                  <c:v>92.205744382860431</c:v>
                </c:pt>
                <c:pt idx="588">
                  <c:v>92.362824015539914</c:v>
                </c:pt>
                <c:pt idx="589">
                  <c:v>92.519903648219412</c:v>
                </c:pt>
                <c:pt idx="590">
                  <c:v>92.676983280898895</c:v>
                </c:pt>
                <c:pt idx="591">
                  <c:v>92.834062913578393</c:v>
                </c:pt>
                <c:pt idx="592">
                  <c:v>92.991142546257876</c:v>
                </c:pt>
                <c:pt idx="593">
                  <c:v>93.14822217893736</c:v>
                </c:pt>
                <c:pt idx="594">
                  <c:v>93.305301811616857</c:v>
                </c:pt>
                <c:pt idx="595">
                  <c:v>93.462381444296341</c:v>
                </c:pt>
                <c:pt idx="596">
                  <c:v>93.619461076975838</c:v>
                </c:pt>
                <c:pt idx="597">
                  <c:v>93.776540709655322</c:v>
                </c:pt>
                <c:pt idx="598">
                  <c:v>93.933620342334819</c:v>
                </c:pt>
                <c:pt idx="599">
                  <c:v>94.090699975014303</c:v>
                </c:pt>
              </c:numCache>
            </c:numRef>
          </c:xVal>
          <c:yVal>
            <c:numRef>
              <c:f>'Datos excel'!$Q$3:$Q$599</c:f>
            </c:numRef>
          </c:yVal>
          <c:smooth val="0"/>
          <c:extLst>
            <c:ext xmlns:c16="http://schemas.microsoft.com/office/drawing/2014/chart" uri="{C3380CC4-5D6E-409C-BE32-E72D297353CC}">
              <c16:uniqueId val="{00000000-5812-4267-B7BB-9060F3774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785295"/>
        <c:axId val="571782415"/>
      </c:scatterChart>
      <c:valAx>
        <c:axId val="57178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1782415"/>
        <c:crosses val="autoZero"/>
        <c:crossBetween val="midCat"/>
      </c:valAx>
      <c:valAx>
        <c:axId val="57178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1785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739775</xdr:colOff>
      <xdr:row>14</xdr:row>
      <xdr:rowOff>165100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B6321C6-A066-FFE5-E49C-81F946906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733425</xdr:colOff>
      <xdr:row>0</xdr:row>
      <xdr:rowOff>0</xdr:rowOff>
    </xdr:from>
    <xdr:to>
      <xdr:col>11</xdr:col>
      <xdr:colOff>733425</xdr:colOff>
      <xdr:row>14</xdr:row>
      <xdr:rowOff>165100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17DFC83-55A2-D986-1AF0-43D67CABAD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14</xdr:row>
      <xdr:rowOff>139700</xdr:rowOff>
    </xdr:from>
    <xdr:to>
      <xdr:col>6</xdr:col>
      <xdr:colOff>0</xdr:colOff>
      <xdr:row>29</xdr:row>
      <xdr:rowOff>120650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2BD8FF0-74A2-027F-EC1D-6D78CADA8D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720725</xdr:colOff>
      <xdr:row>14</xdr:row>
      <xdr:rowOff>152400</xdr:rowOff>
    </xdr:from>
    <xdr:to>
      <xdr:col>11</xdr:col>
      <xdr:colOff>720725</xdr:colOff>
      <xdr:row>29</xdr:row>
      <xdr:rowOff>133350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4211182-6768-3C25-A0A1-2112E3AA68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31</xdr:row>
      <xdr:rowOff>0</xdr:rowOff>
    </xdr:from>
    <xdr:to>
      <xdr:col>5</xdr:col>
      <xdr:colOff>739775</xdr:colOff>
      <xdr:row>45</xdr:row>
      <xdr:rowOff>165100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9421FA6-5D9B-4D67-AF7A-A8FD0CED5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733425</xdr:colOff>
      <xdr:row>31</xdr:row>
      <xdr:rowOff>0</xdr:rowOff>
    </xdr:from>
    <xdr:to>
      <xdr:col>11</xdr:col>
      <xdr:colOff>733425</xdr:colOff>
      <xdr:row>45</xdr:row>
      <xdr:rowOff>165100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C34713F-2894-48A4-A094-E99549C14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45</xdr:row>
      <xdr:rowOff>139700</xdr:rowOff>
    </xdr:from>
    <xdr:to>
      <xdr:col>6</xdr:col>
      <xdr:colOff>0</xdr:colOff>
      <xdr:row>60</xdr:row>
      <xdr:rowOff>120650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5DFC076-C300-48B2-9FD0-0C7CD2EACC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720725</xdr:colOff>
      <xdr:row>45</xdr:row>
      <xdr:rowOff>152400</xdr:rowOff>
    </xdr:from>
    <xdr:to>
      <xdr:col>11</xdr:col>
      <xdr:colOff>720725</xdr:colOff>
      <xdr:row>60</xdr:row>
      <xdr:rowOff>133350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0696C44-69B6-41FF-88FF-904C03830A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1CE4-2CEA-41D8-B048-AD9C6ACF021E}">
  <dimension ref="A1:U1202"/>
  <sheetViews>
    <sheetView tabSelected="1" workbookViewId="0">
      <pane ySplit="2" topLeftCell="A3" activePane="bottomLeft" state="frozen"/>
      <selection pane="bottomLeft" activeCell="R43" sqref="R43"/>
    </sheetView>
  </sheetViews>
  <sheetFormatPr baseColWidth="10" defaultRowHeight="14.5" x14ac:dyDescent="0.35"/>
  <cols>
    <col min="1" max="1" width="3.81640625" style="11" bestFit="1" customWidth="1"/>
    <col min="2" max="2" width="10.90625" style="11"/>
    <col min="3" max="5" width="10.90625" style="11" hidden="1" customWidth="1"/>
    <col min="6" max="7" width="12.1796875" style="11" hidden="1" customWidth="1"/>
    <col min="8" max="8" width="11.08984375" style="11" hidden="1" customWidth="1"/>
    <col min="9" max="9" width="11.81640625" style="11" bestFit="1" customWidth="1"/>
    <col min="10" max="13" width="11.81640625" style="11" hidden="1" customWidth="1"/>
    <col min="14" max="14" width="11.1796875" style="11" bestFit="1" customWidth="1"/>
    <col min="15" max="17" width="11.1796875" style="11" hidden="1" customWidth="1"/>
    <col min="18" max="19" width="11.1796875" style="11" customWidth="1"/>
    <col min="20" max="20" width="20.08984375" style="11" bestFit="1" customWidth="1"/>
    <col min="21" max="21" width="19.453125" style="11" bestFit="1" customWidth="1"/>
    <col min="22" max="16384" width="10.90625" style="11"/>
  </cols>
  <sheetData>
    <row r="1" spans="1:21" x14ac:dyDescent="0.35">
      <c r="A1" s="11" t="s">
        <v>0</v>
      </c>
      <c r="B1" s="11">
        <f>2*PI()/U7</f>
        <v>0.15707963267948966</v>
      </c>
    </row>
    <row r="2" spans="1:21" x14ac:dyDescent="0.35">
      <c r="A2" s="11" t="s">
        <v>7</v>
      </c>
      <c r="B2" s="11" t="s">
        <v>21</v>
      </c>
      <c r="C2" s="11" t="s">
        <v>19</v>
      </c>
      <c r="D2" s="11" t="s">
        <v>20</v>
      </c>
      <c r="E2" s="11" t="s">
        <v>22</v>
      </c>
      <c r="F2" s="11" t="s">
        <v>23</v>
      </c>
      <c r="G2" s="11" t="s">
        <v>24</v>
      </c>
      <c r="H2" s="11" t="s">
        <v>25</v>
      </c>
      <c r="I2" s="11" t="s">
        <v>26</v>
      </c>
      <c r="K2" s="11" t="s">
        <v>4</v>
      </c>
      <c r="L2" s="11" t="s">
        <v>5</v>
      </c>
      <c r="M2" s="11" t="s">
        <v>6</v>
      </c>
      <c r="N2" s="11" t="s">
        <v>27</v>
      </c>
      <c r="O2" s="11" t="s">
        <v>4</v>
      </c>
      <c r="P2" s="11" t="s">
        <v>5</v>
      </c>
      <c r="Q2" s="11" t="s">
        <v>6</v>
      </c>
      <c r="R2" s="11" t="s">
        <v>40</v>
      </c>
      <c r="S2" s="11" t="s">
        <v>41</v>
      </c>
    </row>
    <row r="3" spans="1:21" x14ac:dyDescent="0.35">
      <c r="A3" s="11">
        <v>0</v>
      </c>
      <c r="B3" s="11">
        <f t="shared" ref="B3:B66" si="0">A3*$B$1</f>
        <v>0</v>
      </c>
      <c r="C3" s="12">
        <f>'Graficas excel'!$N$3*(COS('Graficas excel'!$N$4*B3+'Graficas excel'!$N$5)+'Graficas excel'!$N$6)*COS(B3)+'Graficas excel'!$N$7</f>
        <v>21.759999999999998</v>
      </c>
      <c r="D3" s="13">
        <f>'Graficas excel'!$N$3*(COS('Graficas excel'!$N$4*B3+'Graficas excel'!$N$5)+'Graficas excel'!$N$6)*SIN(B3)+'Graficas excel'!$N$8</f>
        <v>24.5</v>
      </c>
      <c r="E3" s="11">
        <f>ATAN2(C3,D3)*2</f>
        <v>1.6891189610814823</v>
      </c>
      <c r="F3" s="11">
        <f>C3/(2*'Graficas excel'!$N$9*COS(E3/2))</f>
        <v>0.81920220336617744</v>
      </c>
      <c r="G3" s="11">
        <f>(1-F3^2)^(1/2)</f>
        <v>0.57350479509765218</v>
      </c>
      <c r="H3" s="11">
        <f>ATAN2(F3,G3)*2</f>
        <v>1.221555566107976</v>
      </c>
      <c r="I3" s="11">
        <f>(E3+H3)/2</f>
        <v>1.4553372635947293</v>
      </c>
      <c r="J3" s="11">
        <f>DEGREES(I3)</f>
        <v>83.384682972096172</v>
      </c>
      <c r="K3" s="11">
        <f t="shared" ref="K3:K66" si="1">(I4-I3)/$B$1</f>
        <v>-3.5104132965229136E-2</v>
      </c>
      <c r="L3" s="11">
        <f>(K4-K3)/$B$1</f>
        <v>0.91909007368928475</v>
      </c>
      <c r="M3" s="11">
        <f>(L4-L3)/$B$1</f>
        <v>-1.0793577219553014</v>
      </c>
      <c r="N3" s="11">
        <f>E3-2*I3</f>
        <v>-1.2215555661079762</v>
      </c>
      <c r="O3" s="11">
        <f>(N4-N3)/$B$1</f>
        <v>0.48374766991822926</v>
      </c>
      <c r="P3" s="11">
        <f>(O4-O3)/$B$1</f>
        <v>-1.3356742472899383</v>
      </c>
      <c r="Q3" s="11">
        <f>(P4-P3)/$B$1</f>
        <v>-0.15814962702488378</v>
      </c>
      <c r="R3" s="11">
        <f>DEGREES(I3)</f>
        <v>83.384682972096172</v>
      </c>
      <c r="S3" s="11">
        <f>DEGREES(N3)</f>
        <v>-69.989978378701068</v>
      </c>
      <c r="T3" s="11" t="s">
        <v>36</v>
      </c>
      <c r="U3" s="11" t="s">
        <v>37</v>
      </c>
    </row>
    <row r="4" spans="1:21" x14ac:dyDescent="0.35">
      <c r="A4" s="11">
        <v>1</v>
      </c>
      <c r="B4" s="11">
        <f t="shared" si="0"/>
        <v>0.15707963267948966</v>
      </c>
      <c r="C4" s="11">
        <f>'Graficas excel'!$N$3*(COS('Graficas excel'!$N$4*B4+'Graficas excel'!$N$5)+'Graficas excel'!$N$6)*COS(B4)+'Graficas excel'!$N$7</f>
        <v>21.49497854913368</v>
      </c>
      <c r="D4" s="13">
        <f>'Graficas excel'!$N$3*(COS('Graficas excel'!$N$4*B4+'Graficas excel'!$N$5)+'Graficas excel'!$N$6)*SIN(B4)+'Graficas excel'!$N$8</f>
        <v>25.845472423073478</v>
      </c>
      <c r="E4" s="11">
        <f t="shared" ref="E4:E67" si="2">ATAN2(C4,D4)*2</f>
        <v>1.7540775787583764</v>
      </c>
      <c r="F4" s="11">
        <f>C4/(2*'Graficas excel'!$N$9*COS(E4/2))</f>
        <v>0.84039520003967794</v>
      </c>
      <c r="G4" s="11">
        <f t="shared" ref="G4:G67" si="3">(1-F4^2)^(1/2)</f>
        <v>0.54197408402087799</v>
      </c>
      <c r="H4" s="11">
        <f t="shared" ref="H4:H67" si="4">ATAN2(F4,G4)*2</f>
        <v>1.1455686598076618</v>
      </c>
      <c r="I4" s="11">
        <f>(E4+H4)/2</f>
        <v>1.4498231192830191</v>
      </c>
      <c r="J4" s="11">
        <f t="shared" ref="J4:J67" si="5">DEGREES(I4)</f>
        <v>83.068745775409113</v>
      </c>
      <c r="K4" s="11">
        <f t="shared" si="1"/>
        <v>0.10926619820924878</v>
      </c>
      <c r="L4" s="11">
        <f t="shared" ref="L4:M67" si="6">(K5-K4)/$B$1</f>
        <v>0.74954495919477526</v>
      </c>
      <c r="M4" s="11">
        <f t="shared" si="6"/>
        <v>-2.2119678537648029</v>
      </c>
      <c r="N4" s="11">
        <f>E4-2*I4</f>
        <v>-1.1455686598076618</v>
      </c>
      <c r="O4" s="11">
        <f t="shared" ref="O4:Q67" si="7">(N5-N4)/$B$1</f>
        <v>0.27394044977447191</v>
      </c>
      <c r="P4" s="11">
        <f t="shared" si="7"/>
        <v>-1.3605163326114054</v>
      </c>
      <c r="Q4" s="11">
        <f t="shared" si="7"/>
        <v>2.4827572300291942</v>
      </c>
      <c r="R4" s="11">
        <f t="shared" ref="R4:R13" si="8">DEGREES(I4)</f>
        <v>83.068745775409113</v>
      </c>
      <c r="S4" s="11">
        <f t="shared" ref="S4:S13" si="9">DEGREES(N4)</f>
        <v>-65.636249349436994</v>
      </c>
      <c r="T4" s="14">
        <f>20*COS(I13)</f>
        <v>-2.9822736651916673</v>
      </c>
      <c r="U4" s="15">
        <f>20*SIN(I13)</f>
        <v>19.776401183883387</v>
      </c>
    </row>
    <row r="5" spans="1:21" x14ac:dyDescent="0.35">
      <c r="A5" s="11">
        <v>2</v>
      </c>
      <c r="B5" s="11">
        <f t="shared" si="0"/>
        <v>0.31415926535897931</v>
      </c>
      <c r="C5" s="11">
        <f>'Graficas excel'!$N$3*(COS('Graficas excel'!$N$4*B5+'Graficas excel'!$N$5)+'Graficas excel'!$N$6)*COS(B5)+'Graficas excel'!$N$7</f>
        <v>20.758877380742042</v>
      </c>
      <c r="D5" s="13">
        <f>'Graficas excel'!$N$3*(COS('Graficas excel'!$N$4*B5+'Graficas excel'!$N$5)+'Graficas excel'!$N$6)*SIN(B5)+'Graficas excel'!$N$8</f>
        <v>27.021012081659073</v>
      </c>
      <c r="E5" s="11">
        <f t="shared" si="2"/>
        <v>1.8314350325429909</v>
      </c>
      <c r="F5" s="11">
        <f>C5/(2*'Graficas excel'!$N$9*COS(E5/2))</f>
        <v>0.85186049475025893</v>
      </c>
      <c r="G5" s="11">
        <f t="shared" si="3"/>
        <v>0.52376874427923248</v>
      </c>
      <c r="H5" s="11">
        <f t="shared" si="4"/>
        <v>1.1025381945810333</v>
      </c>
      <c r="I5" s="11">
        <f>(E5+H5)/2</f>
        <v>1.4669866135620122</v>
      </c>
      <c r="J5" s="11">
        <f t="shared" si="5"/>
        <v>84.052141559292352</v>
      </c>
      <c r="K5" s="11">
        <f t="shared" si="1"/>
        <v>0.22700444507632714</v>
      </c>
      <c r="L5" s="11">
        <f t="shared" si="6"/>
        <v>0.40208986122656093</v>
      </c>
      <c r="M5" s="11">
        <f t="shared" si="6"/>
        <v>-2.5580730186991123</v>
      </c>
      <c r="N5" s="11">
        <f>E5-2*I5</f>
        <v>-1.1025381945810335</v>
      </c>
      <c r="O5" s="11">
        <f t="shared" si="7"/>
        <v>6.0231043993425999E-2</v>
      </c>
      <c r="P5" s="11">
        <f t="shared" si="7"/>
        <v>-0.9705257388860723</v>
      </c>
      <c r="Q5" s="11">
        <f t="shared" si="7"/>
        <v>3.983009586900951</v>
      </c>
      <c r="R5" s="11">
        <f t="shared" si="8"/>
        <v>84.052141559292352</v>
      </c>
      <c r="S5" s="11">
        <f t="shared" si="9"/>
        <v>-63.170785301466751</v>
      </c>
      <c r="U5" s="11">
        <f>DEGREES(I13)</f>
        <v>98.575566710766367</v>
      </c>
    </row>
    <row r="6" spans="1:21" x14ac:dyDescent="0.35">
      <c r="A6" s="11">
        <v>3</v>
      </c>
      <c r="B6" s="11">
        <f t="shared" si="0"/>
        <v>0.47123889803846897</v>
      </c>
      <c r="C6" s="11">
        <f>'Graficas excel'!$N$3*(COS('Graficas excel'!$N$4*B6+'Graficas excel'!$N$5)+'Graficas excel'!$N$6)*COS(B6)+'Graficas excel'!$N$7</f>
        <v>19.707848454854879</v>
      </c>
      <c r="D6" s="13">
        <f>'Graficas excel'!$N$3*(COS('Graficas excel'!$N$4*B6+'Graficas excel'!$N$5)+'Graficas excel'!$N$6)*SIN(B6)+'Graficas excel'!$N$8</f>
        <v>27.917819499100442</v>
      </c>
      <c r="E6" s="11">
        <f t="shared" si="2"/>
        <v>1.9122116525077821</v>
      </c>
      <c r="F6" s="11">
        <f>C6/(2*'Graficas excel'!$N$9*COS(E6/2))</f>
        <v>0.85432866052235656</v>
      </c>
      <c r="G6" s="11">
        <f t="shared" si="3"/>
        <v>0.51973314288207184</v>
      </c>
      <c r="H6" s="11">
        <f t="shared" si="4"/>
        <v>1.093077124314644</v>
      </c>
      <c r="I6" s="11">
        <f>(E6+H6)/2</f>
        <v>1.5026443884112131</v>
      </c>
      <c r="J6" s="11">
        <f t="shared" si="5"/>
        <v>86.095181564979299</v>
      </c>
      <c r="K6" s="11">
        <f t="shared" si="1"/>
        <v>0.2901645727819423</v>
      </c>
      <c r="L6" s="11">
        <f t="shared" si="6"/>
        <v>2.6869108199112704E-4</v>
      </c>
      <c r="M6" s="11">
        <f t="shared" si="6"/>
        <v>-1.9376083488141278</v>
      </c>
      <c r="N6" s="11">
        <f>E6-2*I6</f>
        <v>-1.093077124314644</v>
      </c>
      <c r="O6" s="11">
        <f t="shared" si="7"/>
        <v>-9.2218782576788533E-2</v>
      </c>
      <c r="P6" s="11">
        <f t="shared" si="7"/>
        <v>-0.34487605601678512</v>
      </c>
      <c r="Q6" s="11">
        <f t="shared" si="7"/>
        <v>3.8504608658986363</v>
      </c>
      <c r="R6" s="11">
        <f t="shared" si="8"/>
        <v>86.095181564979299</v>
      </c>
      <c r="S6" s="11">
        <f t="shared" si="9"/>
        <v>-62.628705905525919</v>
      </c>
      <c r="T6" s="11" t="s">
        <v>38</v>
      </c>
      <c r="U6" s="11">
        <f>DEGREES(N13)</f>
        <v>-61.621115206509771</v>
      </c>
    </row>
    <row r="7" spans="1:21" x14ac:dyDescent="0.35">
      <c r="A7" s="11">
        <v>4</v>
      </c>
      <c r="B7" s="11">
        <f t="shared" si="0"/>
        <v>0.62831853071795862</v>
      </c>
      <c r="C7" s="11">
        <f>'Graficas excel'!$N$3*(COS('Graficas excel'!$N$4*B7+'Graficas excel'!$N$5)+'Graficas excel'!$N$6)*COS(B7)+'Graficas excel'!$N$7</f>
        <v>18.540824058937115</v>
      </c>
      <c r="D7" s="13">
        <f>'Graficas excel'!$N$3*(COS('Graficas excel'!$N$4*B7+'Graficas excel'!$N$5)+'Graficas excel'!$N$6)*SIN(B7)+'Graficas excel'!$N$8</f>
        <v>28.525644319013097</v>
      </c>
      <c r="E7" s="11">
        <f t="shared" si="2"/>
        <v>1.9888838490328475</v>
      </c>
      <c r="F7" s="11">
        <f>C7/(2*'Graficas excel'!$N$9*COS(E7/2))</f>
        <v>0.85054193775178777</v>
      </c>
      <c r="G7" s="11">
        <f t="shared" si="3"/>
        <v>0.52590722767940168</v>
      </c>
      <c r="H7" s="11">
        <f t="shared" si="4"/>
        <v>1.1075628168079554</v>
      </c>
      <c r="I7" s="11">
        <f>(E7+H7)/2</f>
        <v>1.5482233329204016</v>
      </c>
      <c r="J7" s="11">
        <f t="shared" si="5"/>
        <v>88.70666272001678</v>
      </c>
      <c r="K7" s="11">
        <f t="shared" si="1"/>
        <v>0.29020677867840572</v>
      </c>
      <c r="L7" s="11">
        <f t="shared" si="6"/>
        <v>-0.30409011662644453</v>
      </c>
      <c r="M7" s="11">
        <f t="shared" si="6"/>
        <v>-0.71356950910617956</v>
      </c>
      <c r="N7" s="11">
        <f>E7-2*I7</f>
        <v>-1.1075628168079557</v>
      </c>
      <c r="O7" s="11">
        <f t="shared" si="7"/>
        <v>-0.14639178677585624</v>
      </c>
      <c r="P7" s="11">
        <f t="shared" si="7"/>
        <v>0.25995292244532237</v>
      </c>
      <c r="Q7" s="11">
        <f t="shared" si="7"/>
        <v>2.4779882970403047</v>
      </c>
      <c r="R7" s="11">
        <f t="shared" si="8"/>
        <v>88.70666272001678</v>
      </c>
      <c r="S7" s="11">
        <f t="shared" si="9"/>
        <v>-63.458674948717018</v>
      </c>
      <c r="T7" s="11" t="s">
        <v>42</v>
      </c>
      <c r="U7" s="11">
        <v>40</v>
      </c>
    </row>
    <row r="8" spans="1:21" x14ac:dyDescent="0.35">
      <c r="A8" s="11">
        <v>5</v>
      </c>
      <c r="B8" s="11">
        <f t="shared" si="0"/>
        <v>0.78539816339744828</v>
      </c>
      <c r="C8" s="11">
        <f>'Graficas excel'!$N$3*(COS('Graficas excel'!$N$4*B8+'Graficas excel'!$N$5)+'Graficas excel'!$N$6)*COS(B8)+'Graficas excel'!$N$7</f>
        <v>17.431879502661797</v>
      </c>
      <c r="D8" s="13">
        <f>'Graficas excel'!$N$3*(COS('Graficas excel'!$N$4*B8+'Graficas excel'!$N$5)+'Graficas excel'!$N$6)*SIN(B8)+'Graficas excel'!$N$8</f>
        <v>28.931879502661797</v>
      </c>
      <c r="E8" s="11">
        <f t="shared" si="2"/>
        <v>2.0570598293306057</v>
      </c>
      <c r="F8" s="11">
        <f>C8/(2*'Graficas excel'!$N$9*COS(E8/2))</f>
        <v>0.84443919058444594</v>
      </c>
      <c r="G8" s="11">
        <f t="shared" si="3"/>
        <v>0.5356514290143225</v>
      </c>
      <c r="H8" s="11">
        <f t="shared" si="4"/>
        <v>1.1305579849020015</v>
      </c>
      <c r="I8" s="11">
        <f>(E8+H8)/2</f>
        <v>1.5938089071163035</v>
      </c>
      <c r="J8" s="11">
        <f t="shared" si="5"/>
        <v>91.318523728122429</v>
      </c>
      <c r="K8" s="11">
        <f t="shared" si="1"/>
        <v>0.24244041485726064</v>
      </c>
      <c r="L8" s="11">
        <f t="shared" si="6"/>
        <v>-0.41617735300812697</v>
      </c>
      <c r="M8" s="11">
        <f t="shared" si="6"/>
        <v>0.57905370568472936</v>
      </c>
      <c r="N8" s="11">
        <f>E8-2*I8</f>
        <v>-1.1305579849020013</v>
      </c>
      <c r="O8" s="11">
        <f t="shared" si="7"/>
        <v>-0.10555847720418514</v>
      </c>
      <c r="P8" s="11">
        <f t="shared" si="7"/>
        <v>0.64919441392848753</v>
      </c>
      <c r="Q8" s="11">
        <f t="shared" si="7"/>
        <v>0.46278169758823984</v>
      </c>
      <c r="R8" s="11">
        <f t="shared" si="8"/>
        <v>91.318523728122429</v>
      </c>
      <c r="S8" s="11">
        <f t="shared" si="9"/>
        <v>-64.77620102969972</v>
      </c>
    </row>
    <row r="9" spans="1:21" x14ac:dyDescent="0.35">
      <c r="A9" s="11">
        <v>6</v>
      </c>
      <c r="B9" s="11">
        <f t="shared" si="0"/>
        <v>0.94247779607693793</v>
      </c>
      <c r="C9" s="11">
        <f>'Graficas excel'!$N$3*(COS('Graficas excel'!$N$4*B9+'Graficas excel'!$N$5)+'Graficas excel'!$N$6)*COS(B9)+'Graficas excel'!$N$7</f>
        <v>16.474667529947631</v>
      </c>
      <c r="D9" s="13">
        <f>'Graficas excel'!$N$3*(COS('Graficas excel'!$N$4*B9+'Graficas excel'!$N$5)+'Graficas excel'!$N$6)*SIN(B9)+'Graficas excel'!$N$8</f>
        <v>29.282469567868148</v>
      </c>
      <c r="E9" s="11">
        <f t="shared" si="2"/>
        <v>2.1166436451300492</v>
      </c>
      <c r="F9" s="11">
        <f>C9/(2*'Graficas excel'!$N$9*COS(E9/2))</f>
        <v>0.83996937973038444</v>
      </c>
      <c r="G9" s="11">
        <f t="shared" si="3"/>
        <v>0.54263380019618501</v>
      </c>
      <c r="H9" s="11">
        <f t="shared" si="4"/>
        <v>1.147139071727441</v>
      </c>
      <c r="I9" s="11">
        <f>(E9+H9)/2</f>
        <v>1.6318913584287451</v>
      </c>
      <c r="J9" s="11">
        <f t="shared" si="5"/>
        <v>93.500487461837778</v>
      </c>
      <c r="K9" s="11">
        <f t="shared" si="1"/>
        <v>0.17706742911722176</v>
      </c>
      <c r="L9" s="11">
        <f t="shared" si="6"/>
        <v>-0.32521980961747238</v>
      </c>
      <c r="M9" s="11">
        <f t="shared" si="6"/>
        <v>1.5335332450898163</v>
      </c>
      <c r="N9" s="11">
        <f>E9-2*I9</f>
        <v>-1.147139071727441</v>
      </c>
      <c r="O9" s="11">
        <f t="shared" si="7"/>
        <v>-3.5832571267217558E-3</v>
      </c>
      <c r="P9" s="11">
        <f t="shared" si="7"/>
        <v>0.72188799299643891</v>
      </c>
      <c r="Q9" s="11">
        <f t="shared" si="7"/>
        <v>-1.6815511862294397</v>
      </c>
      <c r="R9" s="11">
        <f t="shared" si="8"/>
        <v>93.500487461837778</v>
      </c>
      <c r="S9" s="11">
        <f t="shared" si="9"/>
        <v>-65.72622732453739</v>
      </c>
    </row>
    <row r="10" spans="1:21" x14ac:dyDescent="0.35">
      <c r="A10" s="11">
        <v>7</v>
      </c>
      <c r="B10" s="11">
        <f t="shared" si="0"/>
        <v>1.0995574287564276</v>
      </c>
      <c r="C10" s="11">
        <f>'Graficas excel'!$N$3*(COS('Graficas excel'!$N$4*B10+'Graficas excel'!$N$5)+'Graficas excel'!$N$6)*COS(B10)+'Graficas excel'!$N$7</f>
        <v>15.659465008031475</v>
      </c>
      <c r="D10" s="13">
        <f>'Graficas excel'!$N$3*(COS('Graficas excel'!$N$4*B10+'Graficas excel'!$N$5)+'Graficas excel'!$N$6)*SIN(B10)+'Graficas excel'!$N$8</f>
        <v>29.719493963785911</v>
      </c>
      <c r="E10" s="11">
        <f t="shared" si="2"/>
        <v>2.1717081618672571</v>
      </c>
      <c r="F10" s="11">
        <f>C10/(2*'Graficas excel'!$N$9*COS(E10/2))</f>
        <v>0.83981663393016526</v>
      </c>
      <c r="G10" s="11">
        <f t="shared" si="3"/>
        <v>0.54287016990640291</v>
      </c>
      <c r="H10" s="11">
        <f t="shared" si="4"/>
        <v>1.1477019284407024</v>
      </c>
      <c r="I10" s="11">
        <f>(E10+H10)/2</f>
        <v>1.6597050451539799</v>
      </c>
      <c r="J10" s="11">
        <f t="shared" si="5"/>
        <v>95.094094323892776</v>
      </c>
      <c r="K10" s="11">
        <f t="shared" si="1"/>
        <v>0.12598202088241564</v>
      </c>
      <c r="L10" s="11">
        <f t="shared" si="6"/>
        <v>-8.4332970776978239E-2</v>
      </c>
      <c r="M10" s="11">
        <f t="shared" si="6"/>
        <v>1.9707042674503472</v>
      </c>
      <c r="N10" s="11">
        <f>E10-2*I10</f>
        <v>-1.1477019284407026</v>
      </c>
      <c r="O10" s="11">
        <f t="shared" si="7"/>
        <v>0.10981064364889287</v>
      </c>
      <c r="P10" s="11">
        <f t="shared" si="7"/>
        <v>0.45775055033175843</v>
      </c>
      <c r="Q10" s="11">
        <f t="shared" si="7"/>
        <v>-3.4625489165759049</v>
      </c>
      <c r="R10" s="11">
        <f t="shared" si="8"/>
        <v>95.094094323892776</v>
      </c>
      <c r="S10" s="11">
        <f t="shared" si="9"/>
        <v>-65.758476638677877</v>
      </c>
    </row>
    <row r="11" spans="1:21" x14ac:dyDescent="0.35">
      <c r="A11" s="11">
        <v>8</v>
      </c>
      <c r="B11" s="11">
        <f t="shared" si="0"/>
        <v>1.2566370614359172</v>
      </c>
      <c r="C11" s="11">
        <f>'Graficas excel'!$N$3*(COS('Graficas excel'!$N$4*B11+'Graficas excel'!$N$5)+'Graficas excel'!$N$6)*COS(B11)+'Graficas excel'!$N$7</f>
        <v>14.890824058937117</v>
      </c>
      <c r="D11" s="13">
        <f>'Graficas excel'!$N$3*(COS('Graficas excel'!$N$4*B11+'Graficas excel'!$N$5)+'Graficas excel'!$N$6)*SIN(B11)+'Graficas excel'!$N$8</f>
        <v>30.319358077885653</v>
      </c>
      <c r="E11" s="11">
        <f t="shared" si="2"/>
        <v>2.2285355965647828</v>
      </c>
      <c r="F11" s="11">
        <f>C11/(2*'Graficas excel'!$N$9*COS(E11/2))</f>
        <v>0.84446733041059319</v>
      </c>
      <c r="G11" s="11">
        <f t="shared" si="3"/>
        <v>0.53560706480516662</v>
      </c>
      <c r="H11" s="11">
        <f t="shared" si="4"/>
        <v>1.1304529128720362</v>
      </c>
      <c r="I11" s="11">
        <f>(E11+H11)/2</f>
        <v>1.6794942547184095</v>
      </c>
      <c r="J11" s="11">
        <f t="shared" si="5"/>
        <v>96.22793251183451</v>
      </c>
      <c r="K11" s="11">
        <f t="shared" si="1"/>
        <v>0.11273502880999776</v>
      </c>
      <c r="L11" s="11">
        <f t="shared" si="6"/>
        <v>0.22522453167402504</v>
      </c>
      <c r="M11" s="11">
        <f t="shared" si="6"/>
        <v>1.8147504183282175</v>
      </c>
      <c r="N11" s="11">
        <f>E11-2*I11</f>
        <v>-1.1304529128720362</v>
      </c>
      <c r="O11" s="11">
        <f t="shared" si="7"/>
        <v>0.18171393195383972</v>
      </c>
      <c r="P11" s="11">
        <f t="shared" si="7"/>
        <v>-8.6145361618749569E-2</v>
      </c>
      <c r="Q11" s="11">
        <f t="shared" si="7"/>
        <v>-4.2826120849233602</v>
      </c>
      <c r="R11" s="11">
        <f t="shared" si="8"/>
        <v>96.22793251183451</v>
      </c>
      <c r="S11" s="11">
        <f t="shared" si="9"/>
        <v>-64.770180845837842</v>
      </c>
    </row>
    <row r="12" spans="1:21" x14ac:dyDescent="0.35">
      <c r="A12" s="11">
        <v>9</v>
      </c>
      <c r="B12" s="11">
        <f t="shared" si="0"/>
        <v>1.4137166941154069</v>
      </c>
      <c r="C12" s="11">
        <f>'Graficas excel'!$N$3*(COS('Graficas excel'!$N$4*B12+'Graficas excel'!$N$5)+'Graficas excel'!$N$6)*COS(B12)+'Graficas excel'!$N$7</f>
        <v>14.038282743791935</v>
      </c>
      <c r="D12" s="13">
        <f>'Graficas excel'!$N$3*(COS('Graficas excel'!$N$4*B12+'Graficas excel'!$N$5)+'Graficas excel'!$N$6)*SIN(B12)+'Graficas excel'!$N$8</f>
        <v>31.055459246277287</v>
      </c>
      <c r="E12" s="11">
        <f t="shared" si="2"/>
        <v>2.29249590808001</v>
      </c>
      <c r="F12" s="11">
        <f>C12/(2*'Graficas excel'!$N$9*COS(E12/2))</f>
        <v>0.85202513584981598</v>
      </c>
      <c r="G12" s="11">
        <f t="shared" si="3"/>
        <v>0.52350087667558165</v>
      </c>
      <c r="H12" s="11">
        <f t="shared" si="4"/>
        <v>1.1019093551879815</v>
      </c>
      <c r="I12" s="11">
        <f>(E12+H12)/2</f>
        <v>1.6972026316339957</v>
      </c>
      <c r="J12" s="11">
        <f t="shared" si="5"/>
        <v>97.242547771124492</v>
      </c>
      <c r="K12" s="11">
        <f t="shared" si="1"/>
        <v>0.1481132155157637</v>
      </c>
      <c r="L12" s="11">
        <f t="shared" si="6"/>
        <v>0.51028486078997159</v>
      </c>
      <c r="M12" s="11">
        <f t="shared" si="6"/>
        <v>0.95395992901710214</v>
      </c>
      <c r="N12" s="11">
        <f>E12-2*I12</f>
        <v>-1.1019093551879813</v>
      </c>
      <c r="O12" s="11">
        <f t="shared" si="7"/>
        <v>0.16818225019372474</v>
      </c>
      <c r="P12" s="11">
        <f t="shared" si="7"/>
        <v>-0.75885649482725437</v>
      </c>
      <c r="Q12" s="11">
        <f t="shared" si="7"/>
        <v>-3.5051170971740304</v>
      </c>
      <c r="R12" s="11">
        <f t="shared" si="8"/>
        <v>97.242547771124492</v>
      </c>
      <c r="S12" s="11">
        <f t="shared" si="9"/>
        <v>-63.134755458253288</v>
      </c>
    </row>
    <row r="13" spans="1:21" x14ac:dyDescent="0.35">
      <c r="A13" s="11">
        <v>10</v>
      </c>
      <c r="B13" s="11">
        <f t="shared" si="0"/>
        <v>1.5707963267948966</v>
      </c>
      <c r="C13" s="11">
        <f>'Graficas excel'!$N$3*(COS('Graficas excel'!$N$4*B13+'Graficas excel'!$N$5)+'Graficas excel'!$N$6)*COS(B13)+'Graficas excel'!$N$7</f>
        <v>13</v>
      </c>
      <c r="D13" s="13">
        <f>'Graficas excel'!$N$3*(COS('Graficas excel'!$N$4*B13+'Graficas excel'!$N$5)+'Graficas excel'!$N$6)*SIN(B13)+'Graficas excel'!$N$8</f>
        <v>31.8</v>
      </c>
      <c r="E13" s="11">
        <f t="shared" si="2"/>
        <v>2.3654450531400388</v>
      </c>
      <c r="F13" s="11">
        <f>C13/(2*'Graficas excel'!$N$9*COS(E13/2))</f>
        <v>0.85886553080211581</v>
      </c>
      <c r="G13" s="11">
        <f t="shared" si="3"/>
        <v>0.51220113236891607</v>
      </c>
      <c r="H13" s="11">
        <f t="shared" si="4"/>
        <v>1.075491349104341</v>
      </c>
      <c r="I13" s="11">
        <f>(E13+H13)/2</f>
        <v>1.7204682011221899</v>
      </c>
      <c r="J13" s="11">
        <f t="shared" si="5"/>
        <v>98.575566710766367</v>
      </c>
      <c r="K13" s="11">
        <f t="shared" si="1"/>
        <v>0.22826857401055695</v>
      </c>
      <c r="L13" s="11">
        <f t="shared" si="6"/>
        <v>0.66013253603093003</v>
      </c>
      <c r="M13" s="11">
        <f t="shared" si="6"/>
        <v>-0.52392036434496481</v>
      </c>
      <c r="N13" s="11">
        <f>E13-2*I13</f>
        <v>-1.075491349104341</v>
      </c>
      <c r="O13" s="11">
        <f t="shared" si="7"/>
        <v>4.898135072981457E-2</v>
      </c>
      <c r="P13" s="11">
        <f t="shared" si="7"/>
        <v>-1.3094390009499501</v>
      </c>
      <c r="Q13" s="11">
        <f t="shared" si="7"/>
        <v>-1.1013490664505485</v>
      </c>
      <c r="R13" s="11">
        <f t="shared" si="8"/>
        <v>98.575566710766367</v>
      </c>
      <c r="S13" s="11">
        <f t="shared" si="9"/>
        <v>-61.621115206509771</v>
      </c>
    </row>
    <row r="14" spans="1:21" x14ac:dyDescent="0.35">
      <c r="A14" s="11">
        <v>11</v>
      </c>
      <c r="B14" s="11">
        <f t="shared" si="0"/>
        <v>1.7278759594743862</v>
      </c>
      <c r="C14" s="11">
        <f>'Graficas excel'!$N$3*(COS('Graficas excel'!$N$4*B14+'Graficas excel'!$N$5)+'Graficas excel'!$N$6)*COS(B14)+'Graficas excel'!$N$7</f>
        <v>11.754339554204565</v>
      </c>
      <c r="D14" s="13">
        <f>'Graficas excel'!$N$3*(COS('Graficas excel'!$N$4*B14+'Graficas excel'!$N$5)+'Graficas excel'!$N$6)*SIN(B14)+'Graficas excel'!$N$8</f>
        <v>32.364790526411724</v>
      </c>
      <c r="E14" s="11">
        <f t="shared" si="2"/>
        <v>2.4448517132365217</v>
      </c>
      <c r="F14" s="11">
        <f>C14/(2*'Graficas excel'!$N$9*COS(E14/2))</f>
        <v>0.86082960137810083</v>
      </c>
      <c r="G14" s="11">
        <f t="shared" si="3"/>
        <v>0.50889330649087927</v>
      </c>
      <c r="H14" s="11">
        <f t="shared" si="4"/>
        <v>1.0677973765235564</v>
      </c>
      <c r="I14" s="11">
        <f>(E14+H14)/2</f>
        <v>1.7563245448800391</v>
      </c>
      <c r="J14" s="11">
        <f t="shared" si="5"/>
        <v>100.62998387686137</v>
      </c>
      <c r="K14" s="11">
        <f t="shared" si="1"/>
        <v>0.33196195029007541</v>
      </c>
      <c r="L14" s="11">
        <f t="shared" si="6"/>
        <v>0.57783531764631857</v>
      </c>
      <c r="M14" s="11">
        <f t="shared" si="6"/>
        <v>-2.000985279829627</v>
      </c>
      <c r="N14" s="11">
        <f>E14-2*I14</f>
        <v>-1.0677973765235564</v>
      </c>
      <c r="O14" s="11">
        <f t="shared" si="7"/>
        <v>-0.15670484655560149</v>
      </c>
      <c r="P14" s="11">
        <f t="shared" si="7"/>
        <v>-1.4824385077599012</v>
      </c>
      <c r="Q14" s="11">
        <f t="shared" si="7"/>
        <v>1.7601118516194778</v>
      </c>
      <c r="R14" s="11">
        <f t="shared" ref="R14:R25" si="10">DEGREES(I14)</f>
        <v>100.62998387686137</v>
      </c>
      <c r="S14" s="11">
        <f t="shared" ref="S14:S25" si="11">DEGREES(N14)</f>
        <v>-61.180283049941437</v>
      </c>
    </row>
    <row r="15" spans="1:21" x14ac:dyDescent="0.35">
      <c r="A15" s="11">
        <v>12</v>
      </c>
      <c r="B15" s="11">
        <f t="shared" si="0"/>
        <v>1.8849555921538759</v>
      </c>
      <c r="C15" s="11">
        <f>'Graficas excel'!$N$3*(COS('Graficas excel'!$N$4*B15+'Graficas excel'!$N$5)+'Graficas excel'!$N$6)*COS(B15)+'Graficas excel'!$N$7</f>
        <v>10.379175941062885</v>
      </c>
      <c r="D15" s="13">
        <f>'Graficas excel'!$N$3*(COS('Graficas excel'!$N$4*B15+'Graficas excel'!$N$5)+'Graficas excel'!$N$6)*SIN(B15)+'Graficas excel'!$N$8</f>
        <v>32.566067060023585</v>
      </c>
      <c r="E15" s="11">
        <f t="shared" si="2"/>
        <v>2.5245254959307362</v>
      </c>
      <c r="F15" s="11">
        <f>C15/(2*'Graficas excel'!$N$9*COS(E15/2))</f>
        <v>0.85450132276575907</v>
      </c>
      <c r="G15" s="11">
        <f t="shared" si="3"/>
        <v>0.51944921733656324</v>
      </c>
      <c r="H15" s="11">
        <f t="shared" si="4"/>
        <v>1.0924125162596061</v>
      </c>
      <c r="I15" s="11">
        <f>(E15+H15)/2</f>
        <v>1.8084690060951711</v>
      </c>
      <c r="J15" s="11">
        <f t="shared" si="5"/>
        <v>103.61764142947206</v>
      </c>
      <c r="K15" s="11">
        <f t="shared" si="1"/>
        <v>0.42272810973519537</v>
      </c>
      <c r="L15" s="11">
        <f t="shared" si="6"/>
        <v>0.26352128489361493</v>
      </c>
      <c r="M15" s="11">
        <f t="shared" si="6"/>
        <v>-2.7060905851529835</v>
      </c>
      <c r="N15" s="11">
        <f>E15-2*I15</f>
        <v>-1.0924125162596061</v>
      </c>
      <c r="O15" s="11">
        <f t="shared" si="7"/>
        <v>-0.38956574282445755</v>
      </c>
      <c r="P15" s="11">
        <f t="shared" si="7"/>
        <v>-1.2059607846326972</v>
      </c>
      <c r="Q15" s="11">
        <f t="shared" si="7"/>
        <v>3.6019389415162895</v>
      </c>
      <c r="R15" s="11">
        <f t="shared" si="10"/>
        <v>103.61764142947206</v>
      </c>
      <c r="S15" s="11">
        <f t="shared" si="11"/>
        <v>-62.590626668941852</v>
      </c>
    </row>
    <row r="16" spans="1:21" x14ac:dyDescent="0.35">
      <c r="A16" s="11">
        <v>13</v>
      </c>
      <c r="B16" s="11">
        <f t="shared" si="0"/>
        <v>2.0420352248333655</v>
      </c>
      <c r="C16" s="11">
        <f>'Graficas excel'!$N$3*(COS('Graficas excel'!$N$4*B16+'Graficas excel'!$N$5)+'Graficas excel'!$N$6)*COS(B16)+'Graficas excel'!$N$7</f>
        <v>9.0312037118340918</v>
      </c>
      <c r="D16" s="13">
        <f>'Graficas excel'!$N$3*(COS('Graficas excel'!$N$4*B16+'Graficas excel'!$N$5)+'Graficas excel'!$N$6)*SIN(B16)+'Graficas excel'!$N$8</f>
        <v>32.289201289364257</v>
      </c>
      <c r="E16" s="11">
        <f t="shared" si="2"/>
        <v>2.5961366045443568</v>
      </c>
      <c r="F16" s="11">
        <f>C16/(2*'Graficas excel'!$N$9*COS(E16/2))</f>
        <v>0.83821057929590714</v>
      </c>
      <c r="G16" s="11">
        <f t="shared" si="3"/>
        <v>0.54534670142618424</v>
      </c>
      <c r="H16" s="11">
        <f t="shared" si="4"/>
        <v>1.1536053600469842</v>
      </c>
      <c r="I16" s="11">
        <f>(E16+H16)/2</f>
        <v>1.8748709822956706</v>
      </c>
      <c r="J16" s="11">
        <f t="shared" si="5"/>
        <v>107.42219441708882</v>
      </c>
      <c r="K16" s="11">
        <f t="shared" si="1"/>
        <v>0.46412193636951155</v>
      </c>
      <c r="L16" s="11">
        <f t="shared" si="6"/>
        <v>-0.16155043021964094</v>
      </c>
      <c r="M16" s="11">
        <f t="shared" si="6"/>
        <v>-2.3447670931982332</v>
      </c>
      <c r="N16" s="11">
        <f>E16-2*I16</f>
        <v>-1.1536053600469844</v>
      </c>
      <c r="O16" s="11">
        <f t="shared" si="7"/>
        <v>-0.57899761990043075</v>
      </c>
      <c r="P16" s="11">
        <f t="shared" si="7"/>
        <v>-0.64016953876536864</v>
      </c>
      <c r="Q16" s="11">
        <f t="shared" si="7"/>
        <v>3.9203701259046952</v>
      </c>
      <c r="R16" s="11">
        <f t="shared" si="10"/>
        <v>107.42219441708882</v>
      </c>
      <c r="S16" s="11">
        <f t="shared" si="11"/>
        <v>-66.096718354361968</v>
      </c>
    </row>
    <row r="17" spans="1:19" x14ac:dyDescent="0.35">
      <c r="A17" s="11">
        <v>14</v>
      </c>
      <c r="B17" s="11">
        <f t="shared" si="0"/>
        <v>2.1991148575128552</v>
      </c>
      <c r="C17" s="11">
        <f>'Graficas excel'!$N$3*(COS('Graficas excel'!$N$4*B17+'Graficas excel'!$N$5)+'Graficas excel'!$N$6)*COS(B17)+'Graficas excel'!$N$7</f>
        <v>7.8930028464775237</v>
      </c>
      <c r="D17" s="13">
        <f>'Graficas excel'!$N$3*(COS('Graficas excel'!$N$4*B17+'Graficas excel'!$N$5)+'Graficas excel'!$N$6)*SIN(B17)+'Graficas excel'!$N$8</f>
        <v>31.529178550006083</v>
      </c>
      <c r="E17" s="11">
        <f t="shared" si="2"/>
        <v>2.6509960776549311</v>
      </c>
      <c r="F17" s="11">
        <f>C17/(2*'Graficas excel'!$N$9*COS(E17/2))</f>
        <v>0.8125533036256245</v>
      </c>
      <c r="G17" s="11">
        <f t="shared" si="3"/>
        <v>0.58288689191564746</v>
      </c>
      <c r="H17" s="11">
        <f t="shared" si="4"/>
        <v>1.2445540935032429</v>
      </c>
      <c r="I17" s="11">
        <f>(E17+H17)/2</f>
        <v>1.947775085579087</v>
      </c>
      <c r="J17" s="11">
        <f t="shared" si="5"/>
        <v>111.59929184441442</v>
      </c>
      <c r="K17" s="11">
        <f t="shared" si="1"/>
        <v>0.43874565413139682</v>
      </c>
      <c r="L17" s="11">
        <f t="shared" si="6"/>
        <v>-0.52986558393817407</v>
      </c>
      <c r="M17" s="11">
        <f t="shared" si="6"/>
        <v>-1.1054552925333276</v>
      </c>
      <c r="N17" s="11">
        <f>E17-2*I17</f>
        <v>-1.2445540935032429</v>
      </c>
      <c r="O17" s="11">
        <f t="shared" si="7"/>
        <v>-0.67955521590229317</v>
      </c>
      <c r="P17" s="11">
        <f t="shared" si="7"/>
        <v>-2.4359239420614433E-2</v>
      </c>
      <c r="Q17" s="11">
        <f t="shared" si="7"/>
        <v>3.0260867375081233</v>
      </c>
      <c r="R17" s="11">
        <f t="shared" si="10"/>
        <v>111.59929184441442</v>
      </c>
      <c r="S17" s="11">
        <f t="shared" si="11"/>
        <v>-71.307696933465849</v>
      </c>
    </row>
    <row r="18" spans="1:19" x14ac:dyDescent="0.35">
      <c r="A18" s="11">
        <v>15</v>
      </c>
      <c r="B18" s="11">
        <f t="shared" si="0"/>
        <v>2.3561944901923448</v>
      </c>
      <c r="C18" s="11">
        <f>'Graficas excel'!$N$3*(COS('Graficas excel'!$N$4*B18+'Graficas excel'!$N$5)+'Graficas excel'!$N$6)*COS(B18)+'Graficas excel'!$N$7</f>
        <v>7.1081204973382031</v>
      </c>
      <c r="D18" s="13">
        <f>'Graficas excel'!$N$3*(COS('Graficas excel'!$N$4*B18+'Graficas excel'!$N$5)+'Graficas excel'!$N$6)*SIN(B18)+'Graficas excel'!$N$8</f>
        <v>30.391879502661798</v>
      </c>
      <c r="E18" s="11">
        <f t="shared" si="2"/>
        <v>2.682087806336932</v>
      </c>
      <c r="F18" s="11">
        <f>C18/(2*'Graficas excel'!$N$9*COS(E18/2))</f>
        <v>0.78030111043309469</v>
      </c>
      <c r="G18" s="11">
        <f t="shared" si="3"/>
        <v>0.62540401106555066</v>
      </c>
      <c r="H18" s="11">
        <f t="shared" si="4"/>
        <v>1.3512983772026066</v>
      </c>
      <c r="I18" s="11">
        <f>(E18+H18)/2</f>
        <v>2.0166930917697692</v>
      </c>
      <c r="J18" s="11">
        <f t="shared" si="5"/>
        <v>115.54800273159699</v>
      </c>
      <c r="K18" s="11">
        <f t="shared" si="1"/>
        <v>0.35551456283688515</v>
      </c>
      <c r="L18" s="11">
        <f t="shared" si="6"/>
        <v>-0.70351009523290697</v>
      </c>
      <c r="M18" s="11">
        <f t="shared" si="6"/>
        <v>0.53490561010688265</v>
      </c>
      <c r="N18" s="11">
        <f>E18-2*I18</f>
        <v>-1.3512983772026064</v>
      </c>
      <c r="O18" s="11">
        <f t="shared" si="7"/>
        <v>-0.68338155628283503</v>
      </c>
      <c r="P18" s="11">
        <f t="shared" si="7"/>
        <v>0.45097735376343684</v>
      </c>
      <c r="Q18" s="11">
        <f t="shared" si="7"/>
        <v>1.3829912014845898</v>
      </c>
      <c r="R18" s="11">
        <f t="shared" si="10"/>
        <v>115.54800273159699</v>
      </c>
      <c r="S18" s="11">
        <f t="shared" si="11"/>
        <v>-77.423693876586483</v>
      </c>
    </row>
    <row r="19" spans="1:19" x14ac:dyDescent="0.35">
      <c r="A19" s="11">
        <v>16</v>
      </c>
      <c r="B19" s="11">
        <f t="shared" si="0"/>
        <v>2.5132741228718345</v>
      </c>
      <c r="C19" s="11">
        <f>'Graficas excel'!$N$3*(COS('Graficas excel'!$N$4*B19+'Graficas excel'!$N$5)+'Graficas excel'!$N$6)*COS(B19)+'Graficas excel'!$N$7</f>
        <v>6.7291759410628842</v>
      </c>
      <c r="D19" s="13">
        <f>'Graficas excel'!$N$3*(COS('Graficas excel'!$N$4*B19+'Graficas excel'!$N$5)+'Graficas excel'!$N$6)*SIN(B19)+'Graficas excel'!$N$8</f>
        <v>29.056020364457012</v>
      </c>
      <c r="E19" s="11">
        <f t="shared" si="2"/>
        <v>2.6864306763813408</v>
      </c>
      <c r="F19" s="11">
        <f>C19/(2*'Graficas excel'!$N$9*COS(E19/2))</f>
        <v>0.74562646825736434</v>
      </c>
      <c r="G19" s="11">
        <f t="shared" si="3"/>
        <v>0.66636414206802097</v>
      </c>
      <c r="H19" s="11">
        <f t="shared" si="4"/>
        <v>1.4586437010434525</v>
      </c>
      <c r="I19" s="11">
        <f>(E19+H19)/2</f>
        <v>2.0725371887123964</v>
      </c>
      <c r="J19" s="11">
        <f t="shared" si="5"/>
        <v>118.74763379712896</v>
      </c>
      <c r="K19" s="11">
        <f t="shared" si="1"/>
        <v>0.24500745549138733</v>
      </c>
      <c r="L19" s="11">
        <f t="shared" si="6"/>
        <v>-0.61948731847911953</v>
      </c>
      <c r="M19" s="11">
        <f t="shared" si="6"/>
        <v>1.8700718004656489</v>
      </c>
      <c r="N19" s="11">
        <f>E19-2*I19</f>
        <v>-1.4586437010434521</v>
      </c>
      <c r="O19" s="11">
        <f t="shared" si="7"/>
        <v>-0.61254219920690611</v>
      </c>
      <c r="P19" s="11">
        <f t="shared" si="7"/>
        <v>0.66821710369160225</v>
      </c>
      <c r="Q19" s="11">
        <f t="shared" si="7"/>
        <v>-0.47960756316256048</v>
      </c>
      <c r="R19" s="11">
        <f t="shared" si="10"/>
        <v>118.74763379712896</v>
      </c>
      <c r="S19" s="11">
        <f t="shared" si="11"/>
        <v>-83.574127883131993</v>
      </c>
    </row>
    <row r="20" spans="1:19" x14ac:dyDescent="0.35">
      <c r="A20" s="11">
        <v>17</v>
      </c>
      <c r="B20" s="11">
        <f t="shared" si="0"/>
        <v>2.6703537555513241</v>
      </c>
      <c r="C20" s="11">
        <f>'Graficas excel'!$N$3*(COS('Graficas excel'!$N$4*B20+'Graficas excel'!$N$5)+'Graficas excel'!$N$6)*COS(B20)+'Graficas excel'!$N$7</f>
        <v>6.6991532017047071</v>
      </c>
      <c r="D20" s="13">
        <f>'Graficas excel'!$N$3*(COS('Graficas excel'!$N$4*B20+'Graficas excel'!$N$5)+'Graficas excel'!$N$6)*SIN(B20)+'Graficas excel'!$N$8</f>
        <v>27.710441797096941</v>
      </c>
      <c r="E20" s="11">
        <f t="shared" si="2"/>
        <v>2.6671841349538803</v>
      </c>
      <c r="F20" s="11">
        <f>C20/(2*'Graficas excel'!$N$9*COS(E20/2))</f>
        <v>0.71271805356773432</v>
      </c>
      <c r="G20" s="11">
        <f t="shared" si="3"/>
        <v>0.70145062272309677</v>
      </c>
      <c r="H20" s="11">
        <f t="shared" si="4"/>
        <v>1.5548616046955597</v>
      </c>
      <c r="I20" s="11">
        <f>(E20+H20)/2</f>
        <v>2.11102286982472</v>
      </c>
      <c r="J20" s="11">
        <f t="shared" si="5"/>
        <v>120.95270089655145</v>
      </c>
      <c r="K20" s="11">
        <f t="shared" si="1"/>
        <v>0.14769861505508522</v>
      </c>
      <c r="L20" s="11">
        <f t="shared" si="6"/>
        <v>-0.32573712697770352</v>
      </c>
      <c r="M20" s="11">
        <f t="shared" si="6"/>
        <v>2.244475769078853</v>
      </c>
      <c r="N20" s="11">
        <f>E20-2*I20</f>
        <v>-1.5548616046955597</v>
      </c>
      <c r="O20" s="11">
        <f t="shared" si="7"/>
        <v>-0.50757890200887679</v>
      </c>
      <c r="P20" s="11">
        <f t="shared" si="7"/>
        <v>0.59288052383972212</v>
      </c>
      <c r="Q20" s="11">
        <f t="shared" si="7"/>
        <v>-1.8881479887961827</v>
      </c>
      <c r="R20" s="11">
        <f t="shared" si="10"/>
        <v>120.95270089655145</v>
      </c>
      <c r="S20" s="11">
        <f t="shared" si="11"/>
        <v>-89.087007675994158</v>
      </c>
    </row>
    <row r="21" spans="1:19" x14ac:dyDescent="0.35">
      <c r="A21" s="11">
        <v>18</v>
      </c>
      <c r="B21" s="11">
        <f t="shared" si="0"/>
        <v>2.8274333882308138</v>
      </c>
      <c r="C21" s="11">
        <f>'Graficas excel'!$N$3*(COS('Graficas excel'!$N$4*B21+'Graficas excel'!$N$5)+'Graficas excel'!$N$6)*COS(B21)+'Graficas excel'!$N$7</f>
        <v>6.8734522428328022</v>
      </c>
      <c r="D21" s="13">
        <f>'Graficas excel'!$N$3*(COS('Graficas excel'!$N$4*B21+'Graficas excel'!$N$5)+'Graficas excel'!$N$6)*SIN(B21)+'Graficas excel'!$N$8</f>
        <v>26.490636036215161</v>
      </c>
      <c r="E21" s="11">
        <f t="shared" si="2"/>
        <v>2.6338547158707115</v>
      </c>
      <c r="F21" s="11">
        <f>C21/(2*'Graficas excel'!$N$9*COS(E21/2))</f>
        <v>0.68419576115763647</v>
      </c>
      <c r="G21" s="11">
        <f t="shared" si="3"/>
        <v>0.72929840285984615</v>
      </c>
      <c r="H21" s="11">
        <f t="shared" si="4"/>
        <v>1.6345919121789729</v>
      </c>
      <c r="I21" s="11">
        <f>(E21+H21)/2</f>
        <v>2.1342233140248421</v>
      </c>
      <c r="J21" s="11">
        <f t="shared" si="5"/>
        <v>122.28198843204721</v>
      </c>
      <c r="K21" s="11">
        <f t="shared" si="1"/>
        <v>9.653194679935527E-2</v>
      </c>
      <c r="L21" s="11">
        <f t="shared" si="6"/>
        <v>2.6824302387217763E-2</v>
      </c>
      <c r="M21" s="11">
        <f t="shared" si="6"/>
        <v>1.4921181319633199</v>
      </c>
      <c r="N21" s="11">
        <f>E21-2*I21</f>
        <v>-1.6345919121789727</v>
      </c>
      <c r="O21" s="11">
        <f t="shared" si="7"/>
        <v>-0.41444944710130982</v>
      </c>
      <c r="P21" s="11">
        <f t="shared" si="7"/>
        <v>0.29629093131510059</v>
      </c>
      <c r="Q21" s="11">
        <f t="shared" si="7"/>
        <v>-2.2725470822316645</v>
      </c>
      <c r="R21" s="11">
        <f t="shared" si="10"/>
        <v>122.28198843204721</v>
      </c>
      <c r="S21" s="11">
        <f t="shared" si="11"/>
        <v>-93.655217794074048</v>
      </c>
    </row>
    <row r="22" spans="1:19" x14ac:dyDescent="0.35">
      <c r="A22" s="11">
        <v>19</v>
      </c>
      <c r="B22" s="11">
        <f t="shared" si="0"/>
        <v>2.9845130209103035</v>
      </c>
      <c r="C22" s="11">
        <f>'Graficas excel'!$N$3*(COS('Graficas excel'!$N$4*B22+'Graficas excel'!$N$5)+'Graficas excel'!$N$6)*COS(B22)+'Graficas excel'!$N$7</f>
        <v>7.0747287764446698</v>
      </c>
      <c r="D22" s="13">
        <f>'Graficas excel'!$N$3*(COS('Graficas excel'!$N$4*B22+'Graficas excel'!$N$5)+'Graficas excel'!$N$6)*SIN(B22)+'Graficas excel'!$N$8</f>
        <v>25.438470766513891</v>
      </c>
      <c r="E22" s="11">
        <f t="shared" si="2"/>
        <v>2.5990795544459777</v>
      </c>
      <c r="F22" s="11">
        <f>C22/(2*'Graficas excel'!$N$9*COS(E22/2))</f>
        <v>0.66009827970870949</v>
      </c>
      <c r="G22" s="11">
        <f t="shared" si="3"/>
        <v>0.75117924700140803</v>
      </c>
      <c r="H22" s="11">
        <f t="shared" si="4"/>
        <v>1.6996934790938638</v>
      </c>
      <c r="I22" s="11">
        <f>(E22+H22)/2</f>
        <v>2.1493865167699209</v>
      </c>
      <c r="J22" s="11">
        <f t="shared" si="5"/>
        <v>123.15077595324141</v>
      </c>
      <c r="K22" s="11">
        <f t="shared" si="1"/>
        <v>0.10074549836522299</v>
      </c>
      <c r="L22" s="11">
        <f t="shared" si="6"/>
        <v>0.26120567047042231</v>
      </c>
      <c r="M22" s="11">
        <f t="shared" si="6"/>
        <v>-8.0618193492057975E-3</v>
      </c>
      <c r="N22" s="11">
        <f>E22-2*I22</f>
        <v>-1.699693479093864</v>
      </c>
      <c r="O22" s="11">
        <f t="shared" si="7"/>
        <v>-0.36790817644406992</v>
      </c>
      <c r="P22" s="11">
        <f t="shared" si="7"/>
        <v>-6.0679929608695213E-2</v>
      </c>
      <c r="Q22" s="11">
        <f t="shared" si="7"/>
        <v>-1.5258235889442398</v>
      </c>
      <c r="R22" s="11">
        <f t="shared" si="10"/>
        <v>123.15077595324141</v>
      </c>
      <c r="S22" s="11">
        <f t="shared" si="11"/>
        <v>-97.385262817985833</v>
      </c>
    </row>
    <row r="23" spans="1:19" x14ac:dyDescent="0.35">
      <c r="A23" s="11">
        <v>20</v>
      </c>
      <c r="B23" s="11">
        <f t="shared" si="0"/>
        <v>3.1415926535897931</v>
      </c>
      <c r="C23" s="11">
        <f>'Graficas excel'!$N$3*(COS('Graficas excel'!$N$4*B23+'Graficas excel'!$N$5)+'Graficas excel'!$N$6)*COS(B23)+'Graficas excel'!$N$7</f>
        <v>7.16</v>
      </c>
      <c r="D23" s="13">
        <f>'Graficas excel'!$N$3*(COS('Graficas excel'!$N$4*B23+'Graficas excel'!$N$5)+'Graficas excel'!$N$6)*SIN(B23)+'Graficas excel'!$N$8</f>
        <v>24.5</v>
      </c>
      <c r="E23" s="11">
        <f t="shared" si="2"/>
        <v>2.572938804985005</v>
      </c>
      <c r="F23" s="11">
        <f>C23/(2*'Graficas excel'!$N$9*COS(E23/2))</f>
        <v>0.63812009057856822</v>
      </c>
      <c r="G23" s="11">
        <f t="shared" si="3"/>
        <v>0.76993684805963136</v>
      </c>
      <c r="H23" s="11">
        <f t="shared" si="4"/>
        <v>1.7574843603094796</v>
      </c>
      <c r="I23" s="11">
        <f>(E23+H23)/2</f>
        <v>2.1652115826472422</v>
      </c>
      <c r="J23" s="11">
        <f t="shared" si="5"/>
        <v>124.05748543852842</v>
      </c>
      <c r="K23" s="11">
        <f t="shared" si="1"/>
        <v>0.14177558913651675</v>
      </c>
      <c r="L23" s="11">
        <f t="shared" si="6"/>
        <v>0.25993932284832066</v>
      </c>
      <c r="M23" s="11">
        <f t="shared" si="6"/>
        <v>-1.6677504034808037</v>
      </c>
      <c r="N23" s="11">
        <f>E23-2*I23</f>
        <v>-1.7574843603094794</v>
      </c>
      <c r="O23" s="11">
        <f t="shared" si="7"/>
        <v>-0.37743975749802106</v>
      </c>
      <c r="P23" s="11">
        <f t="shared" si="7"/>
        <v>-0.30035573849375702</v>
      </c>
      <c r="Q23" s="11">
        <f t="shared" si="7"/>
        <v>-3.6760944190042263E-2</v>
      </c>
      <c r="R23" s="11">
        <f t="shared" si="10"/>
        <v>124.05748543852842</v>
      </c>
      <c r="S23" s="11">
        <f t="shared" si="11"/>
        <v>-100.69643640598247</v>
      </c>
    </row>
    <row r="24" spans="1:19" x14ac:dyDescent="0.35">
      <c r="A24" s="11">
        <v>21</v>
      </c>
      <c r="B24" s="11">
        <f t="shared" si="0"/>
        <v>3.2986722862692828</v>
      </c>
      <c r="C24" s="11">
        <f>'Graficas excel'!$N$3*(COS('Graficas excel'!$N$4*B24+'Graficas excel'!$N$5)+'Graficas excel'!$N$6)*COS(B24)+'Graficas excel'!$N$7</f>
        <v>7.0747287764446689</v>
      </c>
      <c r="D24" s="13">
        <f>'Graficas excel'!$N$3*(COS('Graficas excel'!$N$4*B24+'Graficas excel'!$N$5)+'Graficas excel'!$N$6)*SIN(B24)+'Graficas excel'!$N$8</f>
        <v>23.561529233486109</v>
      </c>
      <c r="E24" s="11">
        <f t="shared" si="2"/>
        <v>2.5581908214475448</v>
      </c>
      <c r="F24" s="11">
        <f>C24/(2*'Graficas excel'!$N$9*COS(E24/2))</f>
        <v>0.61501902769379557</v>
      </c>
      <c r="G24" s="11">
        <f t="shared" si="3"/>
        <v>0.78851226723151124</v>
      </c>
      <c r="H24" s="11">
        <f t="shared" si="4"/>
        <v>1.816772458775904</v>
      </c>
      <c r="I24" s="11">
        <f>(E24+H24)/2</f>
        <v>2.1874816401117245</v>
      </c>
      <c r="J24" s="11">
        <f t="shared" si="5"/>
        <v>125.33346574075706</v>
      </c>
      <c r="K24" s="11">
        <f t="shared" si="1"/>
        <v>0.18260676248848623</v>
      </c>
      <c r="L24" s="11">
        <f t="shared" si="6"/>
        <v>-2.0302979315146587E-3</v>
      </c>
      <c r="M24" s="11">
        <f t="shared" si="6"/>
        <v>-2.9267274539022208</v>
      </c>
      <c r="N24" s="11">
        <f>E24-2*I24</f>
        <v>-1.8167724587759042</v>
      </c>
      <c r="O24" s="11">
        <f t="shared" si="7"/>
        <v>-0.42461952657379726</v>
      </c>
      <c r="P24" s="11">
        <f t="shared" si="7"/>
        <v>-0.30613013410408008</v>
      </c>
      <c r="Q24" s="11">
        <f t="shared" si="7"/>
        <v>1.6060803304107856</v>
      </c>
      <c r="R24" s="11">
        <f t="shared" si="10"/>
        <v>125.33346574075706</v>
      </c>
      <c r="S24" s="11">
        <f t="shared" si="11"/>
        <v>-104.09339422346466</v>
      </c>
    </row>
    <row r="25" spans="1:19" x14ac:dyDescent="0.35">
      <c r="A25" s="11">
        <v>22</v>
      </c>
      <c r="B25" s="11">
        <f t="shared" si="0"/>
        <v>3.4557519189487724</v>
      </c>
      <c r="C25" s="11">
        <f>'Graficas excel'!$N$3*(COS('Graficas excel'!$N$4*B25+'Graficas excel'!$N$5)+'Graficas excel'!$N$6)*COS(B25)+'Graficas excel'!$N$7</f>
        <v>6.8734522428328022</v>
      </c>
      <c r="D25" s="13">
        <f>'Graficas excel'!$N$3*(COS('Graficas excel'!$N$4*B25+'Graficas excel'!$N$5)+'Graficas excel'!$N$6)*SIN(B25)+'Graficas excel'!$N$8</f>
        <v>22.509363963784843</v>
      </c>
      <c r="E25" s="11">
        <f t="shared" si="2"/>
        <v>2.5488593485377584</v>
      </c>
      <c r="F25" s="11">
        <f>C25/(2*'Graficas excel'!$N$9*COS(E25/2))</f>
        <v>0.58838540291878338</v>
      </c>
      <c r="G25" s="11">
        <f t="shared" si="3"/>
        <v>0.80858061912965795</v>
      </c>
      <c r="H25" s="11">
        <f t="shared" si="4"/>
        <v>1.8834715380386553</v>
      </c>
      <c r="I25" s="11">
        <f>(E25+H25)/2</f>
        <v>2.2161654432882067</v>
      </c>
      <c r="J25" s="11">
        <f t="shared" si="5"/>
        <v>126.97692660315344</v>
      </c>
      <c r="K25" s="11">
        <f t="shared" si="1"/>
        <v>0.18228784403517398</v>
      </c>
      <c r="L25" s="11">
        <f t="shared" si="6"/>
        <v>-0.46175957134345347</v>
      </c>
      <c r="M25" s="11">
        <f t="shared" si="6"/>
        <v>-3.2137384047664033</v>
      </c>
      <c r="N25" s="11">
        <f>E25-2*I25</f>
        <v>-1.8834715380386551</v>
      </c>
      <c r="O25" s="11">
        <f t="shared" si="7"/>
        <v>-0.47270633559098907</v>
      </c>
      <c r="P25" s="11">
        <f t="shared" si="7"/>
        <v>-5.3847625749400468E-2</v>
      </c>
      <c r="Q25" s="11">
        <f t="shared" si="7"/>
        <v>2.883780378992943</v>
      </c>
      <c r="R25" s="11">
        <f t="shared" si="10"/>
        <v>126.97692660315344</v>
      </c>
      <c r="S25" s="11">
        <f t="shared" si="11"/>
        <v>-107.91496996262883</v>
      </c>
    </row>
    <row r="26" spans="1:19" x14ac:dyDescent="0.35">
      <c r="A26" s="11">
        <v>23</v>
      </c>
      <c r="B26" s="11">
        <f t="shared" si="0"/>
        <v>3.6128315516282621</v>
      </c>
      <c r="C26" s="11">
        <f>'Graficas excel'!$N$3*(COS('Graficas excel'!$N$4*B26+'Graficas excel'!$N$5)+'Graficas excel'!$N$6)*COS(B26)+'Graficas excel'!$N$7</f>
        <v>6.699153201704708</v>
      </c>
      <c r="D26" s="13">
        <f>'Graficas excel'!$N$3*(COS('Graficas excel'!$N$4*B26+'Graficas excel'!$N$5)+'Graficas excel'!$N$6)*SIN(B26)+'Graficas excel'!$N$8</f>
        <v>21.289558202903059</v>
      </c>
      <c r="E26" s="11">
        <f t="shared" si="2"/>
        <v>2.5318742261438207</v>
      </c>
      <c r="F26" s="11">
        <f>C26/(2*'Graficas excel'!$N$9*COS(E26/2))</f>
        <v>0.55796726051731038</v>
      </c>
      <c r="G26" s="11">
        <f t="shared" si="3"/>
        <v>0.82986296229606971</v>
      </c>
      <c r="H26" s="11">
        <f t="shared" si="4"/>
        <v>1.9577240755985548</v>
      </c>
      <c r="I26" s="11">
        <f>(E26+H26)/2</f>
        <v>2.244799150871188</v>
      </c>
      <c r="J26" s="11">
        <f t="shared" si="5"/>
        <v>128.61751719947</v>
      </c>
      <c r="K26" s="11">
        <f t="shared" si="1"/>
        <v>0.10975482018230572</v>
      </c>
      <c r="L26" s="11">
        <f t="shared" si="6"/>
        <v>-0.96657241949212913</v>
      </c>
      <c r="M26" s="11">
        <f t="shared" si="6"/>
        <v>-1.9465193834783681</v>
      </c>
      <c r="N26" s="11">
        <f>E26-2*I26</f>
        <v>-1.9577240755985552</v>
      </c>
      <c r="O26" s="11">
        <f t="shared" si="7"/>
        <v>-0.48116470086436752</v>
      </c>
      <c r="P26" s="11">
        <f t="shared" si="7"/>
        <v>0.39913553691113046</v>
      </c>
      <c r="Q26" s="11">
        <f t="shared" si="7"/>
        <v>3.3515325659751918</v>
      </c>
      <c r="R26" s="11">
        <f t="shared" ref="R26" si="12">DEGREES(I26)</f>
        <v>128.61751719947</v>
      </c>
      <c r="S26" s="11">
        <f t="shared" ref="S26" si="13">DEGREES(N26)</f>
        <v>-112.16932698294772</v>
      </c>
    </row>
    <row r="27" spans="1:19" x14ac:dyDescent="0.35">
      <c r="A27" s="11">
        <v>24</v>
      </c>
      <c r="B27" s="11">
        <f t="shared" si="0"/>
        <v>3.7699111843077517</v>
      </c>
      <c r="C27" s="11">
        <f>'Graficas excel'!$N$3*(COS('Graficas excel'!$N$4*B27+'Graficas excel'!$N$5)+'Graficas excel'!$N$6)*COS(B27)+'Graficas excel'!$N$7</f>
        <v>6.7291759410628842</v>
      </c>
      <c r="D27" s="13">
        <f>'Graficas excel'!$N$3*(COS('Graficas excel'!$N$4*B27+'Graficas excel'!$N$5)+'Graficas excel'!$N$6)*SIN(B27)+'Graficas excel'!$N$8</f>
        <v>19.943979635542991</v>
      </c>
      <c r="E27" s="11">
        <f t="shared" si="2"/>
        <v>2.4907735453517894</v>
      </c>
      <c r="F27" s="11">
        <f>C27/(2*'Graficas excel'!$N$9*COS(E27/2))</f>
        <v>0.52621533885184146</v>
      </c>
      <c r="G27" s="11">
        <f t="shared" si="3"/>
        <v>0.85035134924161893</v>
      </c>
      <c r="H27" s="11">
        <f t="shared" si="4"/>
        <v>2.0333052500686661</v>
      </c>
      <c r="I27" s="11">
        <f>(E27+H27)/2</f>
        <v>2.262039397710228</v>
      </c>
      <c r="J27" s="11">
        <f t="shared" si="5"/>
        <v>129.60531058111076</v>
      </c>
      <c r="K27" s="11">
        <f t="shared" si="1"/>
        <v>-4.2074020429643512E-2</v>
      </c>
      <c r="L27" s="11">
        <f t="shared" si="6"/>
        <v>-1.2723309692524178</v>
      </c>
      <c r="M27" s="11">
        <f t="shared" si="6"/>
        <v>0.84147696110524195</v>
      </c>
      <c r="N27" s="11">
        <f>E27-2*I27</f>
        <v>-2.0333052500686666</v>
      </c>
      <c r="O27" s="11">
        <f t="shared" si="7"/>
        <v>-0.41846863733703626</v>
      </c>
      <c r="P27" s="11">
        <f t="shared" si="7"/>
        <v>0.92559304128786102</v>
      </c>
      <c r="Q27" s="11">
        <f t="shared" si="7"/>
        <v>2.59201568524478</v>
      </c>
      <c r="R27" s="11">
        <f t="shared" ref="R27:R43" si="14">DEGREES(I27)</f>
        <v>129.60531058111076</v>
      </c>
      <c r="S27" s="11">
        <f t="shared" ref="S27:S43" si="15">DEGREES(N27)</f>
        <v>-116.49980929072703</v>
      </c>
    </row>
    <row r="28" spans="1:19" x14ac:dyDescent="0.35">
      <c r="A28" s="11">
        <v>25</v>
      </c>
      <c r="B28" s="11">
        <f t="shared" si="0"/>
        <v>3.9269908169872414</v>
      </c>
      <c r="C28" s="11">
        <f>'Graficas excel'!$N$3*(COS('Graficas excel'!$N$4*B28+'Graficas excel'!$N$5)+'Graficas excel'!$N$6)*COS(B28)+'Graficas excel'!$N$7</f>
        <v>7.1081204973382031</v>
      </c>
      <c r="D28" s="13">
        <f>'Graficas excel'!$N$3*(COS('Graficas excel'!$N$4*B28+'Graficas excel'!$N$5)+'Graficas excel'!$N$6)*SIN(B28)+'Graficas excel'!$N$8</f>
        <v>18.608120497338206</v>
      </c>
      <c r="E28" s="11">
        <f t="shared" si="2"/>
        <v>2.4118227021621257</v>
      </c>
      <c r="F28" s="11">
        <f>C28/(2*'Graficas excel'!$N$9*COS(E28/2))</f>
        <v>0.49798815588835665</v>
      </c>
      <c r="G28" s="11">
        <f t="shared" si="3"/>
        <v>0.86718383091182794</v>
      </c>
      <c r="H28" s="11">
        <f t="shared" si="4"/>
        <v>2.0990381499094544</v>
      </c>
      <c r="I28" s="11">
        <f>(E28+H28)/2</f>
        <v>2.2554304260357902</v>
      </c>
      <c r="J28" s="11">
        <f t="shared" si="5"/>
        <v>129.22664439724397</v>
      </c>
      <c r="K28" s="11">
        <f t="shared" si="1"/>
        <v>-0.24193130172655236</v>
      </c>
      <c r="L28" s="11">
        <f t="shared" si="6"/>
        <v>-1.1401520772937532</v>
      </c>
      <c r="M28" s="11">
        <f t="shared" si="6"/>
        <v>3.5687765261600943</v>
      </c>
      <c r="N28" s="11">
        <f>E28-2*I28</f>
        <v>-2.0990381499094548</v>
      </c>
      <c r="O28" s="11">
        <f t="shared" si="7"/>
        <v>-0.27307682240084735</v>
      </c>
      <c r="P28" s="11">
        <f t="shared" si="7"/>
        <v>1.3327459130255868</v>
      </c>
      <c r="Q28" s="11">
        <f t="shared" si="7"/>
        <v>0.60022925544805172</v>
      </c>
      <c r="R28" s="11">
        <f t="shared" si="14"/>
        <v>129.22664439724397</v>
      </c>
      <c r="S28" s="11">
        <f t="shared" si="15"/>
        <v>-120.26602702676037</v>
      </c>
    </row>
    <row r="29" spans="1:19" x14ac:dyDescent="0.35">
      <c r="A29" s="11">
        <v>26</v>
      </c>
      <c r="B29" s="11">
        <f t="shared" si="0"/>
        <v>4.0840704496667311</v>
      </c>
      <c r="C29" s="11">
        <f>'Graficas excel'!$N$3*(COS('Graficas excel'!$N$4*B29+'Graficas excel'!$N$5)+'Graficas excel'!$N$6)*COS(B29)+'Graficas excel'!$N$7</f>
        <v>7.8930028464775219</v>
      </c>
      <c r="D29" s="13">
        <f>'Graficas excel'!$N$3*(COS('Graficas excel'!$N$4*B29+'Graficas excel'!$N$5)+'Graficas excel'!$N$6)*SIN(B29)+'Graficas excel'!$N$8</f>
        <v>17.470821449993917</v>
      </c>
      <c r="E29" s="11">
        <f t="shared" si="2"/>
        <v>2.2929229351883631</v>
      </c>
      <c r="F29" s="11">
        <f>C29/(2*'Graficas excel'!$N$9*COS(E29/2))</f>
        <v>0.47927620955461964</v>
      </c>
      <c r="G29" s="11">
        <f t="shared" si="3"/>
        <v>0.87766412422689144</v>
      </c>
      <c r="H29" s="11">
        <f t="shared" si="4"/>
        <v>2.1419329568654621</v>
      </c>
      <c r="I29" s="11">
        <f>(E29+H29)/2</f>
        <v>2.2174279460269126</v>
      </c>
      <c r="J29" s="11">
        <f t="shared" si="5"/>
        <v>127.04926268170499</v>
      </c>
      <c r="K29" s="11">
        <f t="shared" si="1"/>
        <v>-0.42102597122661223</v>
      </c>
      <c r="L29" s="11">
        <f t="shared" si="6"/>
        <v>-0.57956997144934053</v>
      </c>
      <c r="M29" s="11">
        <f t="shared" si="6"/>
        <v>4.1407565264790183</v>
      </c>
      <c r="N29" s="11">
        <f>E29-2*I29</f>
        <v>-2.1419329568654621</v>
      </c>
      <c r="O29" s="11">
        <f t="shared" si="7"/>
        <v>-6.3729583927697134E-2</v>
      </c>
      <c r="P29" s="11">
        <f t="shared" si="7"/>
        <v>1.4270297039948503</v>
      </c>
      <c r="Q29" s="11">
        <f t="shared" si="7"/>
        <v>-1.7269975806583626</v>
      </c>
      <c r="R29" s="11">
        <f t="shared" si="14"/>
        <v>127.04926268170499</v>
      </c>
      <c r="S29" s="11">
        <f t="shared" si="15"/>
        <v>-122.72371842836799</v>
      </c>
    </row>
    <row r="30" spans="1:19" x14ac:dyDescent="0.35">
      <c r="A30" s="11">
        <v>27</v>
      </c>
      <c r="B30" s="11">
        <f t="shared" si="0"/>
        <v>4.2411500823462207</v>
      </c>
      <c r="C30" s="11">
        <f>'Graficas excel'!$N$3*(COS('Graficas excel'!$N$4*B30+'Graficas excel'!$N$5)+'Graficas excel'!$N$6)*COS(B30)+'Graficas excel'!$N$7</f>
        <v>9.03120371183409</v>
      </c>
      <c r="D30" s="13">
        <f>'Graficas excel'!$N$3*(COS('Graficas excel'!$N$4*B30+'Graficas excel'!$N$5)+'Graficas excel'!$N$6)*SIN(B30)+'Graficas excel'!$N$8</f>
        <v>16.710798710635743</v>
      </c>
      <c r="E30" s="11">
        <f t="shared" si="2"/>
        <v>2.1506431057365805</v>
      </c>
      <c r="F30" s="11">
        <f>C30/(2*'Graficas excel'!$N$9*COS(E30/2))</f>
        <v>0.47487724336929366</v>
      </c>
      <c r="G30" s="11">
        <f t="shared" si="3"/>
        <v>0.8800520460347675</v>
      </c>
      <c r="H30" s="11">
        <f t="shared" si="4"/>
        <v>2.1519435764996415</v>
      </c>
      <c r="I30" s="11">
        <f>(E30+H30)/2</f>
        <v>2.151293341118111</v>
      </c>
      <c r="J30" s="11">
        <f t="shared" si="5"/>
        <v>123.26002894066548</v>
      </c>
      <c r="K30" s="11">
        <f t="shared" si="1"/>
        <v>-0.51206460945393695</v>
      </c>
      <c r="L30" s="11">
        <f t="shared" si="6"/>
        <v>7.0858542745183065E-2</v>
      </c>
      <c r="M30" s="11">
        <f t="shared" si="6"/>
        <v>2.5526363808620385</v>
      </c>
      <c r="N30" s="11">
        <f>E30-2*I30</f>
        <v>-2.1519435764996415</v>
      </c>
      <c r="O30" s="11">
        <f t="shared" si="7"/>
        <v>0.16042771779853482</v>
      </c>
      <c r="P30" s="11">
        <f t="shared" si="7"/>
        <v>1.1557535583866674</v>
      </c>
      <c r="Q30" s="11">
        <f t="shared" si="7"/>
        <v>-3.1715887110718208</v>
      </c>
      <c r="R30" s="11">
        <f t="shared" si="14"/>
        <v>123.26002894066548</v>
      </c>
      <c r="S30" s="11">
        <f t="shared" si="15"/>
        <v>-123.29728468371727</v>
      </c>
    </row>
    <row r="31" spans="1:19" x14ac:dyDescent="0.35">
      <c r="A31" s="11">
        <v>28</v>
      </c>
      <c r="B31" s="11">
        <f t="shared" si="0"/>
        <v>4.3982297150257104</v>
      </c>
      <c r="C31" s="11">
        <f>'Graficas excel'!$N$3*(COS('Graficas excel'!$N$4*B31+'Graficas excel'!$N$5)+'Graficas excel'!$N$6)*COS(B31)+'Graficas excel'!$N$7</f>
        <v>10.379175941062883</v>
      </c>
      <c r="D31" s="13">
        <f>'Graficas excel'!$N$3*(COS('Graficas excel'!$N$4*B31+'Graficas excel'!$N$5)+'Graficas excel'!$N$6)*SIN(B31)+'Graficas excel'!$N$8</f>
        <v>16.433932939976412</v>
      </c>
      <c r="E31" s="11">
        <f t="shared" si="2"/>
        <v>2.0149731911976017</v>
      </c>
      <c r="F31" s="11">
        <f>C31/(2*'Graficas excel'!$N$9*COS(E31/2))</f>
        <v>0.48592787858074954</v>
      </c>
      <c r="G31" s="11">
        <f t="shared" si="3"/>
        <v>0.873998911222441</v>
      </c>
      <c r="H31" s="11">
        <f t="shared" si="4"/>
        <v>2.1267436495162388</v>
      </c>
      <c r="I31" s="11">
        <f>(E31+H31)/2</f>
        <v>2.0708584203569202</v>
      </c>
      <c r="J31" s="11">
        <f t="shared" si="5"/>
        <v>118.65144745558005</v>
      </c>
      <c r="K31" s="11">
        <f t="shared" si="1"/>
        <v>-0.50093417558731967</v>
      </c>
      <c r="L31" s="11">
        <f t="shared" si="6"/>
        <v>0.47182572781529392</v>
      </c>
      <c r="M31" s="11">
        <f t="shared" si="6"/>
        <v>0.51752921476186819</v>
      </c>
      <c r="N31" s="11">
        <f>E31-2*I31</f>
        <v>-2.1267436495162388</v>
      </c>
      <c r="O31" s="11">
        <f t="shared" si="7"/>
        <v>0.34197306221792562</v>
      </c>
      <c r="P31" s="11">
        <f t="shared" si="7"/>
        <v>0.65756156864108972</v>
      </c>
      <c r="Q31" s="11">
        <f t="shared" si="7"/>
        <v>-3.2707867887684401</v>
      </c>
      <c r="R31" s="11">
        <f t="shared" si="14"/>
        <v>118.65144745558005</v>
      </c>
      <c r="S31" s="11">
        <f t="shared" si="15"/>
        <v>-121.85343522353045</v>
      </c>
    </row>
    <row r="32" spans="1:19" x14ac:dyDescent="0.35">
      <c r="A32" s="11">
        <v>29</v>
      </c>
      <c r="B32" s="11">
        <f t="shared" si="0"/>
        <v>4.5553093477052</v>
      </c>
      <c r="C32" s="11">
        <f>'Graficas excel'!$N$3*(COS('Graficas excel'!$N$4*B32+'Graficas excel'!$N$5)+'Graficas excel'!$N$6)*COS(B32)+'Graficas excel'!$N$7</f>
        <v>11.754339554204563</v>
      </c>
      <c r="D32" s="13">
        <f>'Graficas excel'!$N$3*(COS('Graficas excel'!$N$4*B32+'Graficas excel'!$N$5)+'Graficas excel'!$N$6)*SIN(B32)+'Graficas excel'!$N$8</f>
        <v>16.635209473588276</v>
      </c>
      <c r="E32" s="11">
        <f t="shared" si="2"/>
        <v>1.9113170816013556</v>
      </c>
      <c r="F32" s="11">
        <f>C32/(2*'Graficas excel'!$N$9*COS(E32/2))</f>
        <v>0.50922409886616904</v>
      </c>
      <c r="G32" s="11">
        <f t="shared" si="3"/>
        <v>0.86063396234051681</v>
      </c>
      <c r="H32" s="11">
        <f t="shared" si="4"/>
        <v>2.0730266465167668</v>
      </c>
      <c r="I32" s="11">
        <f>(E32+H32)/2</f>
        <v>1.9921718640590611</v>
      </c>
      <c r="J32" s="11">
        <f t="shared" si="5"/>
        <v>114.14303987529418</v>
      </c>
      <c r="K32" s="11">
        <f t="shared" si="1"/>
        <v>-0.42681996357336044</v>
      </c>
      <c r="L32" s="11">
        <f t="shared" si="6"/>
        <v>0.55311902677099289</v>
      </c>
      <c r="M32" s="11">
        <f t="shared" si="6"/>
        <v>-0.88319954851821847</v>
      </c>
      <c r="N32" s="11">
        <f>E32-2*I32</f>
        <v>-2.0730266465167668</v>
      </c>
      <c r="O32" s="11">
        <f t="shared" si="7"/>
        <v>0.44526259188421702</v>
      </c>
      <c r="P32" s="11">
        <f t="shared" si="7"/>
        <v>0.14378758128841557</v>
      </c>
      <c r="Q32" s="11">
        <f t="shared" si="7"/>
        <v>-2.3057015155365406</v>
      </c>
      <c r="R32" s="11">
        <f t="shared" si="14"/>
        <v>114.14303987529418</v>
      </c>
      <c r="S32" s="11">
        <f t="shared" si="15"/>
        <v>-118.77567766356911</v>
      </c>
    </row>
    <row r="33" spans="1:19" x14ac:dyDescent="0.35">
      <c r="A33" s="11">
        <v>30</v>
      </c>
      <c r="B33" s="11">
        <f t="shared" si="0"/>
        <v>4.7123889803846897</v>
      </c>
      <c r="C33" s="11">
        <f>'Graficas excel'!$N$3*(COS('Graficas excel'!$N$4*B33+'Graficas excel'!$N$5)+'Graficas excel'!$N$6)*COS(B33)+'Graficas excel'!$N$7</f>
        <v>12.999999999999998</v>
      </c>
      <c r="D33" s="13">
        <f>'Graficas excel'!$N$3*(COS('Graficas excel'!$N$4*B33+'Graficas excel'!$N$5)+'Graficas excel'!$N$6)*SIN(B33)+'Graficas excel'!$N$8</f>
        <v>17.2</v>
      </c>
      <c r="E33" s="11">
        <f t="shared" si="2"/>
        <v>1.8471693197836925</v>
      </c>
      <c r="F33" s="11">
        <f>C33/(2*'Graficas excel'!$N$9*COS(E33/2))</f>
        <v>0.53900371056236707</v>
      </c>
      <c r="G33" s="11">
        <f t="shared" si="3"/>
        <v>0.84230338952185158</v>
      </c>
      <c r="H33" s="11">
        <f t="shared" si="4"/>
        <v>2.0030849621376765</v>
      </c>
      <c r="I33" s="11">
        <f>(E33+H33)/2</f>
        <v>1.9251271409606845</v>
      </c>
      <c r="J33" s="11">
        <f t="shared" si="5"/>
        <v>110.30166020313393</v>
      </c>
      <c r="K33" s="11">
        <f t="shared" si="1"/>
        <v>-0.33993623002013607</v>
      </c>
      <c r="L33" s="11">
        <f t="shared" si="6"/>
        <v>0.41438636610706003</v>
      </c>
      <c r="M33" s="11">
        <f t="shared" si="6"/>
        <v>-1.5794152742442544</v>
      </c>
      <c r="N33" s="11">
        <f>E33-2*I33</f>
        <v>-2.0030849621376765</v>
      </c>
      <c r="O33" s="11">
        <f t="shared" si="7"/>
        <v>0.4678486923368736</v>
      </c>
      <c r="P33" s="11">
        <f t="shared" si="7"/>
        <v>-0.21839116584060686</v>
      </c>
      <c r="Q33" s="11">
        <f t="shared" si="7"/>
        <v>-0.73870907068697511</v>
      </c>
      <c r="R33" s="11">
        <f t="shared" si="14"/>
        <v>110.30166020313393</v>
      </c>
      <c r="S33" s="11">
        <f t="shared" si="15"/>
        <v>-114.76831433661117</v>
      </c>
    </row>
    <row r="34" spans="1:19" x14ac:dyDescent="0.35">
      <c r="A34" s="11">
        <v>31</v>
      </c>
      <c r="B34" s="11">
        <f t="shared" si="0"/>
        <v>4.8694686130641793</v>
      </c>
      <c r="C34" s="11">
        <f>'Graficas excel'!$N$3*(COS('Graficas excel'!$N$4*B34+'Graficas excel'!$N$5)+'Graficas excel'!$N$6)*COS(B34)+'Graficas excel'!$N$7</f>
        <v>14.038282743791934</v>
      </c>
      <c r="D34" s="13">
        <f>'Graficas excel'!$N$3*(COS('Graficas excel'!$N$4*B34+'Graficas excel'!$N$5)+'Graficas excel'!$N$6)*SIN(B34)+'Graficas excel'!$N$8</f>
        <v>17.944540753722713</v>
      </c>
      <c r="E34" s="11">
        <f t="shared" si="2"/>
        <v>1.8138647042335212</v>
      </c>
      <c r="F34" s="11">
        <f>C34/(2*'Graficas excel'!$N$9*COS(E34/2))</f>
        <v>0.56958313992376342</v>
      </c>
      <c r="G34" s="11">
        <f t="shared" si="3"/>
        <v>0.82193372404019693</v>
      </c>
      <c r="H34" s="11">
        <f t="shared" si="4"/>
        <v>1.9295954613958206</v>
      </c>
      <c r="I34" s="11">
        <f>(E34+H34)/2</f>
        <v>1.871730082814671</v>
      </c>
      <c r="J34" s="11">
        <f t="shared" si="5"/>
        <v>107.2422341329527</v>
      </c>
      <c r="K34" s="11">
        <f t="shared" si="1"/>
        <v>-0.27484457184465055</v>
      </c>
      <c r="L34" s="11">
        <f t="shared" si="6"/>
        <v>0.16629239498039713</v>
      </c>
      <c r="M34" s="11">
        <f t="shared" si="6"/>
        <v>-1.6859573705999518</v>
      </c>
      <c r="N34" s="11">
        <f>E34-2*I34</f>
        <v>-1.9295954613958208</v>
      </c>
      <c r="O34" s="11">
        <f t="shared" si="7"/>
        <v>0.43354388822618556</v>
      </c>
      <c r="P34" s="11">
        <f t="shared" si="7"/>
        <v>-0.33442731532112407</v>
      </c>
      <c r="Q34" s="11">
        <f t="shared" si="7"/>
        <v>0.92730539338097628</v>
      </c>
      <c r="R34" s="11">
        <f t="shared" si="14"/>
        <v>107.2422341329527</v>
      </c>
      <c r="S34" s="11">
        <f t="shared" si="15"/>
        <v>-110.5576761055793</v>
      </c>
    </row>
    <row r="35" spans="1:19" x14ac:dyDescent="0.35">
      <c r="A35" s="11">
        <v>32</v>
      </c>
      <c r="B35" s="11">
        <f t="shared" si="0"/>
        <v>5.026548245743669</v>
      </c>
      <c r="C35" s="11">
        <f>'Graficas excel'!$N$3*(COS('Graficas excel'!$N$4*B35+'Graficas excel'!$N$5)+'Graficas excel'!$N$6)*COS(B35)+'Graficas excel'!$N$7</f>
        <v>14.890824058937115</v>
      </c>
      <c r="D35" s="13">
        <f>'Graficas excel'!$N$3*(COS('Graficas excel'!$N$4*B35+'Graficas excel'!$N$5)+'Graficas excel'!$N$6)*SIN(B35)+'Graficas excel'!$N$8</f>
        <v>18.680641922114347</v>
      </c>
      <c r="E35" s="11">
        <f t="shared" si="2"/>
        <v>1.7956206501679095</v>
      </c>
      <c r="F35" s="11">
        <f>C35/(2*'Graficas excel'!$N$9*COS(E35/2))</f>
        <v>0.5972347862108317</v>
      </c>
      <c r="G35" s="11">
        <f t="shared" si="3"/>
        <v>0.8020664624204793</v>
      </c>
      <c r="H35" s="11">
        <f t="shared" si="4"/>
        <v>1.8614945466828141</v>
      </c>
      <c r="I35" s="11">
        <f>(E35+H35)/2</f>
        <v>1.8285575984253617</v>
      </c>
      <c r="J35" s="11">
        <f t="shared" si="5"/>
        <v>104.76863298635085</v>
      </c>
      <c r="K35" s="11">
        <f t="shared" si="1"/>
        <v>-0.24872342352373716</v>
      </c>
      <c r="L35" s="11">
        <f t="shared" si="6"/>
        <v>-9.853716950672152E-2</v>
      </c>
      <c r="M35" s="11">
        <f t="shared" si="6"/>
        <v>-1.1781864450785231</v>
      </c>
      <c r="N35" s="11">
        <f>E35-2*I35</f>
        <v>-1.8614945466828139</v>
      </c>
      <c r="O35" s="11">
        <f t="shared" si="7"/>
        <v>0.38101216837755553</v>
      </c>
      <c r="P35" s="11">
        <f t="shared" si="7"/>
        <v>-0.18876652474713065</v>
      </c>
      <c r="Q35" s="11">
        <f t="shared" si="7"/>
        <v>2.0915332585193167</v>
      </c>
      <c r="R35" s="11">
        <f t="shared" si="14"/>
        <v>104.76863298635085</v>
      </c>
      <c r="S35" s="11">
        <f t="shared" si="15"/>
        <v>-106.65578111154363</v>
      </c>
    </row>
    <row r="36" spans="1:19" x14ac:dyDescent="0.35">
      <c r="A36" s="11">
        <v>33</v>
      </c>
      <c r="B36" s="11">
        <f t="shared" si="0"/>
        <v>5.1836278784231586</v>
      </c>
      <c r="C36" s="11">
        <f>'Graficas excel'!$N$3*(COS('Graficas excel'!$N$4*B36+'Graficas excel'!$N$5)+'Graficas excel'!$N$6)*COS(B36)+'Graficas excel'!$N$7</f>
        <v>15.659465008031473</v>
      </c>
      <c r="D36" s="13">
        <f>'Graficas excel'!$N$3*(COS('Graficas excel'!$N$4*B36+'Graficas excel'!$N$5)+'Graficas excel'!$N$6)*SIN(B36)+'Graficas excel'!$N$8</f>
        <v>19.280506036214089</v>
      </c>
      <c r="E36" s="11">
        <f t="shared" si="2"/>
        <v>1.7773311336112843</v>
      </c>
      <c r="F36" s="11">
        <f>C36/(2*'Graficas excel'!$N$9*COS(E36/2))</f>
        <v>0.62096535599331648</v>
      </c>
      <c r="G36" s="11">
        <f t="shared" si="3"/>
        <v>0.78383801046905965</v>
      </c>
      <c r="H36" s="11">
        <f t="shared" si="4"/>
        <v>1.8016452952276518</v>
      </c>
      <c r="I36" s="11">
        <f>(E36+H36)/2</f>
        <v>1.7894882144194679</v>
      </c>
      <c r="J36" s="11">
        <f t="shared" si="5"/>
        <v>102.53012217463721</v>
      </c>
      <c r="K36" s="11">
        <f t="shared" si="1"/>
        <v>-0.26420160591512959</v>
      </c>
      <c r="L36" s="11">
        <f t="shared" si="6"/>
        <v>-0.28360626352760965</v>
      </c>
      <c r="M36" s="11">
        <f t="shared" si="6"/>
        <v>-0.13451863767398253</v>
      </c>
      <c r="N36" s="11">
        <f>E36-2*I36</f>
        <v>-1.8016452952276516</v>
      </c>
      <c r="O36" s="11">
        <f t="shared" si="7"/>
        <v>0.35136079200809245</v>
      </c>
      <c r="P36" s="11">
        <f t="shared" si="7"/>
        <v>0.13977075123801974</v>
      </c>
      <c r="Q36" s="11">
        <f t="shared" si="7"/>
        <v>2.2223039150563171</v>
      </c>
      <c r="R36" s="11">
        <f t="shared" si="14"/>
        <v>102.53012217463721</v>
      </c>
      <c r="S36" s="11">
        <f t="shared" si="15"/>
        <v>-103.22667159614564</v>
      </c>
    </row>
    <row r="37" spans="1:19" x14ac:dyDescent="0.35">
      <c r="A37" s="11">
        <v>34</v>
      </c>
      <c r="B37" s="11">
        <f t="shared" si="0"/>
        <v>5.3407075111026483</v>
      </c>
      <c r="C37" s="11">
        <f>'Graficas excel'!$N$3*(COS('Graficas excel'!$N$4*B37+'Graficas excel'!$N$5)+'Graficas excel'!$N$6)*COS(B37)+'Graficas excel'!$N$7</f>
        <v>16.474667529947627</v>
      </c>
      <c r="D37" s="13">
        <f>'Graficas excel'!$N$3*(COS('Graficas excel'!$N$4*B37+'Graficas excel'!$N$5)+'Graficas excel'!$N$6)*SIN(B37)+'Graficas excel'!$N$8</f>
        <v>19.717530432131852</v>
      </c>
      <c r="E37" s="11">
        <f t="shared" si="2"/>
        <v>1.7495213753369303</v>
      </c>
      <c r="F37" s="11">
        <f>C37/(2*'Graficas excel'!$N$9*COS(E37/2))</f>
        <v>0.64235683062665627</v>
      </c>
      <c r="G37" s="11">
        <f t="shared" si="3"/>
        <v>0.76640570336296243</v>
      </c>
      <c r="H37" s="11">
        <f t="shared" si="4"/>
        <v>1.7464536710810459</v>
      </c>
      <c r="I37" s="11">
        <f>(E37+H37)/2</f>
        <v>1.7479875232089881</v>
      </c>
      <c r="J37" s="11">
        <f t="shared" si="5"/>
        <v>100.15230772140104</v>
      </c>
      <c r="K37" s="11">
        <f t="shared" si="1"/>
        <v>-0.30875037361564905</v>
      </c>
      <c r="L37" s="11">
        <f t="shared" si="6"/>
        <v>-0.30473640172198418</v>
      </c>
      <c r="M37" s="11">
        <f t="shared" si="6"/>
        <v>1.0319215753107458</v>
      </c>
      <c r="N37" s="11">
        <f>E37-2*I37</f>
        <v>-1.7464536710810459</v>
      </c>
      <c r="O37" s="11">
        <f t="shared" si="7"/>
        <v>0.37331593027189691</v>
      </c>
      <c r="P37" s="11">
        <f t="shared" si="7"/>
        <v>0.48884943391725783</v>
      </c>
      <c r="Q37" s="11">
        <f t="shared" si="7"/>
        <v>1.195710351438277</v>
      </c>
      <c r="R37" s="11">
        <f t="shared" si="14"/>
        <v>100.15230772140104</v>
      </c>
      <c r="S37" s="11">
        <f t="shared" si="15"/>
        <v>-100.0644244680728</v>
      </c>
    </row>
    <row r="38" spans="1:19" x14ac:dyDescent="0.35">
      <c r="A38" s="11">
        <v>35</v>
      </c>
      <c r="B38" s="11">
        <f t="shared" si="0"/>
        <v>5.497787143782138</v>
      </c>
      <c r="C38" s="11">
        <f>'Graficas excel'!$N$3*(COS('Graficas excel'!$N$4*B38+'Graficas excel'!$N$5)+'Graficas excel'!$N$6)*COS(B38)+'Graficas excel'!$N$7</f>
        <v>17.431879502661797</v>
      </c>
      <c r="D38" s="13">
        <f>'Graficas excel'!$N$3*(COS('Graficas excel'!$N$4*B38+'Graficas excel'!$N$5)+'Graficas excel'!$N$6)*SIN(B38)+'Graficas excel'!$N$8</f>
        <v>20.068120497338203</v>
      </c>
      <c r="E38" s="11">
        <f t="shared" si="2"/>
        <v>1.7111649139830392</v>
      </c>
      <c r="F38" s="11">
        <f>C38/(2*'Graficas excel'!$N$9*COS(E38/2))</f>
        <v>0.66454866417507674</v>
      </c>
      <c r="G38" s="11">
        <f t="shared" si="3"/>
        <v>0.7472449885700948</v>
      </c>
      <c r="H38" s="11">
        <f t="shared" si="4"/>
        <v>1.6878133418805346</v>
      </c>
      <c r="I38" s="11">
        <f>(E38+H38)/2</f>
        <v>1.6994891279317867</v>
      </c>
      <c r="J38" s="11">
        <f t="shared" si="5"/>
        <v>97.373554358860204</v>
      </c>
      <c r="K38" s="11">
        <f t="shared" si="1"/>
        <v>-0.35661825566220773</v>
      </c>
      <c r="L38" s="11">
        <f t="shared" si="6"/>
        <v>-0.14264253971813193</v>
      </c>
      <c r="M38" s="11">
        <f t="shared" si="6"/>
        <v>1.7961545409115969</v>
      </c>
      <c r="N38" s="11">
        <f>E38-2*I38</f>
        <v>-1.6878133418805343</v>
      </c>
      <c r="O38" s="11">
        <f t="shared" si="7"/>
        <v>0.45010421978719622</v>
      </c>
      <c r="P38" s="11">
        <f t="shared" si="7"/>
        <v>0.67667117671224586</v>
      </c>
      <c r="Q38" s="11">
        <f t="shared" si="7"/>
        <v>-0.56317095074574308</v>
      </c>
      <c r="R38" s="11">
        <f t="shared" si="14"/>
        <v>97.373554358860204</v>
      </c>
      <c r="S38" s="11">
        <f t="shared" si="15"/>
        <v>-96.704581095625727</v>
      </c>
    </row>
    <row r="39" spans="1:19" x14ac:dyDescent="0.35">
      <c r="A39" s="11">
        <v>36</v>
      </c>
      <c r="B39" s="11">
        <f t="shared" si="0"/>
        <v>5.6548667764616276</v>
      </c>
      <c r="C39" s="11">
        <f>'Graficas excel'!$N$3*(COS('Graficas excel'!$N$4*B39+'Graficas excel'!$N$5)+'Graficas excel'!$N$6)*COS(B39)+'Graficas excel'!$N$7</f>
        <v>18.540824058937115</v>
      </c>
      <c r="D39" s="13">
        <f>'Graficas excel'!$N$3*(COS('Graficas excel'!$N$4*B39+'Graficas excel'!$N$5)+'Graficas excel'!$N$6)*SIN(B39)+'Graficas excel'!$N$8</f>
        <v>20.474355680986903</v>
      </c>
      <c r="E39" s="11">
        <f t="shared" si="2"/>
        <v>1.6698321902822604</v>
      </c>
      <c r="F39" s="11">
        <f>C39/(2*'Graficas excel'!$N$9*COS(E39/2))</f>
        <v>0.69054389674734928</v>
      </c>
      <c r="G39" s="11">
        <f t="shared" si="3"/>
        <v>0.72329048567293219</v>
      </c>
      <c r="H39" s="11">
        <f t="shared" si="4"/>
        <v>1.6171111363688735</v>
      </c>
      <c r="I39" s="11">
        <f>(E39+H39)/2</f>
        <v>1.6434716633255668</v>
      </c>
      <c r="J39" s="11">
        <f t="shared" si="5"/>
        <v>94.163990057900335</v>
      </c>
      <c r="K39" s="11">
        <f t="shared" si="1"/>
        <v>-0.3790244934056014</v>
      </c>
      <c r="L39" s="11">
        <f t="shared" si="6"/>
        <v>0.13949675580385912</v>
      </c>
      <c r="M39" s="11">
        <f t="shared" si="6"/>
        <v>1.9620202440588832</v>
      </c>
      <c r="N39" s="11">
        <f>E39-2*I39</f>
        <v>-1.6171111363688733</v>
      </c>
      <c r="O39" s="11">
        <f t="shared" si="7"/>
        <v>0.55639547966995384</v>
      </c>
      <c r="P39" s="11">
        <f t="shared" si="7"/>
        <v>0.58820849063334557</v>
      </c>
      <c r="Q39" s="11">
        <f t="shared" si="7"/>
        <v>-2.3497581261304537</v>
      </c>
      <c r="R39" s="11">
        <f t="shared" si="14"/>
        <v>94.163990057900335</v>
      </c>
      <c r="S39" s="11">
        <f t="shared" si="15"/>
        <v>-92.653643117540966</v>
      </c>
    </row>
    <row r="40" spans="1:19" x14ac:dyDescent="0.35">
      <c r="A40" s="11">
        <v>37</v>
      </c>
      <c r="B40" s="11">
        <f t="shared" si="0"/>
        <v>5.8119464091411173</v>
      </c>
      <c r="C40" s="11">
        <f>'Graficas excel'!$N$3*(COS('Graficas excel'!$N$4*B40+'Graficas excel'!$N$5)+'Graficas excel'!$N$6)*COS(B40)+'Graficas excel'!$N$7</f>
        <v>19.707848454854876</v>
      </c>
      <c r="D40" s="13">
        <f>'Graficas excel'!$N$3*(COS('Graficas excel'!$N$4*B40+'Graficas excel'!$N$5)+'Graficas excel'!$N$6)*SIN(B40)+'Graficas excel'!$N$8</f>
        <v>21.082180500899558</v>
      </c>
      <c r="E40" s="11">
        <f t="shared" si="2"/>
        <v>1.6381565314519821</v>
      </c>
      <c r="F40" s="11">
        <f>C40/(2*'Graficas excel'!$N$9*COS(E40/2))</f>
        <v>0.72148181950068713</v>
      </c>
      <c r="G40" s="11">
        <f t="shared" si="3"/>
        <v>0.69243337883869949</v>
      </c>
      <c r="H40" s="11">
        <f t="shared" si="4"/>
        <v>1.5297127387977887</v>
      </c>
      <c r="I40" s="11">
        <f>(E40+H40)/2</f>
        <v>1.5839346351248853</v>
      </c>
      <c r="J40" s="11">
        <f t="shared" si="5"/>
        <v>90.752769617249925</v>
      </c>
      <c r="K40" s="11">
        <f t="shared" si="1"/>
        <v>-0.35711239424395075</v>
      </c>
      <c r="L40" s="11">
        <f t="shared" si="6"/>
        <v>0.44769017505035114</v>
      </c>
      <c r="M40" s="11">
        <f t="shared" si="6"/>
        <v>1.689707606432534</v>
      </c>
      <c r="N40" s="11">
        <f>E40-2*I40</f>
        <v>-1.5297127387977885</v>
      </c>
      <c r="O40" s="11">
        <f t="shared" si="7"/>
        <v>0.64879105331759679</v>
      </c>
      <c r="P40" s="11">
        <f t="shared" si="7"/>
        <v>0.21910934729512799</v>
      </c>
      <c r="Q40" s="11">
        <f t="shared" si="7"/>
        <v>-3.5598799076534844</v>
      </c>
      <c r="R40" s="11">
        <f t="shared" si="14"/>
        <v>90.752769617249925</v>
      </c>
      <c r="S40" s="11">
        <f t="shared" si="15"/>
        <v>-87.646083800511377</v>
      </c>
    </row>
    <row r="41" spans="1:19" x14ac:dyDescent="0.35">
      <c r="A41" s="11">
        <v>38</v>
      </c>
      <c r="B41" s="11">
        <f t="shared" si="0"/>
        <v>5.9690260418206069</v>
      </c>
      <c r="C41" s="11">
        <f>'Graficas excel'!$N$3*(COS('Graficas excel'!$N$4*B41+'Graficas excel'!$N$5)+'Graficas excel'!$N$6)*COS(B41)+'Graficas excel'!$N$7</f>
        <v>20.758877380742046</v>
      </c>
      <c r="D41" s="13">
        <f>'Graficas excel'!$N$3*(COS('Graficas excel'!$N$4*B41+'Graficas excel'!$N$5)+'Graficas excel'!$N$6)*SIN(B41)+'Graficas excel'!$N$8</f>
        <v>21.978987918340927</v>
      </c>
      <c r="E41" s="11">
        <f t="shared" si="2"/>
        <v>1.6278782243665837</v>
      </c>
      <c r="F41" s="11">
        <f>C41/(2*'Graficas excel'!$N$9*COS(E41/2))</f>
        <v>0.75581367579221381</v>
      </c>
      <c r="G41" s="11">
        <f t="shared" si="3"/>
        <v>0.65478674962575589</v>
      </c>
      <c r="H41" s="11">
        <f t="shared" si="4"/>
        <v>1.4278008784569214</v>
      </c>
      <c r="I41" s="11">
        <f>(E41+H41)/2</f>
        <v>1.5278395514117524</v>
      </c>
      <c r="J41" s="11">
        <f t="shared" si="5"/>
        <v>87.538758069054367</v>
      </c>
      <c r="K41" s="11">
        <f t="shared" si="1"/>
        <v>-0.28678938599282516</v>
      </c>
      <c r="L41" s="11">
        <f t="shared" si="6"/>
        <v>0.71310882520451324</v>
      </c>
      <c r="M41" s="11">
        <f t="shared" si="6"/>
        <v>1.1208355373307686</v>
      </c>
      <c r="N41" s="11">
        <f>E41-2*I41</f>
        <v>-1.4278008784569212</v>
      </c>
      <c r="O41" s="11">
        <f t="shared" si="7"/>
        <v>0.68320866910735822</v>
      </c>
      <c r="P41" s="11">
        <f t="shared" si="7"/>
        <v>-0.34007528098217688</v>
      </c>
      <c r="Q41" s="11">
        <f t="shared" si="7"/>
        <v>-3.753876851996131</v>
      </c>
      <c r="R41" s="11">
        <f t="shared" si="14"/>
        <v>87.538758069054367</v>
      </c>
      <c r="S41" s="11">
        <f t="shared" si="15"/>
        <v>-81.806964320653009</v>
      </c>
    </row>
    <row r="42" spans="1:19" x14ac:dyDescent="0.35">
      <c r="A42" s="11">
        <v>39</v>
      </c>
      <c r="B42" s="11">
        <f t="shared" si="0"/>
        <v>6.1261056745000966</v>
      </c>
      <c r="C42" s="11">
        <f>'Graficas excel'!$N$3*(COS('Graficas excel'!$N$4*B42+'Graficas excel'!$N$5)+'Graficas excel'!$N$6)*COS(B42)+'Graficas excel'!$N$7</f>
        <v>21.494978549133677</v>
      </c>
      <c r="D42" s="13">
        <f>'Graficas excel'!$N$3*(COS('Graficas excel'!$N$4*B42+'Graficas excel'!$N$5)+'Graficas excel'!$N$6)*SIN(B42)+'Graficas excel'!$N$8</f>
        <v>23.154527576926519</v>
      </c>
      <c r="E42" s="11">
        <f t="shared" si="2"/>
        <v>1.6450988483371518</v>
      </c>
      <c r="F42" s="11">
        <f>C42/(2*'Graficas excel'!$N$9*COS(E42/2))</f>
        <v>0.78984422915944619</v>
      </c>
      <c r="G42" s="11">
        <f t="shared" si="3"/>
        <v>0.61330750334845918</v>
      </c>
      <c r="H42" s="11">
        <f t="shared" si="4"/>
        <v>1.3204827116700943</v>
      </c>
      <c r="I42" s="11">
        <f>(E42+H42)/2</f>
        <v>1.4827907800036231</v>
      </c>
      <c r="J42" s="11">
        <f t="shared" si="5"/>
        <v>84.957653595118941</v>
      </c>
      <c r="K42" s="11">
        <f t="shared" si="1"/>
        <v>-0.17477451366919783</v>
      </c>
      <c r="L42" s="11">
        <f t="shared" si="6"/>
        <v>0.88916925970254879</v>
      </c>
      <c r="M42" s="11">
        <f t="shared" si="6"/>
        <v>0.19048181789271346</v>
      </c>
      <c r="N42" s="11">
        <f>E42-2*I42</f>
        <v>-1.3204827116700943</v>
      </c>
      <c r="O42" s="11">
        <f t="shared" si="7"/>
        <v>0.62978976888730365</v>
      </c>
      <c r="P42" s="11">
        <f t="shared" si="7"/>
        <v>-0.92973287801776805</v>
      </c>
      <c r="Q42" s="11">
        <f t="shared" si="7"/>
        <v>-2.5843030210061624</v>
      </c>
      <c r="R42" s="11">
        <f t="shared" si="14"/>
        <v>84.957653595118941</v>
      </c>
      <c r="S42" s="11">
        <f t="shared" si="15"/>
        <v>-75.658086298686783</v>
      </c>
    </row>
    <row r="43" spans="1:19" x14ac:dyDescent="0.35">
      <c r="A43" s="11">
        <v>40</v>
      </c>
      <c r="B43" s="11">
        <f t="shared" si="0"/>
        <v>6.2831853071795862</v>
      </c>
      <c r="C43" s="11">
        <f>'Graficas excel'!$N$3*(COS('Graficas excel'!$N$4*B43+'Graficas excel'!$N$5)+'Graficas excel'!$N$6)*COS(B43)+'Graficas excel'!$N$7</f>
        <v>21.759999999999998</v>
      </c>
      <c r="D43" s="13">
        <f>'Graficas excel'!$N$3*(COS('Graficas excel'!$N$4*B43+'Graficas excel'!$N$5)+'Graficas excel'!$N$6)*SIN(B43)+'Graficas excel'!$N$8</f>
        <v>24.499999999999996</v>
      </c>
      <c r="E43" s="11">
        <f t="shared" si="2"/>
        <v>1.6891189610814821</v>
      </c>
      <c r="F43" s="11">
        <f>C43/(2*'Graficas excel'!$N$9*COS(E43/2))</f>
        <v>0.81920220336617744</v>
      </c>
      <c r="G43" s="11">
        <f t="shared" si="3"/>
        <v>0.57350479509765218</v>
      </c>
      <c r="H43" s="11">
        <f t="shared" si="4"/>
        <v>1.221555566107976</v>
      </c>
      <c r="I43" s="11">
        <f>(E43+H43)/2</f>
        <v>1.455337263594729</v>
      </c>
      <c r="J43" s="11">
        <f t="shared" si="5"/>
        <v>83.384682972096158</v>
      </c>
      <c r="K43" s="11">
        <f t="shared" si="1"/>
        <v>-3.510413296522772E-2</v>
      </c>
      <c r="L43" s="11">
        <f t="shared" si="6"/>
        <v>0.91909007368925766</v>
      </c>
      <c r="M43" s="11">
        <f t="shared" si="6"/>
        <v>-1.0793577219548993</v>
      </c>
      <c r="N43" s="11">
        <f>E43-2*I43</f>
        <v>-1.221555566107976</v>
      </c>
      <c r="O43" s="11">
        <f t="shared" si="7"/>
        <v>0.48374766991822787</v>
      </c>
      <c r="P43" s="11">
        <f t="shared" si="7"/>
        <v>-1.3356742472899115</v>
      </c>
      <c r="Q43" s="11">
        <f t="shared" si="7"/>
        <v>-0.15814962702528382</v>
      </c>
      <c r="R43" s="11">
        <f t="shared" si="14"/>
        <v>83.384682972096158</v>
      </c>
      <c r="S43" s="11">
        <f t="shared" si="15"/>
        <v>-69.989978378701053</v>
      </c>
    </row>
    <row r="44" spans="1:19" x14ac:dyDescent="0.35">
      <c r="A44" s="11">
        <v>41</v>
      </c>
      <c r="B44" s="11">
        <f t="shared" si="0"/>
        <v>6.4402649398590759</v>
      </c>
      <c r="C44" s="11">
        <f>'Graficas excel'!$N$3*(COS('Graficas excel'!$N$4*B44+'Graficas excel'!$N$5)+'Graficas excel'!$N$6)*COS(B44)+'Graficas excel'!$N$7</f>
        <v>21.49497854913368</v>
      </c>
      <c r="D44" s="13">
        <f>'Graficas excel'!$N$3*(COS('Graficas excel'!$N$4*B44+'Graficas excel'!$N$5)+'Graficas excel'!$N$6)*SIN(B44)+'Graficas excel'!$N$8</f>
        <v>25.845472423073478</v>
      </c>
      <c r="E44" s="11">
        <f t="shared" si="2"/>
        <v>1.7540775787583764</v>
      </c>
      <c r="F44" s="11">
        <f>C44/(2*'Graficas excel'!$N$9*COS(E44/2))</f>
        <v>0.84039520003967794</v>
      </c>
      <c r="G44" s="11">
        <f t="shared" si="3"/>
        <v>0.54197408402087799</v>
      </c>
      <c r="H44" s="11">
        <f t="shared" si="4"/>
        <v>1.1455686598076618</v>
      </c>
      <c r="I44" s="11">
        <f>(E44+H44)/2</f>
        <v>1.4498231192830191</v>
      </c>
      <c r="J44" s="11">
        <f t="shared" si="5"/>
        <v>83.068745775409113</v>
      </c>
      <c r="K44" s="11">
        <f t="shared" si="1"/>
        <v>0.10926619820924595</v>
      </c>
      <c r="L44" s="11">
        <f t="shared" si="6"/>
        <v>0.74954495919481134</v>
      </c>
      <c r="M44" s="11">
        <f t="shared" si="6"/>
        <v>-2.2119678537653207</v>
      </c>
      <c r="N44" s="11">
        <f>E44-2*I44</f>
        <v>-1.1455686598076618</v>
      </c>
      <c r="O44" s="11">
        <f t="shared" si="7"/>
        <v>0.27394044977447474</v>
      </c>
      <c r="P44" s="11">
        <f t="shared" si="7"/>
        <v>-1.3605163326114413</v>
      </c>
      <c r="Q44" s="11">
        <f t="shared" si="7"/>
        <v>2.4827572300298812</v>
      </c>
    </row>
    <row r="45" spans="1:19" x14ac:dyDescent="0.35">
      <c r="A45" s="11">
        <v>42</v>
      </c>
      <c r="B45" s="11">
        <f t="shared" si="0"/>
        <v>6.5973445725385655</v>
      </c>
      <c r="C45" s="11">
        <f>'Graficas excel'!$N$3*(COS('Graficas excel'!$N$4*B45+'Graficas excel'!$N$5)+'Graficas excel'!$N$6)*COS(B45)+'Graficas excel'!$N$7</f>
        <v>20.758877380742049</v>
      </c>
      <c r="D45" s="13">
        <f>'Graficas excel'!$N$3*(COS('Graficas excel'!$N$4*B45+'Graficas excel'!$N$5)+'Graficas excel'!$N$6)*SIN(B45)+'Graficas excel'!$N$8</f>
        <v>27.021012081659073</v>
      </c>
      <c r="E45" s="11">
        <f t="shared" si="2"/>
        <v>1.8314350325429904</v>
      </c>
      <c r="F45" s="11">
        <f>C45/(2*'Graficas excel'!$N$9*COS(E45/2))</f>
        <v>0.85186049475025893</v>
      </c>
      <c r="G45" s="11">
        <f t="shared" si="3"/>
        <v>0.52376874427923248</v>
      </c>
      <c r="H45" s="11">
        <f t="shared" si="4"/>
        <v>1.1025381945810333</v>
      </c>
      <c r="I45" s="11">
        <f>(E45+H45)/2</f>
        <v>1.4669866135620118</v>
      </c>
      <c r="J45" s="11">
        <f t="shared" si="5"/>
        <v>84.052141559292323</v>
      </c>
      <c r="K45" s="11">
        <f t="shared" si="1"/>
        <v>0.22700444507632997</v>
      </c>
      <c r="L45" s="11">
        <f t="shared" si="6"/>
        <v>0.40208986122651569</v>
      </c>
      <c r="M45" s="11">
        <f t="shared" si="6"/>
        <v>-2.5580730186985359</v>
      </c>
      <c r="N45" s="11">
        <f>E45-2*I45</f>
        <v>-1.1025381945810331</v>
      </c>
      <c r="O45" s="11">
        <f t="shared" si="7"/>
        <v>6.0231043993423168E-2</v>
      </c>
      <c r="P45" s="11">
        <f t="shared" si="7"/>
        <v>-0.97052573888600036</v>
      </c>
      <c r="Q45" s="11">
        <f t="shared" si="7"/>
        <v>3.9830095868999194</v>
      </c>
    </row>
    <row r="46" spans="1:19" x14ac:dyDescent="0.35">
      <c r="A46" s="11">
        <v>43</v>
      </c>
      <c r="B46" s="11">
        <f t="shared" si="0"/>
        <v>6.7544242052180552</v>
      </c>
      <c r="C46" s="11">
        <f>'Graficas excel'!$N$3*(COS('Graficas excel'!$N$4*B46+'Graficas excel'!$N$5)+'Graficas excel'!$N$6)*COS(B46)+'Graficas excel'!$N$7</f>
        <v>19.707848454854879</v>
      </c>
      <c r="D46" s="13">
        <f>'Graficas excel'!$N$3*(COS('Graficas excel'!$N$4*B46+'Graficas excel'!$N$5)+'Graficas excel'!$N$6)*SIN(B46)+'Graficas excel'!$N$8</f>
        <v>27.917819499100439</v>
      </c>
      <c r="E46" s="11">
        <f t="shared" si="2"/>
        <v>1.9122116525077821</v>
      </c>
      <c r="F46" s="11">
        <f>C46/(2*'Graficas excel'!$N$9*COS(E46/2))</f>
        <v>0.85432866052235656</v>
      </c>
      <c r="G46" s="11">
        <f t="shared" si="3"/>
        <v>0.51973314288207184</v>
      </c>
      <c r="H46" s="11">
        <f t="shared" si="4"/>
        <v>1.093077124314644</v>
      </c>
      <c r="I46" s="11">
        <f>(E46+H46)/2</f>
        <v>1.5026443884112131</v>
      </c>
      <c r="J46" s="11">
        <f t="shared" si="5"/>
        <v>86.095181564979299</v>
      </c>
      <c r="K46" s="11">
        <f t="shared" si="1"/>
        <v>0.29016457278193802</v>
      </c>
      <c r="L46" s="11">
        <f t="shared" si="6"/>
        <v>2.6869108203636164E-4</v>
      </c>
      <c r="M46" s="11">
        <f t="shared" si="6"/>
        <v>-1.9376083488144731</v>
      </c>
      <c r="N46" s="11">
        <f>E46-2*I46</f>
        <v>-1.093077124314644</v>
      </c>
      <c r="O46" s="11">
        <f t="shared" si="7"/>
        <v>-9.2218782576780053E-2</v>
      </c>
      <c r="P46" s="11">
        <f t="shared" si="7"/>
        <v>-0.34487605601687515</v>
      </c>
      <c r="Q46" s="11">
        <f t="shared" si="7"/>
        <v>3.8504608658993247</v>
      </c>
    </row>
    <row r="47" spans="1:19" x14ac:dyDescent="0.35">
      <c r="A47" s="11">
        <v>44</v>
      </c>
      <c r="B47" s="11">
        <f t="shared" si="0"/>
        <v>6.9115038378975449</v>
      </c>
      <c r="C47" s="11">
        <f>'Graficas excel'!$N$3*(COS('Graficas excel'!$N$4*B47+'Graficas excel'!$N$5)+'Graficas excel'!$N$6)*COS(B47)+'Graficas excel'!$N$7</f>
        <v>18.540824058937119</v>
      </c>
      <c r="D47" s="13">
        <f>'Graficas excel'!$N$3*(COS('Graficas excel'!$N$4*B47+'Graficas excel'!$N$5)+'Graficas excel'!$N$6)*SIN(B47)+'Graficas excel'!$N$8</f>
        <v>28.525644319013097</v>
      </c>
      <c r="E47" s="11">
        <f t="shared" si="2"/>
        <v>1.9888838490328475</v>
      </c>
      <c r="F47" s="11">
        <f>C47/(2*'Graficas excel'!$N$9*COS(E47/2))</f>
        <v>0.85054193775178799</v>
      </c>
      <c r="G47" s="11">
        <f t="shared" si="3"/>
        <v>0.52590722767940123</v>
      </c>
      <c r="H47" s="11">
        <f t="shared" si="4"/>
        <v>1.1075628168079543</v>
      </c>
      <c r="I47" s="11">
        <f>(E47+H47)/2</f>
        <v>1.5482233329204009</v>
      </c>
      <c r="J47" s="11">
        <f t="shared" si="5"/>
        <v>88.706662720016737</v>
      </c>
      <c r="K47" s="11">
        <f t="shared" si="1"/>
        <v>0.29020677867840855</v>
      </c>
      <c r="L47" s="11">
        <f t="shared" si="6"/>
        <v>-0.30409011662645352</v>
      </c>
      <c r="M47" s="11">
        <f t="shared" si="6"/>
        <v>-0.71356950910618</v>
      </c>
      <c r="N47" s="11">
        <f>E47-2*I47</f>
        <v>-1.1075628168079543</v>
      </c>
      <c r="O47" s="11">
        <f t="shared" si="7"/>
        <v>-0.1463917867758619</v>
      </c>
      <c r="P47" s="11">
        <f t="shared" si="7"/>
        <v>0.25995292244534041</v>
      </c>
      <c r="Q47" s="11">
        <f t="shared" si="7"/>
        <v>2.4779882970403051</v>
      </c>
    </row>
    <row r="48" spans="1:19" x14ac:dyDescent="0.35">
      <c r="A48" s="11">
        <v>45</v>
      </c>
      <c r="B48" s="11">
        <f t="shared" si="0"/>
        <v>7.0685834705770345</v>
      </c>
      <c r="C48" s="11">
        <f>'Graficas excel'!$N$3*(COS('Graficas excel'!$N$4*B48+'Graficas excel'!$N$5)+'Graficas excel'!$N$6)*COS(B48)+'Graficas excel'!$N$7</f>
        <v>17.431879502661801</v>
      </c>
      <c r="D48" s="13">
        <f>'Graficas excel'!$N$3*(COS('Graficas excel'!$N$4*B48+'Graficas excel'!$N$5)+'Graficas excel'!$N$6)*SIN(B48)+'Graficas excel'!$N$8</f>
        <v>28.931879502661797</v>
      </c>
      <c r="E48" s="11">
        <f t="shared" si="2"/>
        <v>2.0570598293306057</v>
      </c>
      <c r="F48" s="11">
        <f>C48/(2*'Graficas excel'!$N$9*COS(E48/2))</f>
        <v>0.84443919058444616</v>
      </c>
      <c r="G48" s="11">
        <f t="shared" si="3"/>
        <v>0.53565142901432217</v>
      </c>
      <c r="H48" s="11">
        <f t="shared" si="4"/>
        <v>1.1305579849020009</v>
      </c>
      <c r="I48" s="11">
        <f>(E48+H48)/2</f>
        <v>1.5938089071163033</v>
      </c>
      <c r="J48" s="11">
        <f t="shared" si="5"/>
        <v>91.318523728122415</v>
      </c>
      <c r="K48" s="11">
        <f t="shared" si="1"/>
        <v>0.24244041485726206</v>
      </c>
      <c r="L48" s="11">
        <f t="shared" si="6"/>
        <v>-0.41617735300813602</v>
      </c>
      <c r="M48" s="11">
        <f t="shared" si="6"/>
        <v>0.57905370568478698</v>
      </c>
      <c r="N48" s="11">
        <f>E48-2*I48</f>
        <v>-1.1305579849020009</v>
      </c>
      <c r="O48" s="11">
        <f t="shared" si="7"/>
        <v>-0.10555847720418797</v>
      </c>
      <c r="P48" s="11">
        <f t="shared" si="7"/>
        <v>0.64919441392850563</v>
      </c>
      <c r="Q48" s="11">
        <f t="shared" si="7"/>
        <v>0.4627816975881246</v>
      </c>
    </row>
    <row r="49" spans="1:17" x14ac:dyDescent="0.35">
      <c r="A49" s="11">
        <v>46</v>
      </c>
      <c r="B49" s="11">
        <f t="shared" si="0"/>
        <v>7.2256631032565242</v>
      </c>
      <c r="C49" s="11">
        <f>'Graficas excel'!$N$3*(COS('Graficas excel'!$N$4*B49+'Graficas excel'!$N$5)+'Graficas excel'!$N$6)*COS(B49)+'Graficas excel'!$N$7</f>
        <v>16.474667529947631</v>
      </c>
      <c r="D49" s="13">
        <f>'Graficas excel'!$N$3*(COS('Graficas excel'!$N$4*B49+'Graficas excel'!$N$5)+'Graficas excel'!$N$6)*SIN(B49)+'Graficas excel'!$N$8</f>
        <v>29.282469567868148</v>
      </c>
      <c r="E49" s="11">
        <f t="shared" si="2"/>
        <v>2.1166436451300492</v>
      </c>
      <c r="F49" s="11">
        <f>C49/(2*'Graficas excel'!$N$9*COS(E49/2))</f>
        <v>0.83996937973038444</v>
      </c>
      <c r="G49" s="11">
        <f t="shared" si="3"/>
        <v>0.54263380019618501</v>
      </c>
      <c r="H49" s="11">
        <f t="shared" si="4"/>
        <v>1.147139071727441</v>
      </c>
      <c r="I49" s="11">
        <f>(E49+H49)/2</f>
        <v>1.6318913584287451</v>
      </c>
      <c r="J49" s="11">
        <f t="shared" si="5"/>
        <v>93.500487461837778</v>
      </c>
      <c r="K49" s="11">
        <f t="shared" si="1"/>
        <v>0.17706742911722176</v>
      </c>
      <c r="L49" s="11">
        <f t="shared" si="6"/>
        <v>-0.32521980961747238</v>
      </c>
      <c r="M49" s="11">
        <f t="shared" si="6"/>
        <v>1.5335332450898163</v>
      </c>
      <c r="N49" s="11">
        <f>E49-2*I49</f>
        <v>-1.147139071727441</v>
      </c>
      <c r="O49" s="11">
        <f t="shared" si="7"/>
        <v>-3.5832571267217558E-3</v>
      </c>
      <c r="P49" s="11">
        <f t="shared" si="7"/>
        <v>0.72188799299643891</v>
      </c>
      <c r="Q49" s="11">
        <f t="shared" si="7"/>
        <v>-1.6815511862294397</v>
      </c>
    </row>
    <row r="50" spans="1:17" x14ac:dyDescent="0.35">
      <c r="A50" s="11">
        <v>47</v>
      </c>
      <c r="B50" s="11">
        <f t="shared" si="0"/>
        <v>7.3827427359360138</v>
      </c>
      <c r="C50" s="11">
        <f>'Graficas excel'!$N$3*(COS('Graficas excel'!$N$4*B50+'Graficas excel'!$N$5)+'Graficas excel'!$N$6)*COS(B50)+'Graficas excel'!$N$7</f>
        <v>15.659465008031475</v>
      </c>
      <c r="D50" s="13">
        <f>'Graficas excel'!$N$3*(COS('Graficas excel'!$N$4*B50+'Graficas excel'!$N$5)+'Graficas excel'!$N$6)*SIN(B50)+'Graficas excel'!$N$8</f>
        <v>29.719493963785911</v>
      </c>
      <c r="E50" s="11">
        <f t="shared" si="2"/>
        <v>2.1717081618672571</v>
      </c>
      <c r="F50" s="11">
        <f>C50/(2*'Graficas excel'!$N$9*COS(E50/2))</f>
        <v>0.83981663393016526</v>
      </c>
      <c r="G50" s="11">
        <f t="shared" si="3"/>
        <v>0.54287016990640291</v>
      </c>
      <c r="H50" s="11">
        <f t="shared" si="4"/>
        <v>1.1477019284407024</v>
      </c>
      <c r="I50" s="11">
        <f>(E50+H50)/2</f>
        <v>1.6597050451539799</v>
      </c>
      <c r="J50" s="11">
        <f t="shared" si="5"/>
        <v>95.094094323892776</v>
      </c>
      <c r="K50" s="11">
        <f t="shared" si="1"/>
        <v>0.12598202088241564</v>
      </c>
      <c r="L50" s="11">
        <f t="shared" si="6"/>
        <v>-8.4332970776978239E-2</v>
      </c>
      <c r="M50" s="11">
        <f t="shared" si="6"/>
        <v>1.9707042674502899</v>
      </c>
      <c r="N50" s="11">
        <f>E50-2*I50</f>
        <v>-1.1477019284407026</v>
      </c>
      <c r="O50" s="11">
        <f t="shared" si="7"/>
        <v>0.10981064364889287</v>
      </c>
      <c r="P50" s="11">
        <f t="shared" si="7"/>
        <v>0.45775055033175843</v>
      </c>
      <c r="Q50" s="11">
        <f t="shared" si="7"/>
        <v>-3.4625489165757903</v>
      </c>
    </row>
    <row r="51" spans="1:17" x14ac:dyDescent="0.35">
      <c r="A51" s="11">
        <v>48</v>
      </c>
      <c r="B51" s="11">
        <f t="shared" si="0"/>
        <v>7.5398223686155035</v>
      </c>
      <c r="C51" s="11">
        <f>'Graficas excel'!$N$3*(COS('Graficas excel'!$N$4*B51+'Graficas excel'!$N$5)+'Graficas excel'!$N$6)*COS(B51)+'Graficas excel'!$N$7</f>
        <v>14.890824058937117</v>
      </c>
      <c r="D51" s="13">
        <f>'Graficas excel'!$N$3*(COS('Graficas excel'!$N$4*B51+'Graficas excel'!$N$5)+'Graficas excel'!$N$6)*SIN(B51)+'Graficas excel'!$N$8</f>
        <v>30.319358077885653</v>
      </c>
      <c r="E51" s="11">
        <f t="shared" si="2"/>
        <v>2.2285355965647828</v>
      </c>
      <c r="F51" s="11">
        <f>C51/(2*'Graficas excel'!$N$9*COS(E51/2))</f>
        <v>0.84446733041059319</v>
      </c>
      <c r="G51" s="11">
        <f t="shared" si="3"/>
        <v>0.53560706480516662</v>
      </c>
      <c r="H51" s="11">
        <f t="shared" si="4"/>
        <v>1.1304529128720362</v>
      </c>
      <c r="I51" s="11">
        <f>(E51+H51)/2</f>
        <v>1.6794942547184095</v>
      </c>
      <c r="J51" s="11">
        <f t="shared" si="5"/>
        <v>96.22793251183451</v>
      </c>
      <c r="K51" s="11">
        <f t="shared" si="1"/>
        <v>0.11273502880999776</v>
      </c>
      <c r="L51" s="11">
        <f t="shared" si="6"/>
        <v>0.22522453167401604</v>
      </c>
      <c r="M51" s="11">
        <f t="shared" si="6"/>
        <v>1.8147504183282168</v>
      </c>
      <c r="N51" s="11">
        <f>E51-2*I51</f>
        <v>-1.1304529128720362</v>
      </c>
      <c r="O51" s="11">
        <f t="shared" si="7"/>
        <v>0.18171393195383972</v>
      </c>
      <c r="P51" s="11">
        <f t="shared" si="7"/>
        <v>-8.6145361618731542E-2</v>
      </c>
      <c r="Q51" s="11">
        <f t="shared" si="7"/>
        <v>-4.2826120849234757</v>
      </c>
    </row>
    <row r="52" spans="1:17" x14ac:dyDescent="0.35">
      <c r="A52" s="11">
        <v>49</v>
      </c>
      <c r="B52" s="11">
        <f t="shared" si="0"/>
        <v>7.6969020012949931</v>
      </c>
      <c r="C52" s="11">
        <f>'Graficas excel'!$N$3*(COS('Graficas excel'!$N$4*B52+'Graficas excel'!$N$5)+'Graficas excel'!$N$6)*COS(B52)+'Graficas excel'!$N$7</f>
        <v>14.038282743791937</v>
      </c>
      <c r="D52" s="13">
        <f>'Graficas excel'!$N$3*(COS('Graficas excel'!$N$4*B52+'Graficas excel'!$N$5)+'Graficas excel'!$N$6)*SIN(B52)+'Graficas excel'!$N$8</f>
        <v>31.055459246277287</v>
      </c>
      <c r="E52" s="11">
        <f t="shared" si="2"/>
        <v>2.29249590808001</v>
      </c>
      <c r="F52" s="11">
        <f>C52/(2*'Graficas excel'!$N$9*COS(E52/2))</f>
        <v>0.8520251358498161</v>
      </c>
      <c r="G52" s="11">
        <f t="shared" si="3"/>
        <v>0.52350087667558154</v>
      </c>
      <c r="H52" s="11">
        <f t="shared" si="4"/>
        <v>1.1019093551879813</v>
      </c>
      <c r="I52" s="11">
        <f>(E52+H52)/2</f>
        <v>1.6972026316339957</v>
      </c>
      <c r="J52" s="11">
        <f t="shared" si="5"/>
        <v>97.242547771124492</v>
      </c>
      <c r="K52" s="11">
        <f t="shared" si="1"/>
        <v>0.14811321551576229</v>
      </c>
      <c r="L52" s="11">
        <f t="shared" si="6"/>
        <v>0.51028486078996249</v>
      </c>
      <c r="M52" s="11">
        <f t="shared" si="6"/>
        <v>0.95395992901733395</v>
      </c>
      <c r="N52" s="11">
        <f>E52-2*I52</f>
        <v>-1.1019093551879813</v>
      </c>
      <c r="O52" s="11">
        <f t="shared" si="7"/>
        <v>0.16818225019372757</v>
      </c>
      <c r="P52" s="11">
        <f t="shared" si="7"/>
        <v>-0.75885649482725448</v>
      </c>
      <c r="Q52" s="11">
        <f t="shared" si="7"/>
        <v>-3.5051170971741428</v>
      </c>
    </row>
    <row r="53" spans="1:17" x14ac:dyDescent="0.35">
      <c r="A53" s="11">
        <v>50</v>
      </c>
      <c r="B53" s="11">
        <f t="shared" si="0"/>
        <v>7.8539816339744828</v>
      </c>
      <c r="C53" s="11">
        <f>'Graficas excel'!$N$3*(COS('Graficas excel'!$N$4*B53+'Graficas excel'!$N$5)+'Graficas excel'!$N$6)*COS(B53)+'Graficas excel'!$N$7</f>
        <v>13.000000000000002</v>
      </c>
      <c r="D53" s="13">
        <f>'Graficas excel'!$N$3*(COS('Graficas excel'!$N$4*B53+'Graficas excel'!$N$5)+'Graficas excel'!$N$6)*SIN(B53)+'Graficas excel'!$N$8</f>
        <v>31.799999999999997</v>
      </c>
      <c r="E53" s="11">
        <f t="shared" si="2"/>
        <v>2.3654450531400388</v>
      </c>
      <c r="F53" s="11">
        <f>C53/(2*'Graficas excel'!$N$9*COS(E53/2))</f>
        <v>0.85886553080211592</v>
      </c>
      <c r="G53" s="11">
        <f t="shared" si="3"/>
        <v>0.51220113236891585</v>
      </c>
      <c r="H53" s="11">
        <f t="shared" si="4"/>
        <v>1.0754913491043405</v>
      </c>
      <c r="I53" s="11">
        <f>(E53+H53)/2</f>
        <v>1.7204682011221897</v>
      </c>
      <c r="J53" s="11">
        <f t="shared" si="5"/>
        <v>98.575566710766353</v>
      </c>
      <c r="K53" s="11">
        <f t="shared" si="1"/>
        <v>0.22826857401055412</v>
      </c>
      <c r="L53" s="11">
        <f t="shared" si="6"/>
        <v>0.66013253603095734</v>
      </c>
      <c r="M53" s="11">
        <f t="shared" si="6"/>
        <v>-0.52392036434508427</v>
      </c>
      <c r="N53" s="11">
        <f>E53-2*I53</f>
        <v>-1.0754913491043405</v>
      </c>
      <c r="O53" s="11">
        <f t="shared" si="7"/>
        <v>4.8981350729817394E-2</v>
      </c>
      <c r="P53" s="11">
        <f t="shared" si="7"/>
        <v>-1.3094390009499679</v>
      </c>
      <c r="Q53" s="11">
        <f t="shared" si="7"/>
        <v>-1.1013490664505501</v>
      </c>
    </row>
    <row r="54" spans="1:17" x14ac:dyDescent="0.35">
      <c r="A54" s="11">
        <v>51</v>
      </c>
      <c r="B54" s="11">
        <f t="shared" si="0"/>
        <v>8.0110612666539716</v>
      </c>
      <c r="C54" s="11">
        <f>'Graficas excel'!$N$3*(COS('Graficas excel'!$N$4*B54+'Graficas excel'!$N$5)+'Graficas excel'!$N$6)*COS(B54)+'Graficas excel'!$N$7</f>
        <v>11.754339554204574</v>
      </c>
      <c r="D54" s="13">
        <f>'Graficas excel'!$N$3*(COS('Graficas excel'!$N$4*B54+'Graficas excel'!$N$5)+'Graficas excel'!$N$6)*SIN(B54)+'Graficas excel'!$N$8</f>
        <v>32.364790526411717</v>
      </c>
      <c r="E54" s="11">
        <f t="shared" si="2"/>
        <v>2.4448517132365213</v>
      </c>
      <c r="F54" s="11">
        <f>C54/(2*'Graficas excel'!$N$9*COS(E54/2))</f>
        <v>0.86082960137810105</v>
      </c>
      <c r="G54" s="11">
        <f t="shared" si="3"/>
        <v>0.50889330649087894</v>
      </c>
      <c r="H54" s="11">
        <f t="shared" si="4"/>
        <v>1.0677973765235556</v>
      </c>
      <c r="I54" s="11">
        <f>(E54+H54)/2</f>
        <v>1.7563245448800384</v>
      </c>
      <c r="J54" s="11">
        <f t="shared" si="5"/>
        <v>100.62998387686135</v>
      </c>
      <c r="K54" s="11">
        <f t="shared" si="1"/>
        <v>0.33196195029007686</v>
      </c>
      <c r="L54" s="11">
        <f t="shared" si="6"/>
        <v>0.57783531764632712</v>
      </c>
      <c r="M54" s="11">
        <f t="shared" si="6"/>
        <v>-2.0009852798298526</v>
      </c>
      <c r="N54" s="11">
        <f>E54-2*I54</f>
        <v>-1.0677973765235556</v>
      </c>
      <c r="O54" s="11">
        <f t="shared" si="7"/>
        <v>-0.15670484655560149</v>
      </c>
      <c r="P54" s="11">
        <f t="shared" si="7"/>
        <v>-1.4824385077599191</v>
      </c>
      <c r="Q54" s="11">
        <f t="shared" si="7"/>
        <v>1.7601118516197067</v>
      </c>
    </row>
    <row r="55" spans="1:17" x14ac:dyDescent="0.35">
      <c r="A55" s="11">
        <v>52</v>
      </c>
      <c r="B55" s="11">
        <f t="shared" si="0"/>
        <v>8.1681408993334621</v>
      </c>
      <c r="C55" s="11">
        <f>'Graficas excel'!$N$3*(COS('Graficas excel'!$N$4*B55+'Graficas excel'!$N$5)+'Graficas excel'!$N$6)*COS(B55)+'Graficas excel'!$N$7</f>
        <v>10.379175941062886</v>
      </c>
      <c r="D55" s="13">
        <f>'Graficas excel'!$N$3*(COS('Graficas excel'!$N$4*B55+'Graficas excel'!$N$5)+'Graficas excel'!$N$6)*SIN(B55)+'Graficas excel'!$N$8</f>
        <v>32.566067060023585</v>
      </c>
      <c r="E55" s="11">
        <f t="shared" si="2"/>
        <v>2.5245254959307362</v>
      </c>
      <c r="F55" s="11">
        <f>C55/(2*'Graficas excel'!$N$9*COS(E55/2))</f>
        <v>0.8545013227657593</v>
      </c>
      <c r="G55" s="11">
        <f t="shared" si="3"/>
        <v>0.5194492173365628</v>
      </c>
      <c r="H55" s="11">
        <f t="shared" si="4"/>
        <v>1.092412516259605</v>
      </c>
      <c r="I55" s="11">
        <f>(E55+H55)/2</f>
        <v>1.8084690060951707</v>
      </c>
      <c r="J55" s="11">
        <f t="shared" si="5"/>
        <v>103.61764142947203</v>
      </c>
      <c r="K55" s="11">
        <f t="shared" si="1"/>
        <v>0.42272810973519814</v>
      </c>
      <c r="L55" s="11">
        <f t="shared" si="6"/>
        <v>0.26352128489358806</v>
      </c>
      <c r="M55" s="11">
        <f t="shared" si="6"/>
        <v>-2.7060905851529271</v>
      </c>
      <c r="N55" s="11">
        <f>E55-2*I55</f>
        <v>-1.0924125162596052</v>
      </c>
      <c r="O55" s="11">
        <f t="shared" si="7"/>
        <v>-0.38956574282446038</v>
      </c>
      <c r="P55" s="11">
        <f t="shared" si="7"/>
        <v>-1.2059607846326792</v>
      </c>
      <c r="Q55" s="11">
        <f t="shared" si="7"/>
        <v>3.6019389415165164</v>
      </c>
    </row>
    <row r="56" spans="1:17" x14ac:dyDescent="0.35">
      <c r="A56" s="11">
        <v>53</v>
      </c>
      <c r="B56" s="11">
        <f t="shared" si="0"/>
        <v>8.3252205320129526</v>
      </c>
      <c r="C56" s="11">
        <f>'Graficas excel'!$N$3*(COS('Graficas excel'!$N$4*B56+'Graficas excel'!$N$5)+'Graficas excel'!$N$6)*COS(B56)+'Graficas excel'!$N$7</f>
        <v>9.0312037118340864</v>
      </c>
      <c r="D56" s="13">
        <f>'Graficas excel'!$N$3*(COS('Graficas excel'!$N$4*B56+'Graficas excel'!$N$5)+'Graficas excel'!$N$6)*SIN(B56)+'Graficas excel'!$N$8</f>
        <v>32.289201289364257</v>
      </c>
      <c r="E56" s="11">
        <f t="shared" si="2"/>
        <v>2.5961366045443572</v>
      </c>
      <c r="F56" s="11">
        <f>C56/(2*'Graficas excel'!$N$9*COS(E56/2))</f>
        <v>0.83821057929590714</v>
      </c>
      <c r="G56" s="11">
        <f t="shared" si="3"/>
        <v>0.54534670142618424</v>
      </c>
      <c r="H56" s="11">
        <f t="shared" si="4"/>
        <v>1.1536053600469842</v>
      </c>
      <c r="I56" s="11">
        <f>(E56+H56)/2</f>
        <v>1.8748709822956706</v>
      </c>
      <c r="J56" s="11">
        <f t="shared" si="5"/>
        <v>107.42219441708882</v>
      </c>
      <c r="K56" s="11">
        <f t="shared" si="1"/>
        <v>0.4641219363695101</v>
      </c>
      <c r="L56" s="11">
        <f t="shared" si="6"/>
        <v>-0.16155043021965895</v>
      </c>
      <c r="M56" s="11">
        <f t="shared" si="6"/>
        <v>-2.3447670931977154</v>
      </c>
      <c r="N56" s="11">
        <f>E56-2*I56</f>
        <v>-1.153605360046984</v>
      </c>
      <c r="O56" s="11">
        <f t="shared" si="7"/>
        <v>-0.57899761990043075</v>
      </c>
      <c r="P56" s="11">
        <f t="shared" si="7"/>
        <v>-0.64016953876531502</v>
      </c>
      <c r="Q56" s="11">
        <f t="shared" si="7"/>
        <v>3.9203701259035535</v>
      </c>
    </row>
    <row r="57" spans="1:17" x14ac:dyDescent="0.35">
      <c r="A57" s="11">
        <v>54</v>
      </c>
      <c r="B57" s="11">
        <f t="shared" si="0"/>
        <v>8.4823001646924414</v>
      </c>
      <c r="C57" s="11">
        <f>'Graficas excel'!$N$3*(COS('Graficas excel'!$N$4*B57+'Graficas excel'!$N$5)+'Graficas excel'!$N$6)*COS(B57)+'Graficas excel'!$N$7</f>
        <v>7.8930028464775246</v>
      </c>
      <c r="D57" s="13">
        <f>'Graficas excel'!$N$3*(COS('Graficas excel'!$N$4*B57+'Graficas excel'!$N$5)+'Graficas excel'!$N$6)*SIN(B57)+'Graficas excel'!$N$8</f>
        <v>31.529178550006087</v>
      </c>
      <c r="E57" s="11">
        <f t="shared" si="2"/>
        <v>2.6509960776549311</v>
      </c>
      <c r="F57" s="11">
        <f>C57/(2*'Graficas excel'!$N$9*COS(E57/2))</f>
        <v>0.81255330362562461</v>
      </c>
      <c r="G57" s="11">
        <f t="shared" si="3"/>
        <v>0.58288689191564735</v>
      </c>
      <c r="H57" s="11">
        <f t="shared" si="4"/>
        <v>1.2445540935032424</v>
      </c>
      <c r="I57" s="11">
        <f>(E57+H57)/2</f>
        <v>1.9477750855790867</v>
      </c>
      <c r="J57" s="11">
        <f t="shared" si="5"/>
        <v>111.59929184441441</v>
      </c>
      <c r="K57" s="11">
        <f t="shared" si="1"/>
        <v>0.43874565413139255</v>
      </c>
      <c r="L57" s="11">
        <f t="shared" si="6"/>
        <v>-0.52986558393811078</v>
      </c>
      <c r="M57" s="11">
        <f t="shared" si="6"/>
        <v>-1.1054552925339602</v>
      </c>
      <c r="N57" s="11">
        <f>E57-2*I57</f>
        <v>-1.2445540935032424</v>
      </c>
      <c r="O57" s="11">
        <f t="shared" si="7"/>
        <v>-0.67955521590228474</v>
      </c>
      <c r="P57" s="11">
        <f t="shared" si="7"/>
        <v>-2.4359239420740239E-2</v>
      </c>
      <c r="Q57" s="11">
        <f t="shared" si="7"/>
        <v>3.0260867375093836</v>
      </c>
    </row>
    <row r="58" spans="1:17" x14ac:dyDescent="0.35">
      <c r="A58" s="11">
        <v>55</v>
      </c>
      <c r="B58" s="11">
        <f t="shared" si="0"/>
        <v>8.6393797973719302</v>
      </c>
      <c r="C58" s="11">
        <f>'Graficas excel'!$N$3*(COS('Graficas excel'!$N$4*B58+'Graficas excel'!$N$5)+'Graficas excel'!$N$6)*COS(B58)+'Graficas excel'!$N$7</f>
        <v>7.1081204973382084</v>
      </c>
      <c r="D58" s="13">
        <f>'Graficas excel'!$N$3*(COS('Graficas excel'!$N$4*B58+'Graficas excel'!$N$5)+'Graficas excel'!$N$6)*SIN(B58)+'Graficas excel'!$N$8</f>
        <v>30.391879502661805</v>
      </c>
      <c r="E58" s="11">
        <f t="shared" si="2"/>
        <v>2.682087806336932</v>
      </c>
      <c r="F58" s="11">
        <f>C58/(2*'Graficas excel'!$N$9*COS(E58/2))</f>
        <v>0.78030111043309525</v>
      </c>
      <c r="G58" s="11">
        <f t="shared" si="3"/>
        <v>0.62540401106554988</v>
      </c>
      <c r="H58" s="11">
        <f t="shared" si="4"/>
        <v>1.3512983772026048</v>
      </c>
      <c r="I58" s="11">
        <f>(E58+H58)/2</f>
        <v>2.0166930917697683</v>
      </c>
      <c r="J58" s="11">
        <f t="shared" si="5"/>
        <v>115.54800273159694</v>
      </c>
      <c r="K58" s="11">
        <f t="shared" si="1"/>
        <v>0.35551456283689081</v>
      </c>
      <c r="L58" s="11">
        <f t="shared" si="6"/>
        <v>-0.70351009523294306</v>
      </c>
      <c r="M58" s="11">
        <f t="shared" si="6"/>
        <v>0.53490561010711235</v>
      </c>
      <c r="N58" s="11">
        <f>E58-2*I58</f>
        <v>-1.3512983772026046</v>
      </c>
      <c r="O58" s="11">
        <f t="shared" si="7"/>
        <v>-0.68338155628284636</v>
      </c>
      <c r="P58" s="11">
        <f t="shared" si="7"/>
        <v>0.45097735376350895</v>
      </c>
      <c r="Q58" s="11">
        <f t="shared" si="7"/>
        <v>1.3829912014842471</v>
      </c>
    </row>
    <row r="59" spans="1:17" x14ac:dyDescent="0.35">
      <c r="A59" s="11">
        <v>56</v>
      </c>
      <c r="B59" s="11">
        <f t="shared" si="0"/>
        <v>8.7964594300514207</v>
      </c>
      <c r="C59" s="11">
        <f>'Graficas excel'!$N$3*(COS('Graficas excel'!$N$4*B59+'Graficas excel'!$N$5)+'Graficas excel'!$N$6)*COS(B59)+'Graficas excel'!$N$7</f>
        <v>6.7291759410628842</v>
      </c>
      <c r="D59" s="13">
        <f>'Graficas excel'!$N$3*(COS('Graficas excel'!$N$4*B59+'Graficas excel'!$N$5)+'Graficas excel'!$N$6)*SIN(B59)+'Graficas excel'!$N$8</f>
        <v>29.056020364457012</v>
      </c>
      <c r="E59" s="11">
        <f t="shared" si="2"/>
        <v>2.6864306763813408</v>
      </c>
      <c r="F59" s="11">
        <f>C59/(2*'Graficas excel'!$N$9*COS(E59/2))</f>
        <v>0.74562646825736434</v>
      </c>
      <c r="G59" s="11">
        <f t="shared" si="3"/>
        <v>0.66636414206802097</v>
      </c>
      <c r="H59" s="11">
        <f t="shared" si="4"/>
        <v>1.4586437010434525</v>
      </c>
      <c r="I59" s="11">
        <f>(E59+H59)/2</f>
        <v>2.0725371887123964</v>
      </c>
      <c r="J59" s="11">
        <f t="shared" si="5"/>
        <v>118.74763379712896</v>
      </c>
      <c r="K59" s="11">
        <f t="shared" si="1"/>
        <v>0.24500745549138733</v>
      </c>
      <c r="L59" s="11">
        <f t="shared" si="6"/>
        <v>-0.61948731847911953</v>
      </c>
      <c r="M59" s="11">
        <f t="shared" si="6"/>
        <v>1.8700718004656489</v>
      </c>
      <c r="N59" s="11">
        <f>E59-2*I59</f>
        <v>-1.4586437010434521</v>
      </c>
      <c r="O59" s="11">
        <f t="shared" si="7"/>
        <v>-0.61254219920690611</v>
      </c>
      <c r="P59" s="11">
        <f t="shared" si="7"/>
        <v>0.66821710369162057</v>
      </c>
      <c r="Q59" s="11">
        <f t="shared" si="7"/>
        <v>-0.47960756316279374</v>
      </c>
    </row>
    <row r="60" spans="1:17" x14ac:dyDescent="0.35">
      <c r="A60" s="11">
        <v>57</v>
      </c>
      <c r="B60" s="11">
        <f t="shared" si="0"/>
        <v>8.9535390627309113</v>
      </c>
      <c r="C60" s="11">
        <f>'Graficas excel'!$N$3*(COS('Graficas excel'!$N$4*B60+'Graficas excel'!$N$5)+'Graficas excel'!$N$6)*COS(B60)+'Graficas excel'!$N$7</f>
        <v>6.6991532017047088</v>
      </c>
      <c r="D60" s="13">
        <f>'Graficas excel'!$N$3*(COS('Graficas excel'!$N$4*B60+'Graficas excel'!$N$5)+'Graficas excel'!$N$6)*SIN(B60)+'Graficas excel'!$N$8</f>
        <v>27.710441797096937</v>
      </c>
      <c r="E60" s="11">
        <f t="shared" si="2"/>
        <v>2.6671841349538803</v>
      </c>
      <c r="F60" s="11">
        <f>C60/(2*'Graficas excel'!$N$9*COS(E60/2))</f>
        <v>0.71271805356773443</v>
      </c>
      <c r="G60" s="11">
        <f t="shared" si="3"/>
        <v>0.70145062272309666</v>
      </c>
      <c r="H60" s="11">
        <f t="shared" si="4"/>
        <v>1.5548616046955595</v>
      </c>
      <c r="I60" s="11">
        <f>(E60+H60)/2</f>
        <v>2.11102286982472</v>
      </c>
      <c r="J60" s="11">
        <f t="shared" si="5"/>
        <v>120.95270089655145</v>
      </c>
      <c r="K60" s="11">
        <f t="shared" si="1"/>
        <v>0.14769861505508522</v>
      </c>
      <c r="L60" s="11">
        <f t="shared" si="6"/>
        <v>-0.32573712697770352</v>
      </c>
      <c r="M60" s="11">
        <f t="shared" si="6"/>
        <v>2.244475769078853</v>
      </c>
      <c r="N60" s="11">
        <f>E60-2*I60</f>
        <v>-1.5548616046955597</v>
      </c>
      <c r="O60" s="11">
        <f t="shared" si="7"/>
        <v>-0.5075789020088739</v>
      </c>
      <c r="P60" s="11">
        <f t="shared" si="7"/>
        <v>0.5928805238397038</v>
      </c>
      <c r="Q60" s="11">
        <f t="shared" si="7"/>
        <v>-1.888147988796181</v>
      </c>
    </row>
    <row r="61" spans="1:17" x14ac:dyDescent="0.35">
      <c r="A61" s="11">
        <v>58</v>
      </c>
      <c r="B61" s="11">
        <f t="shared" si="0"/>
        <v>9.1106186954104</v>
      </c>
      <c r="C61" s="11">
        <f>'Graficas excel'!$N$3*(COS('Graficas excel'!$N$4*B61+'Graficas excel'!$N$5)+'Graficas excel'!$N$6)*COS(B61)+'Graficas excel'!$N$7</f>
        <v>6.8734522428327995</v>
      </c>
      <c r="D61" s="13">
        <f>'Graficas excel'!$N$3*(COS('Graficas excel'!$N$4*B61+'Graficas excel'!$N$5)+'Graficas excel'!$N$6)*SIN(B61)+'Graficas excel'!$N$8</f>
        <v>26.490636036215164</v>
      </c>
      <c r="E61" s="11">
        <f t="shared" si="2"/>
        <v>2.633854715870712</v>
      </c>
      <c r="F61" s="11">
        <f>C61/(2*'Graficas excel'!$N$9*COS(E61/2))</f>
        <v>0.68419576115763681</v>
      </c>
      <c r="G61" s="11">
        <f t="shared" si="3"/>
        <v>0.72929840285984582</v>
      </c>
      <c r="H61" s="11">
        <f t="shared" si="4"/>
        <v>1.634591912178972</v>
      </c>
      <c r="I61" s="11">
        <f>(E61+H61)/2</f>
        <v>2.1342233140248421</v>
      </c>
      <c r="J61" s="11">
        <f t="shared" si="5"/>
        <v>122.28198843204721</v>
      </c>
      <c r="K61" s="11">
        <f t="shared" si="1"/>
        <v>9.653194679935527E-2</v>
      </c>
      <c r="L61" s="11">
        <f t="shared" si="6"/>
        <v>2.6824302387217763E-2</v>
      </c>
      <c r="M61" s="11">
        <f t="shared" si="6"/>
        <v>1.4921181319633199</v>
      </c>
      <c r="N61" s="11">
        <f>E61-2*I61</f>
        <v>-1.6345919121789723</v>
      </c>
      <c r="O61" s="11">
        <f t="shared" si="7"/>
        <v>-0.41444944710130982</v>
      </c>
      <c r="P61" s="11">
        <f t="shared" si="7"/>
        <v>0.29629093131508255</v>
      </c>
      <c r="Q61" s="11">
        <f t="shared" si="7"/>
        <v>-2.2725470822314349</v>
      </c>
    </row>
    <row r="62" spans="1:17" x14ac:dyDescent="0.35">
      <c r="A62" s="11">
        <v>59</v>
      </c>
      <c r="B62" s="11">
        <f t="shared" si="0"/>
        <v>9.2676983280898888</v>
      </c>
      <c r="C62" s="11">
        <f>'Graficas excel'!$N$3*(COS('Graficas excel'!$N$4*B62+'Graficas excel'!$N$5)+'Graficas excel'!$N$6)*COS(B62)+'Graficas excel'!$N$7</f>
        <v>7.074728776444668</v>
      </c>
      <c r="D62" s="13">
        <f>'Graficas excel'!$N$3*(COS('Graficas excel'!$N$4*B62+'Graficas excel'!$N$5)+'Graficas excel'!$N$6)*SIN(B62)+'Graficas excel'!$N$8</f>
        <v>25.438470766513898</v>
      </c>
      <c r="E62" s="11">
        <f t="shared" si="2"/>
        <v>2.5990795544459782</v>
      </c>
      <c r="F62" s="11">
        <f>C62/(2*'Graficas excel'!$N$9*COS(E62/2))</f>
        <v>0.66009827970870971</v>
      </c>
      <c r="G62" s="11">
        <f t="shared" si="3"/>
        <v>0.75117924700140781</v>
      </c>
      <c r="H62" s="11">
        <f t="shared" si="4"/>
        <v>1.6996934790938631</v>
      </c>
      <c r="I62" s="11">
        <f>(E62+H62)/2</f>
        <v>2.1493865167699209</v>
      </c>
      <c r="J62" s="11">
        <f t="shared" si="5"/>
        <v>123.15077595324141</v>
      </c>
      <c r="K62" s="11">
        <f t="shared" si="1"/>
        <v>0.10074549836522299</v>
      </c>
      <c r="L62" s="11">
        <f t="shared" si="6"/>
        <v>0.26120567047042231</v>
      </c>
      <c r="M62" s="11">
        <f t="shared" si="6"/>
        <v>-8.0618193492057975E-3</v>
      </c>
      <c r="N62" s="11">
        <f>E62-2*I62</f>
        <v>-1.6996934790938636</v>
      </c>
      <c r="O62" s="11">
        <f t="shared" si="7"/>
        <v>-0.36790817644407275</v>
      </c>
      <c r="P62" s="11">
        <f t="shared" si="7"/>
        <v>-6.0679929608677192E-2</v>
      </c>
      <c r="Q62" s="11">
        <f t="shared" si="7"/>
        <v>-1.5258235889443545</v>
      </c>
    </row>
    <row r="63" spans="1:17" x14ac:dyDescent="0.35">
      <c r="A63" s="11">
        <v>60</v>
      </c>
      <c r="B63" s="11">
        <f t="shared" si="0"/>
        <v>9.4247779607693793</v>
      </c>
      <c r="C63" s="11">
        <f>'Graficas excel'!$N$3*(COS('Graficas excel'!$N$4*B63+'Graficas excel'!$N$5)+'Graficas excel'!$N$6)*COS(B63)+'Graficas excel'!$N$7</f>
        <v>7.16</v>
      </c>
      <c r="D63" s="13">
        <f>'Graficas excel'!$N$3*(COS('Graficas excel'!$N$4*B63+'Graficas excel'!$N$5)+'Graficas excel'!$N$6)*SIN(B63)+'Graficas excel'!$N$8</f>
        <v>24.500000000000004</v>
      </c>
      <c r="E63" s="11">
        <f t="shared" si="2"/>
        <v>2.572938804985005</v>
      </c>
      <c r="F63" s="11">
        <f>C63/(2*'Graficas excel'!$N$9*COS(E63/2))</f>
        <v>0.63812009057856822</v>
      </c>
      <c r="G63" s="11">
        <f t="shared" si="3"/>
        <v>0.76993684805963136</v>
      </c>
      <c r="H63" s="11">
        <f t="shared" si="4"/>
        <v>1.7574843603094796</v>
      </c>
      <c r="I63" s="11">
        <f>(E63+H63)/2</f>
        <v>2.1652115826472422</v>
      </c>
      <c r="J63" s="11">
        <f t="shared" si="5"/>
        <v>124.05748543852842</v>
      </c>
      <c r="K63" s="11">
        <f t="shared" si="1"/>
        <v>0.14177558913651675</v>
      </c>
      <c r="L63" s="11">
        <f t="shared" si="6"/>
        <v>0.25993932284832066</v>
      </c>
      <c r="M63" s="11">
        <f t="shared" si="6"/>
        <v>-1.6677504034809185</v>
      </c>
      <c r="N63" s="11">
        <f>E63-2*I63</f>
        <v>-1.7574843603094794</v>
      </c>
      <c r="O63" s="11">
        <f t="shared" si="7"/>
        <v>-0.37743975749802106</v>
      </c>
      <c r="P63" s="11">
        <f t="shared" si="7"/>
        <v>-0.30035573849375702</v>
      </c>
      <c r="Q63" s="11">
        <f t="shared" si="7"/>
        <v>-3.6760944189812905E-2</v>
      </c>
    </row>
    <row r="64" spans="1:17" x14ac:dyDescent="0.35">
      <c r="A64" s="11">
        <v>61</v>
      </c>
      <c r="B64" s="11">
        <f t="shared" si="0"/>
        <v>9.5818575934488699</v>
      </c>
      <c r="C64" s="11">
        <f>'Graficas excel'!$N$3*(COS('Graficas excel'!$N$4*B64+'Graficas excel'!$N$5)+'Graficas excel'!$N$6)*COS(B64)+'Graficas excel'!$N$7</f>
        <v>7.074728776444668</v>
      </c>
      <c r="D64" s="13">
        <f>'Graficas excel'!$N$3*(COS('Graficas excel'!$N$4*B64+'Graficas excel'!$N$5)+'Graficas excel'!$N$6)*SIN(B64)+'Graficas excel'!$N$8</f>
        <v>23.561529233486105</v>
      </c>
      <c r="E64" s="11">
        <f t="shared" si="2"/>
        <v>2.5581908214475448</v>
      </c>
      <c r="F64" s="11">
        <f>C64/(2*'Graficas excel'!$N$9*COS(E64/2))</f>
        <v>0.61501902769379546</v>
      </c>
      <c r="G64" s="11">
        <f t="shared" si="3"/>
        <v>0.78851226723151147</v>
      </c>
      <c r="H64" s="11">
        <f t="shared" si="4"/>
        <v>1.8167724587759047</v>
      </c>
      <c r="I64" s="11">
        <f>(E64+H64)/2</f>
        <v>2.1874816401117245</v>
      </c>
      <c r="J64" s="11">
        <f t="shared" si="5"/>
        <v>125.33346574075706</v>
      </c>
      <c r="K64" s="11">
        <f t="shared" si="1"/>
        <v>0.18260676248848623</v>
      </c>
      <c r="L64" s="11">
        <f t="shared" si="6"/>
        <v>-2.0302979315326816E-3</v>
      </c>
      <c r="M64" s="11">
        <f t="shared" si="6"/>
        <v>-2.9267274539018766</v>
      </c>
      <c r="N64" s="11">
        <f>E64-2*I64</f>
        <v>-1.8167724587759042</v>
      </c>
      <c r="O64" s="11">
        <f t="shared" si="7"/>
        <v>-0.42461952657379726</v>
      </c>
      <c r="P64" s="11">
        <f t="shared" si="7"/>
        <v>-0.30613013410404405</v>
      </c>
      <c r="Q64" s="11">
        <f t="shared" si="7"/>
        <v>1.6060803304100975</v>
      </c>
    </row>
    <row r="65" spans="1:17" x14ac:dyDescent="0.35">
      <c r="A65" s="11">
        <v>62</v>
      </c>
      <c r="B65" s="11">
        <f t="shared" si="0"/>
        <v>9.7389372261283587</v>
      </c>
      <c r="C65" s="11">
        <f>'Graficas excel'!$N$3*(COS('Graficas excel'!$N$4*B65+'Graficas excel'!$N$5)+'Graficas excel'!$N$6)*COS(B65)+'Graficas excel'!$N$7</f>
        <v>6.8734522428328013</v>
      </c>
      <c r="D65" s="13">
        <f>'Graficas excel'!$N$3*(COS('Graficas excel'!$N$4*B65+'Graficas excel'!$N$5)+'Graficas excel'!$N$6)*SIN(B65)+'Graficas excel'!$N$8</f>
        <v>22.509363963784843</v>
      </c>
      <c r="E65" s="11">
        <f t="shared" si="2"/>
        <v>2.5488593485377584</v>
      </c>
      <c r="F65" s="11">
        <f>C65/(2*'Graficas excel'!$N$9*COS(E65/2))</f>
        <v>0.58838540291878338</v>
      </c>
      <c r="G65" s="11">
        <f t="shared" si="3"/>
        <v>0.80858061912965795</v>
      </c>
      <c r="H65" s="11">
        <f t="shared" si="4"/>
        <v>1.8834715380386553</v>
      </c>
      <c r="I65" s="11">
        <f>(E65+H65)/2</f>
        <v>2.2161654432882067</v>
      </c>
      <c r="J65" s="11">
        <f t="shared" si="5"/>
        <v>126.97692660315344</v>
      </c>
      <c r="K65" s="11">
        <f t="shared" si="1"/>
        <v>0.18228784403517115</v>
      </c>
      <c r="L65" s="11">
        <f t="shared" si="6"/>
        <v>-0.4617595713434175</v>
      </c>
      <c r="M65" s="11">
        <f t="shared" si="6"/>
        <v>-3.2137384047667461</v>
      </c>
      <c r="N65" s="11">
        <f>E65-2*I65</f>
        <v>-1.8834715380386551</v>
      </c>
      <c r="O65" s="11">
        <f t="shared" si="7"/>
        <v>-0.47270633559098341</v>
      </c>
      <c r="P65" s="11">
        <f t="shared" si="7"/>
        <v>-5.3847625749472557E-2</v>
      </c>
      <c r="Q65" s="11">
        <f t="shared" si="7"/>
        <v>2.8837803789934018</v>
      </c>
    </row>
    <row r="66" spans="1:17" x14ac:dyDescent="0.35">
      <c r="A66" s="11">
        <v>63</v>
      </c>
      <c r="B66" s="11">
        <f t="shared" si="0"/>
        <v>9.8960168588078474</v>
      </c>
      <c r="C66" s="11">
        <f>'Graficas excel'!$N$3*(COS('Graficas excel'!$N$4*B66+'Graficas excel'!$N$5)+'Graficas excel'!$N$6)*COS(B66)+'Graficas excel'!$N$7</f>
        <v>6.6991532017047097</v>
      </c>
      <c r="D66" s="13">
        <f>'Graficas excel'!$N$3*(COS('Graficas excel'!$N$4*B66+'Graficas excel'!$N$5)+'Graficas excel'!$N$6)*SIN(B66)+'Graficas excel'!$N$8</f>
        <v>21.28955820290307</v>
      </c>
      <c r="E66" s="11">
        <f t="shared" si="2"/>
        <v>2.5318742261438207</v>
      </c>
      <c r="F66" s="11">
        <f>C66/(2*'Graficas excel'!$N$9*COS(E66/2))</f>
        <v>0.5579672605173106</v>
      </c>
      <c r="G66" s="11">
        <f t="shared" si="3"/>
        <v>0.82986296229606948</v>
      </c>
      <c r="H66" s="11">
        <f t="shared" si="4"/>
        <v>1.9577240755985541</v>
      </c>
      <c r="I66" s="11">
        <f>(E66+H66)/2</f>
        <v>2.2447991508711875</v>
      </c>
      <c r="J66" s="11">
        <f t="shared" si="5"/>
        <v>128.61751719946997</v>
      </c>
      <c r="K66" s="11">
        <f t="shared" si="1"/>
        <v>0.10975482018230853</v>
      </c>
      <c r="L66" s="11">
        <f t="shared" si="6"/>
        <v>-0.96657241949214701</v>
      </c>
      <c r="M66" s="11">
        <f t="shared" si="6"/>
        <v>-1.9465193834782542</v>
      </c>
      <c r="N66" s="11">
        <f>E66-2*I66</f>
        <v>-1.9577240755985543</v>
      </c>
      <c r="O66" s="11">
        <f t="shared" si="7"/>
        <v>-0.48116470086437318</v>
      </c>
      <c r="P66" s="11">
        <f t="shared" si="7"/>
        <v>0.39913553691113046</v>
      </c>
      <c r="Q66" s="11">
        <f t="shared" si="7"/>
        <v>3.3515325659756505</v>
      </c>
    </row>
    <row r="67" spans="1:17" x14ac:dyDescent="0.35">
      <c r="A67" s="11">
        <v>64</v>
      </c>
      <c r="B67" s="11">
        <f t="shared" ref="B67:B130" si="16">A67*$B$1</f>
        <v>10.053096491487338</v>
      </c>
      <c r="C67" s="11">
        <f>'Graficas excel'!$N$3*(COS('Graficas excel'!$N$4*B67+'Graficas excel'!$N$5)+'Graficas excel'!$N$6)*COS(B67)+'Graficas excel'!$N$7</f>
        <v>6.7291759410628833</v>
      </c>
      <c r="D67" s="13">
        <f>'Graficas excel'!$N$3*(COS('Graficas excel'!$N$4*B67+'Graficas excel'!$N$5)+'Graficas excel'!$N$6)*SIN(B67)+'Graficas excel'!$N$8</f>
        <v>19.943979635542995</v>
      </c>
      <c r="E67" s="11">
        <f t="shared" si="2"/>
        <v>2.4907735453517894</v>
      </c>
      <c r="F67" s="11">
        <f>C67/(2*'Graficas excel'!$N$9*COS(E67/2))</f>
        <v>0.52621533885184146</v>
      </c>
      <c r="G67" s="11">
        <f t="shared" si="3"/>
        <v>0.85035134924161893</v>
      </c>
      <c r="H67" s="11">
        <f t="shared" si="4"/>
        <v>2.0333052500686661</v>
      </c>
      <c r="I67" s="11">
        <f>(E67+H67)/2</f>
        <v>2.262039397710228</v>
      </c>
      <c r="J67" s="11">
        <f t="shared" si="5"/>
        <v>129.60531058111076</v>
      </c>
      <c r="K67" s="11">
        <f t="shared" ref="K67:K130" si="17">(I68-I67)/$B$1</f>
        <v>-4.2074020429643512E-2</v>
      </c>
      <c r="L67" s="11">
        <f t="shared" si="6"/>
        <v>-1.2723309692524178</v>
      </c>
      <c r="M67" s="11">
        <f t="shared" si="6"/>
        <v>0.84147696110535652</v>
      </c>
      <c r="N67" s="11">
        <f>E67-2*I67</f>
        <v>-2.0333052500686666</v>
      </c>
      <c r="O67" s="11">
        <f t="shared" si="7"/>
        <v>-0.41846863733704193</v>
      </c>
      <c r="P67" s="11">
        <f t="shared" si="7"/>
        <v>0.92559304128793307</v>
      </c>
      <c r="Q67" s="11">
        <f t="shared" si="7"/>
        <v>2.5920156852442053</v>
      </c>
    </row>
    <row r="68" spans="1:17" x14ac:dyDescent="0.35">
      <c r="A68" s="11">
        <v>65</v>
      </c>
      <c r="B68" s="11">
        <f t="shared" si="16"/>
        <v>10.210176124166829</v>
      </c>
      <c r="C68" s="11">
        <f>'Graficas excel'!$N$3*(COS('Graficas excel'!$N$4*B68+'Graficas excel'!$N$5)+'Graficas excel'!$N$6)*COS(B68)+'Graficas excel'!$N$7</f>
        <v>7.1081204973382057</v>
      </c>
      <c r="D68" s="13">
        <f>'Graficas excel'!$N$3*(COS('Graficas excel'!$N$4*B68+'Graficas excel'!$N$5)+'Graficas excel'!$N$6)*SIN(B68)+'Graficas excel'!$N$8</f>
        <v>18.608120497338199</v>
      </c>
      <c r="E68" s="11">
        <f t="shared" ref="E68:E131" si="18">ATAN2(C68,D68)*2</f>
        <v>2.4118227021621248</v>
      </c>
      <c r="F68" s="11">
        <f>C68/(2*'Graficas excel'!$N$9*COS(E68/2))</f>
        <v>0.49798815588835627</v>
      </c>
      <c r="G68" s="11">
        <f t="shared" ref="G68:G131" si="19">(1-F68^2)^(1/2)</f>
        <v>0.86718383091182816</v>
      </c>
      <c r="H68" s="11">
        <f t="shared" ref="H68:H131" si="20">ATAN2(F68,G68)*2</f>
        <v>2.0990381499094553</v>
      </c>
      <c r="I68" s="11">
        <f>(E68+H68)/2</f>
        <v>2.2554304260357902</v>
      </c>
      <c r="J68" s="11">
        <f t="shared" ref="J68:J131" si="21">DEGREES(I68)</f>
        <v>129.22664439724397</v>
      </c>
      <c r="K68" s="11">
        <f t="shared" si="17"/>
        <v>-0.24193130172655236</v>
      </c>
      <c r="L68" s="11">
        <f t="shared" ref="L68:M131" si="22">(K69-K68)/$B$1</f>
        <v>-1.1401520772937352</v>
      </c>
      <c r="M68" s="11">
        <f t="shared" si="22"/>
        <v>3.5687765261597519</v>
      </c>
      <c r="N68" s="11">
        <f>E68-2*I68</f>
        <v>-2.0990381499094557</v>
      </c>
      <c r="O68" s="11">
        <f t="shared" ref="O68:Q131" si="23">(N69-N68)/$B$1</f>
        <v>-0.27307682240084169</v>
      </c>
      <c r="P68" s="11">
        <f t="shared" si="23"/>
        <v>1.3327459130255686</v>
      </c>
      <c r="Q68" s="11">
        <f t="shared" si="23"/>
        <v>0.60022925544794015</v>
      </c>
    </row>
    <row r="69" spans="1:17" x14ac:dyDescent="0.35">
      <c r="A69" s="11">
        <v>66</v>
      </c>
      <c r="B69" s="11">
        <f t="shared" si="16"/>
        <v>10.367255756846317</v>
      </c>
      <c r="C69" s="11">
        <f>'Graficas excel'!$N$3*(COS('Graficas excel'!$N$4*B69+'Graficas excel'!$N$5)+'Graficas excel'!$N$6)*COS(B69)+'Graficas excel'!$N$7</f>
        <v>7.893002846477521</v>
      </c>
      <c r="D69" s="13">
        <f>'Graficas excel'!$N$3*(COS('Graficas excel'!$N$4*B69+'Graficas excel'!$N$5)+'Graficas excel'!$N$6)*SIN(B69)+'Graficas excel'!$N$8</f>
        <v>17.47082144999392</v>
      </c>
      <c r="E69" s="11">
        <f t="shared" si="18"/>
        <v>2.2929229351883631</v>
      </c>
      <c r="F69" s="11">
        <f>C69/(2*'Graficas excel'!$N$9*COS(E69/2))</f>
        <v>0.47927620955461958</v>
      </c>
      <c r="G69" s="11">
        <f t="shared" si="19"/>
        <v>0.87766412422689144</v>
      </c>
      <c r="H69" s="11">
        <f t="shared" si="20"/>
        <v>2.1419329568654621</v>
      </c>
      <c r="I69" s="11">
        <f>(E69+H69)/2</f>
        <v>2.2174279460269126</v>
      </c>
      <c r="J69" s="11">
        <f t="shared" si="21"/>
        <v>127.04926268170499</v>
      </c>
      <c r="K69" s="11">
        <f t="shared" si="17"/>
        <v>-0.4210259712266094</v>
      </c>
      <c r="L69" s="11">
        <f t="shared" si="22"/>
        <v>-0.57956997144937628</v>
      </c>
      <c r="M69" s="11">
        <f t="shared" si="22"/>
        <v>4.1407565264793575</v>
      </c>
      <c r="N69" s="11">
        <f>E69-2*I69</f>
        <v>-2.1419329568654621</v>
      </c>
      <c r="O69" s="11">
        <f t="shared" si="23"/>
        <v>-6.3729583927694317E-2</v>
      </c>
      <c r="P69" s="11">
        <f t="shared" si="23"/>
        <v>1.4270297039948145</v>
      </c>
      <c r="Q69" s="11">
        <f t="shared" si="23"/>
        <v>-1.726997580658022</v>
      </c>
    </row>
    <row r="70" spans="1:17" x14ac:dyDescent="0.35">
      <c r="A70" s="11">
        <v>67</v>
      </c>
      <c r="B70" s="11">
        <f t="shared" si="16"/>
        <v>10.524335389525806</v>
      </c>
      <c r="C70" s="11">
        <f>'Graficas excel'!$N$3*(COS('Graficas excel'!$N$4*B70+'Graficas excel'!$N$5)+'Graficas excel'!$N$6)*COS(B70)+'Graficas excel'!$N$7</f>
        <v>9.0312037118340811</v>
      </c>
      <c r="D70" s="13">
        <f>'Graficas excel'!$N$3*(COS('Graficas excel'!$N$4*B70+'Graficas excel'!$N$5)+'Graficas excel'!$N$6)*SIN(B70)+'Graficas excel'!$N$8</f>
        <v>16.710798710635746</v>
      </c>
      <c r="E70" s="11">
        <f t="shared" si="18"/>
        <v>2.1506431057365818</v>
      </c>
      <c r="F70" s="11">
        <f>C70/(2*'Graficas excel'!$N$9*COS(E70/2))</f>
        <v>0.47487724336929371</v>
      </c>
      <c r="G70" s="11">
        <f t="shared" si="19"/>
        <v>0.8800520460347675</v>
      </c>
      <c r="H70" s="11">
        <f t="shared" si="20"/>
        <v>2.1519435764996415</v>
      </c>
      <c r="I70" s="11">
        <f>(E70+H70)/2</f>
        <v>2.1512933411181114</v>
      </c>
      <c r="J70" s="11">
        <f t="shared" si="21"/>
        <v>123.26002894066551</v>
      </c>
      <c r="K70" s="11">
        <f t="shared" si="17"/>
        <v>-0.51206460945393972</v>
      </c>
      <c r="L70" s="11">
        <f t="shared" si="22"/>
        <v>7.0858542745200745E-2</v>
      </c>
      <c r="M70" s="11">
        <f t="shared" si="22"/>
        <v>2.5526363808619821</v>
      </c>
      <c r="N70" s="11">
        <f>E70-2*I70</f>
        <v>-2.1519435764996411</v>
      </c>
      <c r="O70" s="11">
        <f t="shared" si="23"/>
        <v>0.16042771779853202</v>
      </c>
      <c r="P70" s="11">
        <f t="shared" si="23"/>
        <v>1.1557535583866851</v>
      </c>
      <c r="Q70" s="11">
        <f t="shared" si="23"/>
        <v>-3.1715887110719341</v>
      </c>
    </row>
    <row r="71" spans="1:17" x14ac:dyDescent="0.35">
      <c r="A71" s="11">
        <v>68</v>
      </c>
      <c r="B71" s="11">
        <f t="shared" si="16"/>
        <v>10.681415022205297</v>
      </c>
      <c r="C71" s="11">
        <f>'Graficas excel'!$N$3*(COS('Graficas excel'!$N$4*B71+'Graficas excel'!$N$5)+'Graficas excel'!$N$6)*COS(B71)+'Graficas excel'!$N$7</f>
        <v>10.379175941062879</v>
      </c>
      <c r="D71" s="13">
        <f>'Graficas excel'!$N$3*(COS('Graficas excel'!$N$4*B71+'Graficas excel'!$N$5)+'Graficas excel'!$N$6)*SIN(B71)+'Graficas excel'!$N$8</f>
        <v>16.433932939976408</v>
      </c>
      <c r="E71" s="11">
        <f t="shared" si="18"/>
        <v>2.0149731911976017</v>
      </c>
      <c r="F71" s="11">
        <f>C71/(2*'Graficas excel'!$N$9*COS(E71/2))</f>
        <v>0.48592787858074937</v>
      </c>
      <c r="G71" s="11">
        <f t="shared" si="19"/>
        <v>0.87399891122244111</v>
      </c>
      <c r="H71" s="11">
        <f t="shared" si="20"/>
        <v>2.1267436495162393</v>
      </c>
      <c r="I71" s="11">
        <f>(E71+H71)/2</f>
        <v>2.0708584203569202</v>
      </c>
      <c r="J71" s="11">
        <f t="shared" si="21"/>
        <v>118.65144745558005</v>
      </c>
      <c r="K71" s="11">
        <f t="shared" si="17"/>
        <v>-0.50093417558731967</v>
      </c>
      <c r="L71" s="11">
        <f t="shared" si="22"/>
        <v>0.47182572781530274</v>
      </c>
      <c r="M71" s="11">
        <f t="shared" si="22"/>
        <v>0.51752921476175617</v>
      </c>
      <c r="N71" s="11">
        <f>E71-2*I71</f>
        <v>-2.1267436495162388</v>
      </c>
      <c r="O71" s="11">
        <f t="shared" si="23"/>
        <v>0.34197306221792562</v>
      </c>
      <c r="P71" s="11">
        <f t="shared" si="23"/>
        <v>0.65756156864108972</v>
      </c>
      <c r="Q71" s="11">
        <f t="shared" si="23"/>
        <v>-3.2707867887684965</v>
      </c>
    </row>
    <row r="72" spans="1:17" x14ac:dyDescent="0.35">
      <c r="A72" s="11">
        <v>69</v>
      </c>
      <c r="B72" s="11">
        <f t="shared" si="16"/>
        <v>10.838494654884787</v>
      </c>
      <c r="C72" s="11">
        <f>'Graficas excel'!$N$3*(COS('Graficas excel'!$N$4*B72+'Graficas excel'!$N$5)+'Graficas excel'!$N$6)*COS(B72)+'Graficas excel'!$N$7</f>
        <v>11.754339554204568</v>
      </c>
      <c r="D72" s="13">
        <f>'Graficas excel'!$N$3*(COS('Graficas excel'!$N$4*B72+'Graficas excel'!$N$5)+'Graficas excel'!$N$6)*SIN(B72)+'Graficas excel'!$N$8</f>
        <v>16.635209473588283</v>
      </c>
      <c r="E72" s="11">
        <f t="shared" si="18"/>
        <v>1.9113170816013556</v>
      </c>
      <c r="F72" s="11">
        <f>C72/(2*'Graficas excel'!$N$9*COS(E72/2))</f>
        <v>0.50922409886616926</v>
      </c>
      <c r="G72" s="11">
        <f t="shared" si="19"/>
        <v>0.8606339623405167</v>
      </c>
      <c r="H72" s="11">
        <f t="shared" si="20"/>
        <v>2.0730266465167664</v>
      </c>
      <c r="I72" s="11">
        <f>(E72+H72)/2</f>
        <v>1.9921718640590611</v>
      </c>
      <c r="J72" s="11">
        <f t="shared" si="21"/>
        <v>114.14303987529418</v>
      </c>
      <c r="K72" s="11">
        <f t="shared" si="17"/>
        <v>-0.42681996357335905</v>
      </c>
      <c r="L72" s="11">
        <f t="shared" si="22"/>
        <v>0.55311902677098412</v>
      </c>
      <c r="M72" s="11">
        <f t="shared" si="22"/>
        <v>-0.88319954851816262</v>
      </c>
      <c r="N72" s="11">
        <f>E72-2*I72</f>
        <v>-2.0730266465167668</v>
      </c>
      <c r="O72" s="11">
        <f t="shared" si="23"/>
        <v>0.44526259188421702</v>
      </c>
      <c r="P72" s="11">
        <f t="shared" si="23"/>
        <v>0.14378758128840674</v>
      </c>
      <c r="Q72" s="11">
        <f t="shared" si="23"/>
        <v>-2.3057015155365432</v>
      </c>
    </row>
    <row r="73" spans="1:17" x14ac:dyDescent="0.35">
      <c r="A73" s="11">
        <v>70</v>
      </c>
      <c r="B73" s="11">
        <f t="shared" si="16"/>
        <v>10.995574287564276</v>
      </c>
      <c r="C73" s="11">
        <f>'Graficas excel'!$N$3*(COS('Graficas excel'!$N$4*B73+'Graficas excel'!$N$5)+'Graficas excel'!$N$6)*COS(B73)+'Graficas excel'!$N$7</f>
        <v>12.999999999999996</v>
      </c>
      <c r="D73" s="13">
        <f>'Graficas excel'!$N$3*(COS('Graficas excel'!$N$4*B73+'Graficas excel'!$N$5)+'Graficas excel'!$N$6)*SIN(B73)+'Graficas excel'!$N$8</f>
        <v>17.200000000000003</v>
      </c>
      <c r="E73" s="11">
        <f t="shared" si="18"/>
        <v>1.8471693197836927</v>
      </c>
      <c r="F73" s="11">
        <f>C73/(2*'Graficas excel'!$N$9*COS(E73/2))</f>
        <v>0.53900371056236707</v>
      </c>
      <c r="G73" s="11">
        <f t="shared" si="19"/>
        <v>0.84230338952185158</v>
      </c>
      <c r="H73" s="11">
        <f t="shared" si="20"/>
        <v>2.0030849621376765</v>
      </c>
      <c r="I73" s="11">
        <f>(E73+H73)/2</f>
        <v>1.9251271409606847</v>
      </c>
      <c r="J73" s="11">
        <f t="shared" si="21"/>
        <v>110.30166020313395</v>
      </c>
      <c r="K73" s="11">
        <f t="shared" si="17"/>
        <v>-0.33993623002013607</v>
      </c>
      <c r="L73" s="11">
        <f t="shared" si="22"/>
        <v>0.41438636610706003</v>
      </c>
      <c r="M73" s="11">
        <f t="shared" si="22"/>
        <v>-1.5794152742443117</v>
      </c>
      <c r="N73" s="11">
        <f>E73-2*I73</f>
        <v>-2.0030849621376765</v>
      </c>
      <c r="O73" s="11">
        <f t="shared" si="23"/>
        <v>0.46784869233687221</v>
      </c>
      <c r="P73" s="11">
        <f t="shared" si="23"/>
        <v>-0.21839116584061607</v>
      </c>
      <c r="Q73" s="11">
        <f t="shared" si="23"/>
        <v>-0.73870907068668712</v>
      </c>
    </row>
    <row r="74" spans="1:17" x14ac:dyDescent="0.35">
      <c r="A74" s="11">
        <v>71</v>
      </c>
      <c r="B74" s="11">
        <f t="shared" si="16"/>
        <v>11.152653920243765</v>
      </c>
      <c r="C74" s="11">
        <f>'Graficas excel'!$N$3*(COS('Graficas excel'!$N$4*B74+'Graficas excel'!$N$5)+'Graficas excel'!$N$6)*COS(B74)+'Graficas excel'!$N$7</f>
        <v>14.038282743791926</v>
      </c>
      <c r="D74" s="13">
        <f>'Graficas excel'!$N$3*(COS('Graficas excel'!$N$4*B74+'Graficas excel'!$N$5)+'Graficas excel'!$N$6)*SIN(B74)+'Graficas excel'!$N$8</f>
        <v>17.944540753722706</v>
      </c>
      <c r="E74" s="11">
        <f t="shared" si="18"/>
        <v>1.8138647042335214</v>
      </c>
      <c r="F74" s="11">
        <f>C74/(2*'Graficas excel'!$N$9*COS(E74/2))</f>
        <v>0.56958313992376319</v>
      </c>
      <c r="G74" s="11">
        <f t="shared" si="19"/>
        <v>0.82193372404019704</v>
      </c>
      <c r="H74" s="11">
        <f t="shared" si="20"/>
        <v>1.9295954613958211</v>
      </c>
      <c r="I74" s="11">
        <f>(E74+H74)/2</f>
        <v>1.8717300828146712</v>
      </c>
      <c r="J74" s="11">
        <f t="shared" si="21"/>
        <v>107.24223413295272</v>
      </c>
      <c r="K74" s="11">
        <f t="shared" si="17"/>
        <v>-0.27484457184465055</v>
      </c>
      <c r="L74" s="11">
        <f t="shared" si="22"/>
        <v>0.16629239498038811</v>
      </c>
      <c r="M74" s="11">
        <f t="shared" si="22"/>
        <v>-1.685957370599837</v>
      </c>
      <c r="N74" s="11">
        <f>E74-2*I74</f>
        <v>-1.9295954613958211</v>
      </c>
      <c r="O74" s="11">
        <f t="shared" si="23"/>
        <v>0.43354388822618273</v>
      </c>
      <c r="P74" s="11">
        <f t="shared" si="23"/>
        <v>-0.33442731532108805</v>
      </c>
      <c r="Q74" s="11">
        <f t="shared" si="23"/>
        <v>0.92730539338068851</v>
      </c>
    </row>
    <row r="75" spans="1:17" x14ac:dyDescent="0.35">
      <c r="A75" s="11">
        <v>72</v>
      </c>
      <c r="B75" s="11">
        <f t="shared" si="16"/>
        <v>11.309733552923255</v>
      </c>
      <c r="C75" s="11">
        <f>'Graficas excel'!$N$3*(COS('Graficas excel'!$N$4*B75+'Graficas excel'!$N$5)+'Graficas excel'!$N$6)*COS(B75)+'Graficas excel'!$N$7</f>
        <v>14.890824058937113</v>
      </c>
      <c r="D75" s="13">
        <f>'Graficas excel'!$N$3*(COS('Graficas excel'!$N$4*B75+'Graficas excel'!$N$5)+'Graficas excel'!$N$6)*SIN(B75)+'Graficas excel'!$N$8</f>
        <v>18.680641922114344</v>
      </c>
      <c r="E75" s="11">
        <f t="shared" si="18"/>
        <v>1.7956206501679093</v>
      </c>
      <c r="F75" s="11">
        <f>C75/(2*'Graficas excel'!$N$9*COS(E75/2))</f>
        <v>0.59723478621083148</v>
      </c>
      <c r="G75" s="11">
        <f t="shared" si="19"/>
        <v>0.80206646242047941</v>
      </c>
      <c r="H75" s="11">
        <f t="shared" si="20"/>
        <v>1.8614945466828146</v>
      </c>
      <c r="I75" s="11">
        <f>(E75+H75)/2</f>
        <v>1.8285575984253619</v>
      </c>
      <c r="J75" s="11">
        <f t="shared" si="21"/>
        <v>104.76863298635087</v>
      </c>
      <c r="K75" s="11">
        <f t="shared" si="17"/>
        <v>-0.24872342352373858</v>
      </c>
      <c r="L75" s="11">
        <f t="shared" si="22"/>
        <v>-9.8537169506712513E-2</v>
      </c>
      <c r="M75" s="11">
        <f t="shared" si="22"/>
        <v>-1.178186445078407</v>
      </c>
      <c r="N75" s="11">
        <f>E75-2*I75</f>
        <v>-1.8614945466828146</v>
      </c>
      <c r="O75" s="11">
        <f t="shared" si="23"/>
        <v>0.38101216837755836</v>
      </c>
      <c r="P75" s="11">
        <f t="shared" si="23"/>
        <v>-0.18876652474713984</v>
      </c>
      <c r="Q75" s="11">
        <f t="shared" si="23"/>
        <v>2.0915332585191484</v>
      </c>
    </row>
    <row r="76" spans="1:17" x14ac:dyDescent="0.35">
      <c r="A76" s="11">
        <v>73</v>
      </c>
      <c r="B76" s="11">
        <f t="shared" si="16"/>
        <v>11.466813185602746</v>
      </c>
      <c r="C76" s="11">
        <f>'Graficas excel'!$N$3*(COS('Graficas excel'!$N$4*B76+'Graficas excel'!$N$5)+'Graficas excel'!$N$6)*COS(B76)+'Graficas excel'!$N$7</f>
        <v>15.659465008031477</v>
      </c>
      <c r="D76" s="13">
        <f>'Graficas excel'!$N$3*(COS('Graficas excel'!$N$4*B76+'Graficas excel'!$N$5)+'Graficas excel'!$N$6)*SIN(B76)+'Graficas excel'!$N$8</f>
        <v>19.280506036214089</v>
      </c>
      <c r="E76" s="11">
        <f t="shared" si="18"/>
        <v>1.777331133611284</v>
      </c>
      <c r="F76" s="11">
        <f>C76/(2*'Graficas excel'!$N$9*COS(E76/2))</f>
        <v>0.62096535599331648</v>
      </c>
      <c r="G76" s="11">
        <f t="shared" si="19"/>
        <v>0.78383801046905965</v>
      </c>
      <c r="H76" s="11">
        <f t="shared" si="20"/>
        <v>1.8016452952276518</v>
      </c>
      <c r="I76" s="11">
        <f>(E76+H76)/2</f>
        <v>1.7894882144194679</v>
      </c>
      <c r="J76" s="11">
        <f t="shared" si="21"/>
        <v>102.53012217463721</v>
      </c>
      <c r="K76" s="11">
        <f t="shared" si="17"/>
        <v>-0.26420160591512959</v>
      </c>
      <c r="L76" s="11">
        <f t="shared" si="22"/>
        <v>-0.28360626352758239</v>
      </c>
      <c r="M76" s="11">
        <f t="shared" si="22"/>
        <v>-0.13451863767450239</v>
      </c>
      <c r="N76" s="11">
        <f>E76-2*I76</f>
        <v>-1.8016452952276518</v>
      </c>
      <c r="O76" s="11">
        <f t="shared" si="23"/>
        <v>0.35136079200809384</v>
      </c>
      <c r="P76" s="11">
        <f t="shared" si="23"/>
        <v>0.13977075123798405</v>
      </c>
      <c r="Q76" s="11">
        <f t="shared" si="23"/>
        <v>2.2223039150568304</v>
      </c>
    </row>
    <row r="77" spans="1:17" x14ac:dyDescent="0.35">
      <c r="A77" s="11">
        <v>74</v>
      </c>
      <c r="B77" s="11">
        <f t="shared" si="16"/>
        <v>11.623892818282235</v>
      </c>
      <c r="C77" s="11">
        <f>'Graficas excel'!$N$3*(COS('Graficas excel'!$N$4*B77+'Graficas excel'!$N$5)+'Graficas excel'!$N$6)*COS(B77)+'Graficas excel'!$N$7</f>
        <v>16.474667529947627</v>
      </c>
      <c r="D77" s="13">
        <f>'Graficas excel'!$N$3*(COS('Graficas excel'!$N$4*B77+'Graficas excel'!$N$5)+'Graficas excel'!$N$6)*SIN(B77)+'Graficas excel'!$N$8</f>
        <v>19.717530432131852</v>
      </c>
      <c r="E77" s="11">
        <f t="shared" si="18"/>
        <v>1.7495213753369303</v>
      </c>
      <c r="F77" s="11">
        <f>C77/(2*'Graficas excel'!$N$9*COS(E77/2))</f>
        <v>0.64235683062665627</v>
      </c>
      <c r="G77" s="11">
        <f t="shared" si="19"/>
        <v>0.76640570336296243</v>
      </c>
      <c r="H77" s="11">
        <f t="shared" si="20"/>
        <v>1.7464536710810459</v>
      </c>
      <c r="I77" s="11">
        <f>(E77+H77)/2</f>
        <v>1.7479875232089881</v>
      </c>
      <c r="J77" s="11">
        <f t="shared" si="21"/>
        <v>100.15230772140104</v>
      </c>
      <c r="K77" s="11">
        <f t="shared" si="17"/>
        <v>-0.30875037361564478</v>
      </c>
      <c r="L77" s="11">
        <f t="shared" si="22"/>
        <v>-0.30473640172203859</v>
      </c>
      <c r="M77" s="11">
        <f t="shared" si="22"/>
        <v>1.0319215753112654</v>
      </c>
      <c r="N77" s="11">
        <f>E77-2*I77</f>
        <v>-1.7464536710810459</v>
      </c>
      <c r="O77" s="11">
        <f t="shared" si="23"/>
        <v>0.37331593027189269</v>
      </c>
      <c r="P77" s="11">
        <f t="shared" si="23"/>
        <v>0.48884943391730273</v>
      </c>
      <c r="Q77" s="11">
        <f t="shared" si="23"/>
        <v>1.1957103514379352</v>
      </c>
    </row>
    <row r="78" spans="1:17" x14ac:dyDescent="0.35">
      <c r="A78" s="11">
        <v>75</v>
      </c>
      <c r="B78" s="11">
        <f t="shared" si="16"/>
        <v>11.780972450961723</v>
      </c>
      <c r="C78" s="11">
        <f>'Graficas excel'!$N$3*(COS('Graficas excel'!$N$4*B78+'Graficas excel'!$N$5)+'Graficas excel'!$N$6)*COS(B78)+'Graficas excel'!$N$7</f>
        <v>17.431879502661786</v>
      </c>
      <c r="D78" s="13">
        <f>'Graficas excel'!$N$3*(COS('Graficas excel'!$N$4*B78+'Graficas excel'!$N$5)+'Graficas excel'!$N$6)*SIN(B78)+'Graficas excel'!$N$8</f>
        <v>20.068120497338203</v>
      </c>
      <c r="E78" s="11">
        <f t="shared" si="18"/>
        <v>1.7111649139830398</v>
      </c>
      <c r="F78" s="11">
        <f>C78/(2*'Graficas excel'!$N$9*COS(E78/2))</f>
        <v>0.66454866417507652</v>
      </c>
      <c r="G78" s="11">
        <f t="shared" si="19"/>
        <v>0.74724498857009503</v>
      </c>
      <c r="H78" s="11">
        <f t="shared" si="20"/>
        <v>1.687813341880535</v>
      </c>
      <c r="I78" s="11">
        <f>(E78+H78)/2</f>
        <v>1.6994891279317874</v>
      </c>
      <c r="J78" s="11">
        <f t="shared" si="21"/>
        <v>97.373554358860247</v>
      </c>
      <c r="K78" s="11">
        <f t="shared" si="17"/>
        <v>-0.356618255662212</v>
      </c>
      <c r="L78" s="11">
        <f t="shared" si="22"/>
        <v>-0.1426425397181047</v>
      </c>
      <c r="M78" s="11">
        <f t="shared" si="22"/>
        <v>1.7961545409115383</v>
      </c>
      <c r="N78" s="11">
        <f>E78-2*I78</f>
        <v>-1.687813341880535</v>
      </c>
      <c r="O78" s="11">
        <f t="shared" si="23"/>
        <v>0.45010421978719906</v>
      </c>
      <c r="P78" s="11">
        <f t="shared" si="23"/>
        <v>0.67667117671223709</v>
      </c>
      <c r="Q78" s="11">
        <f t="shared" si="23"/>
        <v>-0.56317095074597567</v>
      </c>
    </row>
    <row r="79" spans="1:17" x14ac:dyDescent="0.35">
      <c r="A79" s="11">
        <v>76</v>
      </c>
      <c r="B79" s="11">
        <f t="shared" si="16"/>
        <v>11.938052083641214</v>
      </c>
      <c r="C79" s="11">
        <f>'Graficas excel'!$N$3*(COS('Graficas excel'!$N$4*B79+'Graficas excel'!$N$5)+'Graficas excel'!$N$6)*COS(B79)+'Graficas excel'!$N$7</f>
        <v>18.540824058937115</v>
      </c>
      <c r="D79" s="13">
        <f>'Graficas excel'!$N$3*(COS('Graficas excel'!$N$4*B79+'Graficas excel'!$N$5)+'Graficas excel'!$N$6)*SIN(B79)+'Graficas excel'!$N$8</f>
        <v>20.4743556809869</v>
      </c>
      <c r="E79" s="11">
        <f t="shared" si="18"/>
        <v>1.6698321902822602</v>
      </c>
      <c r="F79" s="11">
        <f>C79/(2*'Graficas excel'!$N$9*COS(E79/2))</f>
        <v>0.69054389674734917</v>
      </c>
      <c r="G79" s="11">
        <f t="shared" si="19"/>
        <v>0.7232904856729323</v>
      </c>
      <c r="H79" s="11">
        <f t="shared" si="20"/>
        <v>1.6171111363688737</v>
      </c>
      <c r="I79" s="11">
        <f>(E79+H79)/2</f>
        <v>1.6434716633255668</v>
      </c>
      <c r="J79" s="11">
        <f t="shared" si="21"/>
        <v>94.163990057900335</v>
      </c>
      <c r="K79" s="11">
        <f t="shared" si="17"/>
        <v>-0.3790244934056014</v>
      </c>
      <c r="L79" s="11">
        <f t="shared" si="22"/>
        <v>0.13949675580387713</v>
      </c>
      <c r="M79" s="11">
        <f t="shared" si="22"/>
        <v>1.962020244058539</v>
      </c>
      <c r="N79" s="11">
        <f>E79-2*I79</f>
        <v>-1.6171111363688735</v>
      </c>
      <c r="O79" s="11">
        <f t="shared" si="23"/>
        <v>0.55639547966995528</v>
      </c>
      <c r="P79" s="11">
        <f t="shared" si="23"/>
        <v>0.58820849063330027</v>
      </c>
      <c r="Q79" s="11">
        <f t="shared" si="23"/>
        <v>-2.349758126129823</v>
      </c>
    </row>
    <row r="80" spans="1:17" x14ac:dyDescent="0.35">
      <c r="A80" s="11">
        <v>77</v>
      </c>
      <c r="B80" s="11">
        <f t="shared" si="16"/>
        <v>12.095131716320704</v>
      </c>
      <c r="C80" s="11">
        <f>'Graficas excel'!$N$3*(COS('Graficas excel'!$N$4*B80+'Graficas excel'!$N$5)+'Graficas excel'!$N$6)*COS(B80)+'Graficas excel'!$N$7</f>
        <v>19.707848454854876</v>
      </c>
      <c r="D80" s="13">
        <f>'Graficas excel'!$N$3*(COS('Graficas excel'!$N$4*B80+'Graficas excel'!$N$5)+'Graficas excel'!$N$6)*SIN(B80)+'Graficas excel'!$N$8</f>
        <v>21.082180500899561</v>
      </c>
      <c r="E80" s="11">
        <f t="shared" si="18"/>
        <v>1.6381565314519821</v>
      </c>
      <c r="F80" s="11">
        <f>C80/(2*'Graficas excel'!$N$9*COS(E80/2))</f>
        <v>0.72148181950068713</v>
      </c>
      <c r="G80" s="11">
        <f t="shared" si="19"/>
        <v>0.69243337883869949</v>
      </c>
      <c r="H80" s="11">
        <f t="shared" si="20"/>
        <v>1.5297127387977887</v>
      </c>
      <c r="I80" s="11">
        <f>(E80+H80)/2</f>
        <v>1.5839346351248853</v>
      </c>
      <c r="J80" s="11">
        <f t="shared" si="21"/>
        <v>90.752769617249925</v>
      </c>
      <c r="K80" s="11">
        <f t="shared" si="17"/>
        <v>-0.35711239424394792</v>
      </c>
      <c r="L80" s="11">
        <f t="shared" si="22"/>
        <v>0.44769017505031511</v>
      </c>
      <c r="M80" s="11">
        <f t="shared" si="22"/>
        <v>1.6897076064328778</v>
      </c>
      <c r="N80" s="11">
        <f>E80-2*I80</f>
        <v>-1.5297127387977885</v>
      </c>
      <c r="O80" s="11">
        <f t="shared" si="23"/>
        <v>0.64879105331759113</v>
      </c>
      <c r="P80" s="11">
        <f t="shared" si="23"/>
        <v>0.21910934729518172</v>
      </c>
      <c r="Q80" s="11">
        <f t="shared" si="23"/>
        <v>-3.5598799076538215</v>
      </c>
    </row>
    <row r="81" spans="1:17" x14ac:dyDescent="0.35">
      <c r="A81" s="11">
        <v>78</v>
      </c>
      <c r="B81" s="11">
        <f t="shared" si="16"/>
        <v>12.252211349000193</v>
      </c>
      <c r="C81" s="11">
        <f>'Graficas excel'!$N$3*(COS('Graficas excel'!$N$4*B81+'Graficas excel'!$N$5)+'Graficas excel'!$N$6)*COS(B81)+'Graficas excel'!$N$7</f>
        <v>20.758877380742042</v>
      </c>
      <c r="D81" s="13">
        <f>'Graficas excel'!$N$3*(COS('Graficas excel'!$N$4*B81+'Graficas excel'!$N$5)+'Graficas excel'!$N$6)*SIN(B81)+'Graficas excel'!$N$8</f>
        <v>21.978987918340923</v>
      </c>
      <c r="E81" s="11">
        <f t="shared" si="18"/>
        <v>1.6278782243665837</v>
      </c>
      <c r="F81" s="11">
        <f>C81/(2*'Graficas excel'!$N$9*COS(E81/2))</f>
        <v>0.7558136757922137</v>
      </c>
      <c r="G81" s="11">
        <f t="shared" si="19"/>
        <v>0.654786749625756</v>
      </c>
      <c r="H81" s="11">
        <f t="shared" si="20"/>
        <v>1.4278008784569218</v>
      </c>
      <c r="I81" s="11">
        <f>(E81+H81)/2</f>
        <v>1.5278395514117529</v>
      </c>
      <c r="J81" s="11">
        <f t="shared" si="21"/>
        <v>87.538758069054396</v>
      </c>
      <c r="K81" s="11">
        <f t="shared" si="17"/>
        <v>-0.28678938599282799</v>
      </c>
      <c r="L81" s="11">
        <f t="shared" si="22"/>
        <v>0.71310882520453123</v>
      </c>
      <c r="M81" s="11">
        <f t="shared" si="22"/>
        <v>1.120835537330654</v>
      </c>
      <c r="N81" s="11">
        <f>E81-2*I81</f>
        <v>-1.4278008784569221</v>
      </c>
      <c r="O81" s="11">
        <f t="shared" si="23"/>
        <v>0.683208669107361</v>
      </c>
      <c r="P81" s="11">
        <f t="shared" si="23"/>
        <v>-0.34007528098217615</v>
      </c>
      <c r="Q81" s="11">
        <f t="shared" si="23"/>
        <v>-3.7538768519961372</v>
      </c>
    </row>
    <row r="82" spans="1:17" x14ac:dyDescent="0.35">
      <c r="A82" s="11">
        <v>79</v>
      </c>
      <c r="B82" s="11">
        <f t="shared" si="16"/>
        <v>12.409290981679682</v>
      </c>
      <c r="C82" s="11">
        <f>'Graficas excel'!$N$3*(COS('Graficas excel'!$N$4*B82+'Graficas excel'!$N$5)+'Graficas excel'!$N$6)*COS(B82)+'Graficas excel'!$N$7</f>
        <v>21.494978549133677</v>
      </c>
      <c r="D82" s="13">
        <f>'Graficas excel'!$N$3*(COS('Graficas excel'!$N$4*B82+'Graficas excel'!$N$5)+'Graficas excel'!$N$6)*SIN(B82)+'Graficas excel'!$N$8</f>
        <v>23.154527576926508</v>
      </c>
      <c r="E82" s="11">
        <f t="shared" si="18"/>
        <v>1.6450988483371514</v>
      </c>
      <c r="F82" s="11">
        <f>C82/(2*'Graficas excel'!$N$9*COS(E82/2))</f>
        <v>0.78984422915944597</v>
      </c>
      <c r="G82" s="11">
        <f t="shared" si="19"/>
        <v>0.6133075033484594</v>
      </c>
      <c r="H82" s="11">
        <f t="shared" si="20"/>
        <v>1.3204827116700948</v>
      </c>
      <c r="I82" s="11">
        <f>(E82+H82)/2</f>
        <v>1.4827907800036231</v>
      </c>
      <c r="J82" s="11">
        <f t="shared" si="21"/>
        <v>84.957653595118941</v>
      </c>
      <c r="K82" s="11">
        <f t="shared" si="17"/>
        <v>-0.17477451366919783</v>
      </c>
      <c r="L82" s="11">
        <f t="shared" si="22"/>
        <v>0.88916925970254879</v>
      </c>
      <c r="M82" s="11">
        <f t="shared" si="22"/>
        <v>0.19048181789277072</v>
      </c>
      <c r="N82" s="11">
        <f>E82-2*I82</f>
        <v>-1.3204827116700948</v>
      </c>
      <c r="O82" s="11">
        <f t="shared" si="23"/>
        <v>0.62978976888730653</v>
      </c>
      <c r="P82" s="11">
        <f t="shared" si="23"/>
        <v>-0.92973287801776838</v>
      </c>
      <c r="Q82" s="11">
        <f t="shared" si="23"/>
        <v>-2.5843030210065616</v>
      </c>
    </row>
    <row r="83" spans="1:17" x14ac:dyDescent="0.35">
      <c r="A83" s="11">
        <v>80</v>
      </c>
      <c r="B83" s="11">
        <f t="shared" si="16"/>
        <v>12.566370614359172</v>
      </c>
      <c r="C83" s="11">
        <f>'Graficas excel'!$N$3*(COS('Graficas excel'!$N$4*B83+'Graficas excel'!$N$5)+'Graficas excel'!$N$6)*COS(B83)+'Graficas excel'!$N$7</f>
        <v>21.759999999999998</v>
      </c>
      <c r="D83" s="13">
        <f>'Graficas excel'!$N$3*(COS('Graficas excel'!$N$4*B83+'Graficas excel'!$N$5)+'Graficas excel'!$N$6)*SIN(B83)+'Graficas excel'!$N$8</f>
        <v>24.499999999999996</v>
      </c>
      <c r="E83" s="11">
        <f t="shared" si="18"/>
        <v>1.6891189610814821</v>
      </c>
      <c r="F83" s="11">
        <f>C83/(2*'Graficas excel'!$N$9*COS(E83/2))</f>
        <v>0.81920220336617744</v>
      </c>
      <c r="G83" s="11">
        <f t="shared" si="19"/>
        <v>0.57350479509765218</v>
      </c>
      <c r="H83" s="11">
        <f t="shared" si="20"/>
        <v>1.221555566107976</v>
      </c>
      <c r="I83" s="11">
        <f>(E83+H83)/2</f>
        <v>1.455337263594729</v>
      </c>
      <c r="J83" s="11">
        <f t="shared" si="21"/>
        <v>83.384682972096158</v>
      </c>
      <c r="K83" s="11">
        <f t="shared" si="17"/>
        <v>-3.510413296522772E-2</v>
      </c>
      <c r="L83" s="11">
        <f t="shared" si="22"/>
        <v>0.91909007368926665</v>
      </c>
      <c r="M83" s="11">
        <f t="shared" si="22"/>
        <v>-1.0793577219551291</v>
      </c>
      <c r="N83" s="11">
        <f>E83-2*I83</f>
        <v>-1.221555566107976</v>
      </c>
      <c r="O83" s="11">
        <f t="shared" si="23"/>
        <v>0.4837476699182307</v>
      </c>
      <c r="P83" s="11">
        <f t="shared" si="23"/>
        <v>-1.3356742472899745</v>
      </c>
      <c r="Q83" s="11">
        <f t="shared" si="23"/>
        <v>-0.15814962702442437</v>
      </c>
    </row>
    <row r="84" spans="1:17" x14ac:dyDescent="0.35">
      <c r="A84" s="11">
        <v>81</v>
      </c>
      <c r="B84" s="11">
        <f t="shared" si="16"/>
        <v>12.723450247038663</v>
      </c>
      <c r="C84" s="11">
        <f>'Graficas excel'!$N$3*(COS('Graficas excel'!$N$4*B84+'Graficas excel'!$N$5)+'Graficas excel'!$N$6)*COS(B84)+'Graficas excel'!$N$7</f>
        <v>21.494978549133677</v>
      </c>
      <c r="D84" s="13">
        <f>'Graficas excel'!$N$3*(COS('Graficas excel'!$N$4*B84+'Graficas excel'!$N$5)+'Graficas excel'!$N$6)*SIN(B84)+'Graficas excel'!$N$8</f>
        <v>25.845472423073481</v>
      </c>
      <c r="E84" s="11">
        <f t="shared" si="18"/>
        <v>1.7540775787583769</v>
      </c>
      <c r="F84" s="11">
        <f>C84/(2*'Graficas excel'!$N$9*COS(E84/2))</f>
        <v>0.84039520003967805</v>
      </c>
      <c r="G84" s="11">
        <f t="shared" si="19"/>
        <v>0.54197408402087777</v>
      </c>
      <c r="H84" s="11">
        <f t="shared" si="20"/>
        <v>1.1455686598076613</v>
      </c>
      <c r="I84" s="11">
        <f>(E84+H84)/2</f>
        <v>1.4498231192830191</v>
      </c>
      <c r="J84" s="11">
        <f t="shared" si="21"/>
        <v>83.068745775409113</v>
      </c>
      <c r="K84" s="11">
        <f t="shared" si="17"/>
        <v>0.10926619820924736</v>
      </c>
      <c r="L84" s="11">
        <f t="shared" si="22"/>
        <v>0.74954495919478425</v>
      </c>
      <c r="M84" s="11">
        <f t="shared" si="22"/>
        <v>-2.2119678537648038</v>
      </c>
      <c r="N84" s="11">
        <f>E84-2*I84</f>
        <v>-1.1455686598076613</v>
      </c>
      <c r="O84" s="11">
        <f t="shared" si="23"/>
        <v>0.27394044977446769</v>
      </c>
      <c r="P84" s="11">
        <f t="shared" si="23"/>
        <v>-1.3605163326113694</v>
      </c>
      <c r="Q84" s="11">
        <f t="shared" si="23"/>
        <v>2.4827572300287937</v>
      </c>
    </row>
    <row r="85" spans="1:17" x14ac:dyDescent="0.35">
      <c r="A85" s="11">
        <v>82</v>
      </c>
      <c r="B85" s="11">
        <f t="shared" si="16"/>
        <v>12.880529879718152</v>
      </c>
      <c r="C85" s="11">
        <f>'Graficas excel'!$N$3*(COS('Graficas excel'!$N$4*B85+'Graficas excel'!$N$5)+'Graficas excel'!$N$6)*COS(B85)+'Graficas excel'!$N$7</f>
        <v>20.758877380742049</v>
      </c>
      <c r="D85" s="13">
        <f>'Graficas excel'!$N$3*(COS('Graficas excel'!$N$4*B85+'Graficas excel'!$N$5)+'Graficas excel'!$N$6)*SIN(B85)+'Graficas excel'!$N$8</f>
        <v>27.02101208165907</v>
      </c>
      <c r="E85" s="11">
        <f t="shared" si="18"/>
        <v>1.8314350325429902</v>
      </c>
      <c r="F85" s="11">
        <f>C85/(2*'Graficas excel'!$N$9*COS(E85/2))</f>
        <v>0.85186049475025882</v>
      </c>
      <c r="G85" s="11">
        <f t="shared" si="19"/>
        <v>0.5237687442792327</v>
      </c>
      <c r="H85" s="11">
        <f t="shared" si="20"/>
        <v>1.1025381945810337</v>
      </c>
      <c r="I85" s="11">
        <f>(E85+H85)/2</f>
        <v>1.466986613562012</v>
      </c>
      <c r="J85" s="11">
        <f t="shared" si="21"/>
        <v>84.052141559292338</v>
      </c>
      <c r="K85" s="11">
        <f t="shared" si="17"/>
        <v>0.22700444507632714</v>
      </c>
      <c r="L85" s="11">
        <f t="shared" si="22"/>
        <v>0.40208986122656976</v>
      </c>
      <c r="M85" s="11">
        <f t="shared" si="22"/>
        <v>-2.5580730186991096</v>
      </c>
      <c r="N85" s="11">
        <f>E85-2*I85</f>
        <v>-1.1025381945810337</v>
      </c>
      <c r="O85" s="11">
        <f t="shared" si="23"/>
        <v>6.0231043993427408E-2</v>
      </c>
      <c r="P85" s="11">
        <f t="shared" si="23"/>
        <v>-0.97052573888609928</v>
      </c>
      <c r="Q85" s="11">
        <f t="shared" si="23"/>
        <v>3.9830095869011224</v>
      </c>
    </row>
    <row r="86" spans="1:17" x14ac:dyDescent="0.35">
      <c r="A86" s="11">
        <v>83</v>
      </c>
      <c r="B86" s="11">
        <f t="shared" si="16"/>
        <v>13.037609512397641</v>
      </c>
      <c r="C86" s="11">
        <f>'Graficas excel'!$N$3*(COS('Graficas excel'!$N$4*B86+'Graficas excel'!$N$5)+'Graficas excel'!$N$6)*COS(B86)+'Graficas excel'!$N$7</f>
        <v>19.707848454854883</v>
      </c>
      <c r="D86" s="13">
        <f>'Graficas excel'!$N$3*(COS('Graficas excel'!$N$4*B86+'Graficas excel'!$N$5)+'Graficas excel'!$N$6)*SIN(B86)+'Graficas excel'!$N$8</f>
        <v>27.917819499100432</v>
      </c>
      <c r="E86" s="11">
        <f t="shared" si="18"/>
        <v>1.9122116525077817</v>
      </c>
      <c r="F86" s="11">
        <f>C86/(2*'Graficas excel'!$N$9*COS(E86/2))</f>
        <v>0.85432866052235656</v>
      </c>
      <c r="G86" s="11">
        <f t="shared" si="19"/>
        <v>0.51973314288207184</v>
      </c>
      <c r="H86" s="11">
        <f t="shared" si="20"/>
        <v>1.093077124314644</v>
      </c>
      <c r="I86" s="11">
        <f>(E86+H86)/2</f>
        <v>1.5026443884112128</v>
      </c>
      <c r="J86" s="11">
        <f t="shared" si="21"/>
        <v>86.095181564979285</v>
      </c>
      <c r="K86" s="11">
        <f t="shared" si="17"/>
        <v>0.29016457278194369</v>
      </c>
      <c r="L86" s="11">
        <f t="shared" si="22"/>
        <v>2.6869108200031533E-4</v>
      </c>
      <c r="M86" s="11">
        <f t="shared" si="22"/>
        <v>-1.9376083488145295</v>
      </c>
      <c r="N86" s="11">
        <f>E86-2*I86</f>
        <v>-1.093077124314644</v>
      </c>
      <c r="O86" s="11">
        <f t="shared" si="23"/>
        <v>-9.2218782576791364E-2</v>
      </c>
      <c r="P86" s="11">
        <f t="shared" si="23"/>
        <v>-0.34487605601678512</v>
      </c>
      <c r="Q86" s="11">
        <f t="shared" si="23"/>
        <v>3.8504608658992097</v>
      </c>
    </row>
    <row r="87" spans="1:17" x14ac:dyDescent="0.35">
      <c r="A87" s="11">
        <v>84</v>
      </c>
      <c r="B87" s="11">
        <f t="shared" si="16"/>
        <v>13.194689145077131</v>
      </c>
      <c r="C87" s="11">
        <f>'Graficas excel'!$N$3*(COS('Graficas excel'!$N$4*B87+'Graficas excel'!$N$5)+'Graficas excel'!$N$6)*COS(B87)+'Graficas excel'!$N$7</f>
        <v>18.540824058937122</v>
      </c>
      <c r="D87" s="13">
        <f>'Graficas excel'!$N$3*(COS('Graficas excel'!$N$4*B87+'Graficas excel'!$N$5)+'Graficas excel'!$N$6)*SIN(B87)+'Graficas excel'!$N$8</f>
        <v>28.525644319013097</v>
      </c>
      <c r="E87" s="11">
        <f t="shared" si="18"/>
        <v>1.9888838490328471</v>
      </c>
      <c r="F87" s="11">
        <f>C87/(2*'Graficas excel'!$N$9*COS(E87/2))</f>
        <v>0.85054193775178766</v>
      </c>
      <c r="G87" s="11">
        <f t="shared" si="19"/>
        <v>0.5259072276794019</v>
      </c>
      <c r="H87" s="11">
        <f t="shared" si="20"/>
        <v>1.1075628168079559</v>
      </c>
      <c r="I87" s="11">
        <f>(E87+H87)/2</f>
        <v>1.5482233329204016</v>
      </c>
      <c r="J87" s="11">
        <f t="shared" si="21"/>
        <v>88.70666272001678</v>
      </c>
      <c r="K87" s="11">
        <f t="shared" si="17"/>
        <v>0.29020677867840855</v>
      </c>
      <c r="L87" s="11">
        <f t="shared" si="22"/>
        <v>-0.30409011662649843</v>
      </c>
      <c r="M87" s="11">
        <f t="shared" si="22"/>
        <v>-0.71356950910560812</v>
      </c>
      <c r="N87" s="11">
        <f>E87-2*I87</f>
        <v>-1.1075628168079561</v>
      </c>
      <c r="O87" s="11">
        <f t="shared" si="23"/>
        <v>-0.14639178677585907</v>
      </c>
      <c r="P87" s="11">
        <f t="shared" si="23"/>
        <v>0.2599529224454124</v>
      </c>
      <c r="Q87" s="11">
        <f t="shared" si="23"/>
        <v>2.4779882970391585</v>
      </c>
    </row>
    <row r="88" spans="1:17" x14ac:dyDescent="0.35">
      <c r="A88" s="11">
        <v>85</v>
      </c>
      <c r="B88" s="11">
        <f t="shared" si="16"/>
        <v>13.351768777756622</v>
      </c>
      <c r="C88" s="11">
        <f>'Graficas excel'!$N$3*(COS('Graficas excel'!$N$4*B88+'Graficas excel'!$N$5)+'Graficas excel'!$N$6)*COS(B88)+'Graficas excel'!$N$7</f>
        <v>17.431879502661793</v>
      </c>
      <c r="D88" s="13">
        <f>'Graficas excel'!$N$3*(COS('Graficas excel'!$N$4*B88+'Graficas excel'!$N$5)+'Graficas excel'!$N$6)*SIN(B88)+'Graficas excel'!$N$8</f>
        <v>28.931879502661797</v>
      </c>
      <c r="E88" s="11">
        <f t="shared" si="18"/>
        <v>2.0570598293306057</v>
      </c>
      <c r="F88" s="11">
        <f>C88/(2*'Graficas excel'!$N$9*COS(E88/2))</f>
        <v>0.84443919058444572</v>
      </c>
      <c r="G88" s="11">
        <f t="shared" si="19"/>
        <v>0.53565142901432283</v>
      </c>
      <c r="H88" s="11">
        <f t="shared" si="20"/>
        <v>1.1305579849020024</v>
      </c>
      <c r="I88" s="11">
        <f>(E88+H88)/2</f>
        <v>1.593808907116304</v>
      </c>
      <c r="J88" s="11">
        <f t="shared" si="21"/>
        <v>91.318523728122457</v>
      </c>
      <c r="K88" s="11">
        <f t="shared" si="17"/>
        <v>0.24244041485725501</v>
      </c>
      <c r="L88" s="11">
        <f t="shared" si="22"/>
        <v>-0.41617735300809111</v>
      </c>
      <c r="M88" s="11">
        <f t="shared" si="22"/>
        <v>0.57905370568461589</v>
      </c>
      <c r="N88" s="11">
        <f>E88-2*I88</f>
        <v>-1.1305579849020022</v>
      </c>
      <c r="O88" s="11">
        <f t="shared" si="23"/>
        <v>-0.10555847720417383</v>
      </c>
      <c r="P88" s="11">
        <f t="shared" si="23"/>
        <v>0.6491944139283975</v>
      </c>
      <c r="Q88" s="11">
        <f t="shared" si="23"/>
        <v>0.46278169758881305</v>
      </c>
    </row>
    <row r="89" spans="1:17" x14ac:dyDescent="0.35">
      <c r="A89" s="11">
        <v>86</v>
      </c>
      <c r="B89" s="11">
        <f t="shared" si="16"/>
        <v>13.50884841043611</v>
      </c>
      <c r="C89" s="11">
        <f>'Graficas excel'!$N$3*(COS('Graficas excel'!$N$4*B89+'Graficas excel'!$N$5)+'Graficas excel'!$N$6)*COS(B89)+'Graficas excel'!$N$7</f>
        <v>16.474667529947634</v>
      </c>
      <c r="D89" s="13">
        <f>'Graficas excel'!$N$3*(COS('Graficas excel'!$N$4*B89+'Graficas excel'!$N$5)+'Graficas excel'!$N$6)*SIN(B89)+'Graficas excel'!$N$8</f>
        <v>29.282469567868148</v>
      </c>
      <c r="E89" s="11">
        <f t="shared" si="18"/>
        <v>2.1166436451300492</v>
      </c>
      <c r="F89" s="11">
        <f>C89/(2*'Graficas excel'!$N$9*COS(E89/2))</f>
        <v>0.83996937973038466</v>
      </c>
      <c r="G89" s="11">
        <f t="shared" si="19"/>
        <v>0.54263380019618468</v>
      </c>
      <c r="H89" s="11">
        <f t="shared" si="20"/>
        <v>1.1471390717274401</v>
      </c>
      <c r="I89" s="11">
        <f>(E89+H89)/2</f>
        <v>1.6318913584287447</v>
      </c>
      <c r="J89" s="11">
        <f t="shared" si="21"/>
        <v>93.50048746183775</v>
      </c>
      <c r="K89" s="11">
        <f t="shared" si="17"/>
        <v>0.17706742911722176</v>
      </c>
      <c r="L89" s="11">
        <f t="shared" si="22"/>
        <v>-0.32521980961745434</v>
      </c>
      <c r="M89" s="11">
        <f t="shared" si="22"/>
        <v>1.5335332450895869</v>
      </c>
      <c r="N89" s="11">
        <f>E89-2*I89</f>
        <v>-1.1471390717274401</v>
      </c>
      <c r="O89" s="11">
        <f t="shared" si="23"/>
        <v>-3.5832571267245829E-3</v>
      </c>
      <c r="P89" s="11">
        <f t="shared" si="23"/>
        <v>0.72188799299643891</v>
      </c>
      <c r="Q89" s="11">
        <f t="shared" si="23"/>
        <v>-1.6815511862292103</v>
      </c>
    </row>
    <row r="90" spans="1:17" x14ac:dyDescent="0.35">
      <c r="A90" s="11">
        <v>87</v>
      </c>
      <c r="B90" s="11">
        <f t="shared" si="16"/>
        <v>13.665928043115599</v>
      </c>
      <c r="C90" s="11">
        <f>'Graficas excel'!$N$3*(COS('Graficas excel'!$N$4*B90+'Graficas excel'!$N$5)+'Graficas excel'!$N$6)*COS(B90)+'Graficas excel'!$N$7</f>
        <v>15.659465008031482</v>
      </c>
      <c r="D90" s="13">
        <f>'Graficas excel'!$N$3*(COS('Graficas excel'!$N$4*B90+'Graficas excel'!$N$5)+'Graficas excel'!$N$6)*SIN(B90)+'Graficas excel'!$N$8</f>
        <v>29.719493963785908</v>
      </c>
      <c r="E90" s="11">
        <f t="shared" si="18"/>
        <v>2.1717081618672567</v>
      </c>
      <c r="F90" s="11">
        <f>C90/(2*'Graficas excel'!$N$9*COS(E90/2))</f>
        <v>0.83981663393016537</v>
      </c>
      <c r="G90" s="11">
        <f t="shared" si="19"/>
        <v>0.5428701699064028</v>
      </c>
      <c r="H90" s="11">
        <f t="shared" si="20"/>
        <v>1.147701928440702</v>
      </c>
      <c r="I90" s="11">
        <f>(E90+H90)/2</f>
        <v>1.6597050451539794</v>
      </c>
      <c r="J90" s="11">
        <f t="shared" si="21"/>
        <v>95.094094323892747</v>
      </c>
      <c r="K90" s="11">
        <f t="shared" si="17"/>
        <v>0.12598202088241847</v>
      </c>
      <c r="L90" s="11">
        <f t="shared" si="22"/>
        <v>-8.4332970776996252E-2</v>
      </c>
      <c r="M90" s="11">
        <f t="shared" si="22"/>
        <v>1.9707042674505755</v>
      </c>
      <c r="N90" s="11">
        <f>E90-2*I90</f>
        <v>-1.1477019284407022</v>
      </c>
      <c r="O90" s="11">
        <f t="shared" si="23"/>
        <v>0.10981064364889004</v>
      </c>
      <c r="P90" s="11">
        <f t="shared" si="23"/>
        <v>0.45775055033179446</v>
      </c>
      <c r="Q90" s="11">
        <f t="shared" si="23"/>
        <v>-3.4625489165767065</v>
      </c>
    </row>
    <row r="91" spans="1:17" x14ac:dyDescent="0.35">
      <c r="A91" s="11">
        <v>88</v>
      </c>
      <c r="B91" s="11">
        <f t="shared" si="16"/>
        <v>13.82300767579509</v>
      </c>
      <c r="C91" s="11">
        <f>'Graficas excel'!$N$3*(COS('Graficas excel'!$N$4*B91+'Graficas excel'!$N$5)+'Graficas excel'!$N$6)*COS(B91)+'Graficas excel'!$N$7</f>
        <v>14.890824058937119</v>
      </c>
      <c r="D91" s="13">
        <f>'Graficas excel'!$N$3*(COS('Graficas excel'!$N$4*B91+'Graficas excel'!$N$5)+'Graficas excel'!$N$6)*SIN(B91)+'Graficas excel'!$N$8</f>
        <v>30.319358077885653</v>
      </c>
      <c r="E91" s="11">
        <f t="shared" si="18"/>
        <v>2.2285355965647828</v>
      </c>
      <c r="F91" s="11">
        <f>C91/(2*'Graficas excel'!$N$9*COS(E91/2))</f>
        <v>0.8444673304105933</v>
      </c>
      <c r="G91" s="11">
        <f t="shared" si="19"/>
        <v>0.53560706480516651</v>
      </c>
      <c r="H91" s="11">
        <f t="shared" si="20"/>
        <v>1.130452912872036</v>
      </c>
      <c r="I91" s="11">
        <f>(E91+H91)/2</f>
        <v>1.6794942547184095</v>
      </c>
      <c r="J91" s="11">
        <f t="shared" si="21"/>
        <v>96.22793251183451</v>
      </c>
      <c r="K91" s="11">
        <f t="shared" si="17"/>
        <v>0.11273502880999776</v>
      </c>
      <c r="L91" s="11">
        <f t="shared" si="22"/>
        <v>0.22522453167404288</v>
      </c>
      <c r="M91" s="11">
        <f t="shared" si="22"/>
        <v>1.8147504183278174</v>
      </c>
      <c r="N91" s="11">
        <f>E91-2*I91</f>
        <v>-1.1304529128720362</v>
      </c>
      <c r="O91" s="11">
        <f t="shared" si="23"/>
        <v>0.18171393195384256</v>
      </c>
      <c r="P91" s="11">
        <f t="shared" si="23"/>
        <v>-8.6145361618839511E-2</v>
      </c>
      <c r="Q91" s="11">
        <f t="shared" si="23"/>
        <v>-4.2826120849221008</v>
      </c>
    </row>
    <row r="92" spans="1:17" x14ac:dyDescent="0.35">
      <c r="A92" s="11">
        <v>89</v>
      </c>
      <c r="B92" s="11">
        <f t="shared" si="16"/>
        <v>13.98008730847458</v>
      </c>
      <c r="C92" s="11">
        <f>'Graficas excel'!$N$3*(COS('Graficas excel'!$N$4*B92+'Graficas excel'!$N$5)+'Graficas excel'!$N$6)*COS(B92)+'Graficas excel'!$N$7</f>
        <v>14.038282743791934</v>
      </c>
      <c r="D92" s="13">
        <f>'Graficas excel'!$N$3*(COS('Graficas excel'!$N$4*B92+'Graficas excel'!$N$5)+'Graficas excel'!$N$6)*SIN(B92)+'Graficas excel'!$N$8</f>
        <v>31.055459246277291</v>
      </c>
      <c r="E92" s="11">
        <f t="shared" si="18"/>
        <v>2.2924959080800105</v>
      </c>
      <c r="F92" s="11">
        <f>C92/(2*'Graficas excel'!$N$9*COS(E92/2))</f>
        <v>0.85202513584981621</v>
      </c>
      <c r="G92" s="11">
        <f t="shared" si="19"/>
        <v>0.52350087667558132</v>
      </c>
      <c r="H92" s="11">
        <f t="shared" si="20"/>
        <v>1.1019093551879808</v>
      </c>
      <c r="I92" s="11">
        <f>(E92+H92)/2</f>
        <v>1.6972026316339957</v>
      </c>
      <c r="J92" s="11">
        <f t="shared" si="21"/>
        <v>97.242547771124492</v>
      </c>
      <c r="K92" s="11">
        <f t="shared" si="17"/>
        <v>0.14811321551576651</v>
      </c>
      <c r="L92" s="11">
        <f t="shared" si="22"/>
        <v>0.51028486078992663</v>
      </c>
      <c r="M92" s="11">
        <f t="shared" si="22"/>
        <v>0.9539599290173898</v>
      </c>
      <c r="N92" s="11">
        <f>E92-2*I92</f>
        <v>-1.1019093551879808</v>
      </c>
      <c r="O92" s="11">
        <f t="shared" si="23"/>
        <v>0.16818225019371344</v>
      </c>
      <c r="P92" s="11">
        <f t="shared" si="23"/>
        <v>-0.75885649482714645</v>
      </c>
      <c r="Q92" s="11">
        <f t="shared" si="23"/>
        <v>-3.5051170971743741</v>
      </c>
    </row>
    <row r="93" spans="1:17" x14ac:dyDescent="0.35">
      <c r="A93" s="11">
        <v>90</v>
      </c>
      <c r="B93" s="11">
        <f t="shared" si="16"/>
        <v>14.137166941154069</v>
      </c>
      <c r="C93" s="11">
        <f>'Graficas excel'!$N$3*(COS('Graficas excel'!$N$4*B93+'Graficas excel'!$N$5)+'Graficas excel'!$N$6)*COS(B93)+'Graficas excel'!$N$7</f>
        <v>13.000000000000004</v>
      </c>
      <c r="D93" s="13">
        <f>'Graficas excel'!$N$3*(COS('Graficas excel'!$N$4*B93+'Graficas excel'!$N$5)+'Graficas excel'!$N$6)*SIN(B93)+'Graficas excel'!$N$8</f>
        <v>31.799999999999994</v>
      </c>
      <c r="E93" s="11">
        <f t="shared" si="18"/>
        <v>2.3654450531400384</v>
      </c>
      <c r="F93" s="11">
        <f>C93/(2*'Graficas excel'!$N$9*COS(E93/2))</f>
        <v>0.85886553080211547</v>
      </c>
      <c r="G93" s="11">
        <f t="shared" si="19"/>
        <v>0.51220113236891662</v>
      </c>
      <c r="H93" s="11">
        <f t="shared" si="20"/>
        <v>1.0754913491043423</v>
      </c>
      <c r="I93" s="11">
        <f>(E93+H93)/2</f>
        <v>1.7204682011221903</v>
      </c>
      <c r="J93" s="11">
        <f t="shared" si="21"/>
        <v>98.575566710766395</v>
      </c>
      <c r="K93" s="11">
        <f t="shared" si="17"/>
        <v>0.2282685740105527</v>
      </c>
      <c r="L93" s="11">
        <f t="shared" si="22"/>
        <v>0.66013253603093025</v>
      </c>
      <c r="M93" s="11">
        <f t="shared" si="22"/>
        <v>-0.52392036434462408</v>
      </c>
      <c r="N93" s="11">
        <f>E93-2*I93</f>
        <v>-1.0754913491043423</v>
      </c>
      <c r="O93" s="11">
        <f t="shared" si="23"/>
        <v>4.8981350729820225E-2</v>
      </c>
      <c r="P93" s="11">
        <f t="shared" si="23"/>
        <v>-1.3094390009498962</v>
      </c>
      <c r="Q93" s="11">
        <f t="shared" si="23"/>
        <v>-1.1013490664516949</v>
      </c>
    </row>
    <row r="94" spans="1:17" x14ac:dyDescent="0.35">
      <c r="A94" s="11">
        <v>91</v>
      </c>
      <c r="B94" s="11">
        <f t="shared" si="16"/>
        <v>14.294246573833558</v>
      </c>
      <c r="C94" s="11">
        <f>'Graficas excel'!$N$3*(COS('Graficas excel'!$N$4*B94+'Graficas excel'!$N$5)+'Graficas excel'!$N$6)*COS(B94)+'Graficas excel'!$N$7</f>
        <v>11.754339554204577</v>
      </c>
      <c r="D94" s="13">
        <f>'Graficas excel'!$N$3*(COS('Graficas excel'!$N$4*B94+'Graficas excel'!$N$5)+'Graficas excel'!$N$6)*SIN(B94)+'Graficas excel'!$N$8</f>
        <v>32.364790526411717</v>
      </c>
      <c r="E94" s="11">
        <f t="shared" si="18"/>
        <v>2.4448517132365208</v>
      </c>
      <c r="F94" s="11">
        <f>C94/(2*'Graficas excel'!$N$9*COS(E94/2))</f>
        <v>0.86082960137810072</v>
      </c>
      <c r="G94" s="11">
        <f t="shared" si="19"/>
        <v>0.50889330649087949</v>
      </c>
      <c r="H94" s="11">
        <f t="shared" si="20"/>
        <v>1.0677973765235569</v>
      </c>
      <c r="I94" s="11">
        <f>(E94+H94)/2</f>
        <v>1.7563245448800389</v>
      </c>
      <c r="J94" s="11">
        <f t="shared" si="21"/>
        <v>100.62998387686136</v>
      </c>
      <c r="K94" s="11">
        <f t="shared" si="17"/>
        <v>0.33196195029007119</v>
      </c>
      <c r="L94" s="11">
        <f t="shared" si="22"/>
        <v>0.5778353176463723</v>
      </c>
      <c r="M94" s="11">
        <f t="shared" si="22"/>
        <v>-2.000985279830199</v>
      </c>
      <c r="N94" s="11">
        <f>E94-2*I94</f>
        <v>-1.0677973765235569</v>
      </c>
      <c r="O94" s="11">
        <f t="shared" si="23"/>
        <v>-0.15670484655558736</v>
      </c>
      <c r="P94" s="11">
        <f t="shared" si="23"/>
        <v>-1.4824385077600273</v>
      </c>
      <c r="Q94" s="11">
        <f t="shared" si="23"/>
        <v>1.7601118516205112</v>
      </c>
    </row>
    <row r="95" spans="1:17" x14ac:dyDescent="0.35">
      <c r="A95" s="11">
        <v>92</v>
      </c>
      <c r="B95" s="11">
        <f t="shared" si="16"/>
        <v>14.451326206513048</v>
      </c>
      <c r="C95" s="11">
        <f>'Graficas excel'!$N$3*(COS('Graficas excel'!$N$4*B95+'Graficas excel'!$N$5)+'Graficas excel'!$N$6)*COS(B95)+'Graficas excel'!$N$7</f>
        <v>10.379175941062888</v>
      </c>
      <c r="D95" s="13">
        <f>'Graficas excel'!$N$3*(COS('Graficas excel'!$N$4*B95+'Graficas excel'!$N$5)+'Graficas excel'!$N$6)*SIN(B95)+'Graficas excel'!$N$8</f>
        <v>32.566067060023592</v>
      </c>
      <c r="E95" s="11">
        <f t="shared" si="18"/>
        <v>2.5245254959307362</v>
      </c>
      <c r="F95" s="11">
        <f>C95/(2*'Graficas excel'!$N$9*COS(E95/2))</f>
        <v>0.85450132276575941</v>
      </c>
      <c r="G95" s="11">
        <f t="shared" si="19"/>
        <v>0.51944921733656257</v>
      </c>
      <c r="H95" s="11">
        <f t="shared" si="20"/>
        <v>1.0924125162596046</v>
      </c>
      <c r="I95" s="11">
        <f>(E95+H95)/2</f>
        <v>1.8084690060951703</v>
      </c>
      <c r="J95" s="11">
        <f t="shared" si="21"/>
        <v>103.617641429472</v>
      </c>
      <c r="K95" s="11">
        <f t="shared" si="17"/>
        <v>0.42272810973519959</v>
      </c>
      <c r="L95" s="11">
        <f t="shared" si="22"/>
        <v>0.26352128489357884</v>
      </c>
      <c r="M95" s="11">
        <f t="shared" si="22"/>
        <v>-2.7060905851528099</v>
      </c>
      <c r="N95" s="11">
        <f>E95-2*I95</f>
        <v>-1.0924125162596043</v>
      </c>
      <c r="O95" s="11">
        <f t="shared" si="23"/>
        <v>-0.38956574282446321</v>
      </c>
      <c r="P95" s="11">
        <f t="shared" si="23"/>
        <v>-1.205960784632661</v>
      </c>
      <c r="Q95" s="11">
        <f t="shared" si="23"/>
        <v>3.6019389415162881</v>
      </c>
    </row>
    <row r="96" spans="1:17" x14ac:dyDescent="0.35">
      <c r="A96" s="11">
        <v>93</v>
      </c>
      <c r="B96" s="11">
        <f t="shared" si="16"/>
        <v>14.608405839192539</v>
      </c>
      <c r="C96" s="11">
        <f>'Graficas excel'!$N$3*(COS('Graficas excel'!$N$4*B96+'Graficas excel'!$N$5)+'Graficas excel'!$N$6)*COS(B96)+'Graficas excel'!$N$7</f>
        <v>9.0312037118340882</v>
      </c>
      <c r="D96" s="13">
        <f>'Graficas excel'!$N$3*(COS('Graficas excel'!$N$4*B96+'Graficas excel'!$N$5)+'Graficas excel'!$N$6)*SIN(B96)+'Graficas excel'!$N$8</f>
        <v>32.289201289364257</v>
      </c>
      <c r="E96" s="11">
        <f t="shared" si="18"/>
        <v>2.5961366045443572</v>
      </c>
      <c r="F96" s="11">
        <f>C96/(2*'Graficas excel'!$N$9*COS(E96/2))</f>
        <v>0.83821057929590737</v>
      </c>
      <c r="G96" s="11">
        <f t="shared" si="19"/>
        <v>0.54534670142618402</v>
      </c>
      <c r="H96" s="11">
        <f t="shared" si="20"/>
        <v>1.1536053600469836</v>
      </c>
      <c r="I96" s="11">
        <f>(E96+H96)/2</f>
        <v>1.8748709822956704</v>
      </c>
      <c r="J96" s="11">
        <f t="shared" si="21"/>
        <v>107.4221944170888</v>
      </c>
      <c r="K96" s="11">
        <f t="shared" si="17"/>
        <v>0.4641219363695101</v>
      </c>
      <c r="L96" s="11">
        <f t="shared" si="22"/>
        <v>-0.16155043021964977</v>
      </c>
      <c r="M96" s="11">
        <f t="shared" si="22"/>
        <v>-2.3447670931978326</v>
      </c>
      <c r="N96" s="11">
        <f>E96-2*I96</f>
        <v>-1.1536053600469836</v>
      </c>
      <c r="O96" s="11">
        <f t="shared" si="23"/>
        <v>-0.57899761990043075</v>
      </c>
      <c r="P96" s="11">
        <f t="shared" si="23"/>
        <v>-0.64016953876533267</v>
      </c>
      <c r="Q96" s="11">
        <f t="shared" si="23"/>
        <v>3.9203701259037782</v>
      </c>
    </row>
    <row r="97" spans="1:17" x14ac:dyDescent="0.35">
      <c r="A97" s="11">
        <v>94</v>
      </c>
      <c r="B97" s="11">
        <f t="shared" si="16"/>
        <v>14.765485471872028</v>
      </c>
      <c r="C97" s="11">
        <f>'Graficas excel'!$N$3*(COS('Graficas excel'!$N$4*B97+'Graficas excel'!$N$5)+'Graficas excel'!$N$6)*COS(B97)+'Graficas excel'!$N$7</f>
        <v>7.8930028464775264</v>
      </c>
      <c r="D97" s="13">
        <f>'Graficas excel'!$N$3*(COS('Graficas excel'!$N$4*B97+'Graficas excel'!$N$5)+'Graficas excel'!$N$6)*SIN(B97)+'Graficas excel'!$N$8</f>
        <v>31.529178550006087</v>
      </c>
      <c r="E97" s="11">
        <f t="shared" si="18"/>
        <v>2.6509960776549311</v>
      </c>
      <c r="F97" s="11">
        <f>C97/(2*'Graficas excel'!$N$9*COS(E97/2))</f>
        <v>0.81255330362562472</v>
      </c>
      <c r="G97" s="11">
        <f t="shared" si="19"/>
        <v>0.58288689191564713</v>
      </c>
      <c r="H97" s="11">
        <f t="shared" si="20"/>
        <v>1.244554093503242</v>
      </c>
      <c r="I97" s="11">
        <f>(E97+H97)/2</f>
        <v>1.9477750855790865</v>
      </c>
      <c r="J97" s="11">
        <f t="shared" si="21"/>
        <v>111.5992918444144</v>
      </c>
      <c r="K97" s="11">
        <f t="shared" si="17"/>
        <v>0.43874565413139399</v>
      </c>
      <c r="L97" s="11">
        <f t="shared" si="22"/>
        <v>-0.52986558393812</v>
      </c>
      <c r="M97" s="11">
        <f t="shared" si="22"/>
        <v>-1.105455292533787</v>
      </c>
      <c r="N97" s="11">
        <f>E97-2*I97</f>
        <v>-1.244554093503242</v>
      </c>
      <c r="O97" s="11">
        <f t="shared" si="23"/>
        <v>-0.67955521590228751</v>
      </c>
      <c r="P97" s="11">
        <f t="shared" si="23"/>
        <v>-2.4359239420722573E-2</v>
      </c>
      <c r="Q97" s="11">
        <f t="shared" si="23"/>
        <v>3.0260867375089289</v>
      </c>
    </row>
    <row r="98" spans="1:17" x14ac:dyDescent="0.35">
      <c r="A98" s="11">
        <v>95</v>
      </c>
      <c r="B98" s="11">
        <f t="shared" si="16"/>
        <v>14.922565104551516</v>
      </c>
      <c r="C98" s="11">
        <f>'Graficas excel'!$N$3*(COS('Graficas excel'!$N$4*B98+'Graficas excel'!$N$5)+'Graficas excel'!$N$6)*COS(B98)+'Graficas excel'!$N$7</f>
        <v>7.1081204973382084</v>
      </c>
      <c r="D98" s="13">
        <f>'Graficas excel'!$N$3*(COS('Graficas excel'!$N$4*B98+'Graficas excel'!$N$5)+'Graficas excel'!$N$6)*SIN(B98)+'Graficas excel'!$N$8</f>
        <v>30.391879502661808</v>
      </c>
      <c r="E98" s="11">
        <f t="shared" si="18"/>
        <v>2.682087806336932</v>
      </c>
      <c r="F98" s="11">
        <f>C98/(2*'Graficas excel'!$N$9*COS(E98/2))</f>
        <v>0.78030111043309525</v>
      </c>
      <c r="G98" s="11">
        <f t="shared" si="19"/>
        <v>0.62540401106554988</v>
      </c>
      <c r="H98" s="11">
        <f t="shared" si="20"/>
        <v>1.3512983772026048</v>
      </c>
      <c r="I98" s="11">
        <f>(E98+H98)/2</f>
        <v>2.0166930917697683</v>
      </c>
      <c r="J98" s="11">
        <f t="shared" si="21"/>
        <v>115.54800273159694</v>
      </c>
      <c r="K98" s="11">
        <f t="shared" si="17"/>
        <v>0.35551456283689081</v>
      </c>
      <c r="L98" s="11">
        <f t="shared" si="22"/>
        <v>-0.70351009523292507</v>
      </c>
      <c r="M98" s="11">
        <f t="shared" si="22"/>
        <v>0.53490561010676885</v>
      </c>
      <c r="N98" s="11">
        <f>E98-2*I98</f>
        <v>-1.3512983772026046</v>
      </c>
      <c r="O98" s="11">
        <f t="shared" si="23"/>
        <v>-0.68338155628284636</v>
      </c>
      <c r="P98" s="11">
        <f t="shared" si="23"/>
        <v>0.45097735376345521</v>
      </c>
      <c r="Q98" s="11">
        <f t="shared" si="23"/>
        <v>1.3829912014852734</v>
      </c>
    </row>
    <row r="99" spans="1:17" x14ac:dyDescent="0.35">
      <c r="A99" s="11">
        <v>96</v>
      </c>
      <c r="B99" s="11">
        <f t="shared" si="16"/>
        <v>15.079644737231007</v>
      </c>
      <c r="C99" s="11">
        <f>'Graficas excel'!$N$3*(COS('Graficas excel'!$N$4*B99+'Graficas excel'!$N$5)+'Graficas excel'!$N$6)*COS(B99)+'Graficas excel'!$N$7</f>
        <v>6.7291759410628842</v>
      </c>
      <c r="D99" s="13">
        <f>'Graficas excel'!$N$3*(COS('Graficas excel'!$N$4*B99+'Graficas excel'!$N$5)+'Graficas excel'!$N$6)*SIN(B99)+'Graficas excel'!$N$8</f>
        <v>29.056020364457016</v>
      </c>
      <c r="E99" s="11">
        <f t="shared" si="18"/>
        <v>2.6864306763813408</v>
      </c>
      <c r="F99" s="11">
        <f>C99/(2*'Graficas excel'!$N$9*COS(E99/2))</f>
        <v>0.74562646825736434</v>
      </c>
      <c r="G99" s="11">
        <f t="shared" si="19"/>
        <v>0.66636414206802097</v>
      </c>
      <c r="H99" s="11">
        <f t="shared" si="20"/>
        <v>1.4586437010434525</v>
      </c>
      <c r="I99" s="11">
        <f>(E99+H99)/2</f>
        <v>2.0725371887123964</v>
      </c>
      <c r="J99" s="11">
        <f t="shared" si="21"/>
        <v>118.74763379712896</v>
      </c>
      <c r="K99" s="11">
        <f t="shared" si="17"/>
        <v>0.24500745549139016</v>
      </c>
      <c r="L99" s="11">
        <f t="shared" si="22"/>
        <v>-0.6194873184791555</v>
      </c>
      <c r="M99" s="11">
        <f t="shared" si="22"/>
        <v>1.8700718004658781</v>
      </c>
      <c r="N99" s="11">
        <f>E99-2*I99</f>
        <v>-1.4586437010434521</v>
      </c>
      <c r="O99" s="11">
        <f t="shared" si="23"/>
        <v>-0.61254219920691455</v>
      </c>
      <c r="P99" s="11">
        <f t="shared" si="23"/>
        <v>0.66821710369172804</v>
      </c>
      <c r="Q99" s="11">
        <f t="shared" si="23"/>
        <v>-0.4796075631635931</v>
      </c>
    </row>
    <row r="100" spans="1:17" x14ac:dyDescent="0.35">
      <c r="A100" s="11">
        <v>97</v>
      </c>
      <c r="B100" s="11">
        <f t="shared" si="16"/>
        <v>15.236724369910498</v>
      </c>
      <c r="C100" s="11">
        <f>'Graficas excel'!$N$3*(COS('Graficas excel'!$N$4*B100+'Graficas excel'!$N$5)+'Graficas excel'!$N$6)*COS(B100)+'Graficas excel'!$N$7</f>
        <v>6.6991532017047097</v>
      </c>
      <c r="D100" s="13">
        <f>'Graficas excel'!$N$3*(COS('Graficas excel'!$N$4*B100+'Graficas excel'!$N$5)+'Graficas excel'!$N$6)*SIN(B100)+'Graficas excel'!$N$8</f>
        <v>27.710441797096937</v>
      </c>
      <c r="E100" s="11">
        <f t="shared" si="18"/>
        <v>2.6671841349538798</v>
      </c>
      <c r="F100" s="11">
        <f>C100/(2*'Graficas excel'!$N$9*COS(E100/2))</f>
        <v>0.71271805356773388</v>
      </c>
      <c r="G100" s="11">
        <f t="shared" si="19"/>
        <v>0.70145062272309722</v>
      </c>
      <c r="H100" s="11">
        <f t="shared" si="20"/>
        <v>1.5548616046955608</v>
      </c>
      <c r="I100" s="11">
        <f>(E100+H100)/2</f>
        <v>2.1110228698247204</v>
      </c>
      <c r="J100" s="11">
        <f t="shared" si="21"/>
        <v>120.95270089655146</v>
      </c>
      <c r="K100" s="11">
        <f t="shared" si="17"/>
        <v>0.14769861505508239</v>
      </c>
      <c r="L100" s="11">
        <f t="shared" si="22"/>
        <v>-0.32573712697770352</v>
      </c>
      <c r="M100" s="11">
        <f t="shared" si="22"/>
        <v>2.2444757690790826</v>
      </c>
      <c r="N100" s="11">
        <f>E100-2*I100</f>
        <v>-1.554861604695561</v>
      </c>
      <c r="O100" s="11">
        <f t="shared" si="23"/>
        <v>-0.50757890200886546</v>
      </c>
      <c r="P100" s="11">
        <f t="shared" si="23"/>
        <v>0.5928805238396857</v>
      </c>
      <c r="Q100" s="11">
        <f t="shared" si="23"/>
        <v>-1.8881479887965222</v>
      </c>
    </row>
    <row r="101" spans="1:17" x14ac:dyDescent="0.35">
      <c r="A101" s="11">
        <v>98</v>
      </c>
      <c r="B101" s="11">
        <f t="shared" si="16"/>
        <v>15.393804002589986</v>
      </c>
      <c r="C101" s="11">
        <f>'Graficas excel'!$N$3*(COS('Graficas excel'!$N$4*B101+'Graficas excel'!$N$5)+'Graficas excel'!$N$6)*COS(B101)+'Graficas excel'!$N$7</f>
        <v>6.8734522428327987</v>
      </c>
      <c r="D101" s="13">
        <f>'Graficas excel'!$N$3*(COS('Graficas excel'!$N$4*B101+'Graficas excel'!$N$5)+'Graficas excel'!$N$6)*SIN(B101)+'Graficas excel'!$N$8</f>
        <v>26.490636036215164</v>
      </c>
      <c r="E101" s="11">
        <f t="shared" si="18"/>
        <v>2.633854715870712</v>
      </c>
      <c r="F101" s="11">
        <f>C101/(2*'Graficas excel'!$N$9*COS(E101/2))</f>
        <v>0.68419576115763669</v>
      </c>
      <c r="G101" s="11">
        <f t="shared" si="19"/>
        <v>0.72929840285984593</v>
      </c>
      <c r="H101" s="11">
        <f t="shared" si="20"/>
        <v>1.6345919121789723</v>
      </c>
      <c r="I101" s="11">
        <f>(E101+H101)/2</f>
        <v>2.1342233140248421</v>
      </c>
      <c r="J101" s="11">
        <f t="shared" si="21"/>
        <v>122.28198843204721</v>
      </c>
      <c r="K101" s="11">
        <f t="shared" si="17"/>
        <v>9.6531946799352439E-2</v>
      </c>
      <c r="L101" s="11">
        <f t="shared" si="22"/>
        <v>2.682430238725381E-2</v>
      </c>
      <c r="M101" s="11">
        <f t="shared" si="22"/>
        <v>1.4921181319629755</v>
      </c>
      <c r="N101" s="11">
        <f>E101-2*I101</f>
        <v>-1.6345919121789723</v>
      </c>
      <c r="O101" s="11">
        <f t="shared" si="23"/>
        <v>-0.41444944710130421</v>
      </c>
      <c r="P101" s="11">
        <f t="shared" si="23"/>
        <v>0.29629093131501083</v>
      </c>
      <c r="Q101" s="11">
        <f t="shared" si="23"/>
        <v>-2.2725470822306337</v>
      </c>
    </row>
    <row r="102" spans="1:17" x14ac:dyDescent="0.35">
      <c r="A102" s="11">
        <v>99</v>
      </c>
      <c r="B102" s="11">
        <f t="shared" si="16"/>
        <v>15.550883635269475</v>
      </c>
      <c r="C102" s="11">
        <f>'Graficas excel'!$N$3*(COS('Graficas excel'!$N$4*B102+'Graficas excel'!$N$5)+'Graficas excel'!$N$6)*COS(B102)+'Graficas excel'!$N$7</f>
        <v>7.0747287764446689</v>
      </c>
      <c r="D102" s="13">
        <f>'Graficas excel'!$N$3*(COS('Graficas excel'!$N$4*B102+'Graficas excel'!$N$5)+'Graficas excel'!$N$6)*SIN(B102)+'Graficas excel'!$N$8</f>
        <v>25.438470766513902</v>
      </c>
      <c r="E102" s="11">
        <f t="shared" si="18"/>
        <v>2.5990795544459782</v>
      </c>
      <c r="F102" s="11">
        <f>C102/(2*'Graficas excel'!$N$9*COS(E102/2))</f>
        <v>0.66009827970870982</v>
      </c>
      <c r="G102" s="11">
        <f t="shared" si="19"/>
        <v>0.7511792470014077</v>
      </c>
      <c r="H102" s="11">
        <f t="shared" si="20"/>
        <v>1.6996934790938627</v>
      </c>
      <c r="I102" s="11">
        <f>(E102+H102)/2</f>
        <v>2.1493865167699204</v>
      </c>
      <c r="J102" s="11">
        <f t="shared" si="21"/>
        <v>123.15077595324138</v>
      </c>
      <c r="K102" s="11">
        <f t="shared" si="17"/>
        <v>0.10074549836522582</v>
      </c>
      <c r="L102" s="11">
        <f t="shared" si="22"/>
        <v>0.26120567047040427</v>
      </c>
      <c r="M102" s="11">
        <f t="shared" si="22"/>
        <v>-8.0618193490909432E-3</v>
      </c>
      <c r="N102" s="11">
        <f>E102-2*I102</f>
        <v>-1.6996934790938627</v>
      </c>
      <c r="O102" s="11">
        <f t="shared" si="23"/>
        <v>-0.36790817644407842</v>
      </c>
      <c r="P102" s="11">
        <f t="shared" si="23"/>
        <v>-6.0679929608623118E-2</v>
      </c>
      <c r="Q102" s="11">
        <f t="shared" si="23"/>
        <v>-1.5258235889449281</v>
      </c>
    </row>
    <row r="103" spans="1:17" x14ac:dyDescent="0.35">
      <c r="A103" s="11">
        <v>100</v>
      </c>
      <c r="B103" s="11">
        <f t="shared" si="16"/>
        <v>15.707963267948966</v>
      </c>
      <c r="C103" s="11">
        <f>'Graficas excel'!$N$3*(COS('Graficas excel'!$N$4*B103+'Graficas excel'!$N$5)+'Graficas excel'!$N$6)*COS(B103)+'Graficas excel'!$N$7</f>
        <v>7.16</v>
      </c>
      <c r="D103" s="13">
        <f>'Graficas excel'!$N$3*(COS('Graficas excel'!$N$4*B103+'Graficas excel'!$N$5)+'Graficas excel'!$N$6)*SIN(B103)+'Graficas excel'!$N$8</f>
        <v>24.500000000000004</v>
      </c>
      <c r="E103" s="11">
        <f t="shared" si="18"/>
        <v>2.572938804985005</v>
      </c>
      <c r="F103" s="11">
        <f>C103/(2*'Graficas excel'!$N$9*COS(E103/2))</f>
        <v>0.63812009057856822</v>
      </c>
      <c r="G103" s="11">
        <f t="shared" si="19"/>
        <v>0.76993684805963136</v>
      </c>
      <c r="H103" s="11">
        <f t="shared" si="20"/>
        <v>1.7574843603094796</v>
      </c>
      <c r="I103" s="11">
        <f>(E103+H103)/2</f>
        <v>2.1652115826472422</v>
      </c>
      <c r="J103" s="11">
        <f t="shared" si="21"/>
        <v>124.05748543852842</v>
      </c>
      <c r="K103" s="11">
        <f t="shared" si="17"/>
        <v>0.14177558913651675</v>
      </c>
      <c r="L103" s="11">
        <f t="shared" si="22"/>
        <v>0.25993932284832066</v>
      </c>
      <c r="M103" s="11">
        <f t="shared" si="22"/>
        <v>-1.6677504034810331</v>
      </c>
      <c r="N103" s="11">
        <f>E103-2*I103</f>
        <v>-1.7574843603094794</v>
      </c>
      <c r="O103" s="11">
        <f t="shared" si="23"/>
        <v>-0.37743975749801822</v>
      </c>
      <c r="P103" s="11">
        <f t="shared" si="23"/>
        <v>-0.30035573849379305</v>
      </c>
      <c r="Q103" s="11">
        <f t="shared" si="23"/>
        <v>-3.6760944189126968E-2</v>
      </c>
    </row>
    <row r="104" spans="1:17" x14ac:dyDescent="0.35">
      <c r="A104" s="11">
        <v>101</v>
      </c>
      <c r="B104" s="11">
        <f t="shared" si="16"/>
        <v>15.865042900628456</v>
      </c>
      <c r="C104" s="11">
        <f>'Graficas excel'!$N$3*(COS('Graficas excel'!$N$4*B104+'Graficas excel'!$N$5)+'Graficas excel'!$N$6)*COS(B104)+'Graficas excel'!$N$7</f>
        <v>7.0747287764446654</v>
      </c>
      <c r="D104" s="13">
        <f>'Graficas excel'!$N$3*(COS('Graficas excel'!$N$4*B104+'Graficas excel'!$N$5)+'Graficas excel'!$N$6)*SIN(B104)+'Graficas excel'!$N$8</f>
        <v>23.561529233486105</v>
      </c>
      <c r="E104" s="11">
        <f t="shared" si="18"/>
        <v>2.5581908214475453</v>
      </c>
      <c r="F104" s="11">
        <f>C104/(2*'Graficas excel'!$N$9*COS(E104/2))</f>
        <v>0.61501902769379568</v>
      </c>
      <c r="G104" s="11">
        <f t="shared" si="19"/>
        <v>0.78851226723151124</v>
      </c>
      <c r="H104" s="11">
        <f t="shared" si="20"/>
        <v>1.816772458775904</v>
      </c>
      <c r="I104" s="11">
        <f>(E104+H104)/2</f>
        <v>2.1874816401117245</v>
      </c>
      <c r="J104" s="11">
        <f t="shared" si="21"/>
        <v>125.33346574075706</v>
      </c>
      <c r="K104" s="11">
        <f t="shared" si="17"/>
        <v>0.18260676248848623</v>
      </c>
      <c r="L104" s="11">
        <f t="shared" si="22"/>
        <v>-2.030297931550705E-3</v>
      </c>
      <c r="M104" s="11">
        <f t="shared" si="22"/>
        <v>-2.9267274539015324</v>
      </c>
      <c r="N104" s="11">
        <f>E104-2*I104</f>
        <v>-1.8167724587759038</v>
      </c>
      <c r="O104" s="11">
        <f t="shared" si="23"/>
        <v>-0.42461952657380009</v>
      </c>
      <c r="P104" s="11">
        <f t="shared" si="23"/>
        <v>-0.30613013410397233</v>
      </c>
      <c r="Q104" s="11">
        <f t="shared" si="23"/>
        <v>1.606080330408957</v>
      </c>
    </row>
    <row r="105" spans="1:17" x14ac:dyDescent="0.35">
      <c r="A105" s="11">
        <v>102</v>
      </c>
      <c r="B105" s="11">
        <f t="shared" si="16"/>
        <v>16.022122533307943</v>
      </c>
      <c r="C105" s="11">
        <f>'Graficas excel'!$N$3*(COS('Graficas excel'!$N$4*B105+'Graficas excel'!$N$5)+'Graficas excel'!$N$6)*COS(B105)+'Graficas excel'!$N$7</f>
        <v>6.8734522428328049</v>
      </c>
      <c r="D105" s="13">
        <f>'Graficas excel'!$N$3*(COS('Graficas excel'!$N$4*B105+'Graficas excel'!$N$5)+'Graficas excel'!$N$6)*SIN(B105)+'Graficas excel'!$N$8</f>
        <v>22.509363963784857</v>
      </c>
      <c r="E105" s="11">
        <f t="shared" si="18"/>
        <v>2.5488593485377584</v>
      </c>
      <c r="F105" s="11">
        <f>C105/(2*'Graficas excel'!$N$9*COS(E105/2))</f>
        <v>0.58838540291878361</v>
      </c>
      <c r="G105" s="11">
        <f t="shared" si="19"/>
        <v>0.80858061912965773</v>
      </c>
      <c r="H105" s="11">
        <f t="shared" si="20"/>
        <v>1.8834715380386549</v>
      </c>
      <c r="I105" s="11">
        <f>(E105+H105)/2</f>
        <v>2.2161654432882067</v>
      </c>
      <c r="J105" s="11">
        <f t="shared" si="21"/>
        <v>126.97692660315344</v>
      </c>
      <c r="K105" s="11">
        <f t="shared" si="17"/>
        <v>0.18228784403516832</v>
      </c>
      <c r="L105" s="11">
        <f t="shared" si="22"/>
        <v>-0.46175957134338141</v>
      </c>
      <c r="M105" s="11">
        <f t="shared" si="22"/>
        <v>-3.2137384047670903</v>
      </c>
      <c r="N105" s="11">
        <f>E105-2*I105</f>
        <v>-1.8834715380386551</v>
      </c>
      <c r="O105" s="11">
        <f t="shared" si="23"/>
        <v>-0.47270633559097497</v>
      </c>
      <c r="P105" s="11">
        <f t="shared" si="23"/>
        <v>-5.3847625749579991E-2</v>
      </c>
      <c r="Q105" s="11">
        <f t="shared" si="23"/>
        <v>2.8837803789945426</v>
      </c>
    </row>
    <row r="106" spans="1:17" x14ac:dyDescent="0.35">
      <c r="A106" s="11">
        <v>103</v>
      </c>
      <c r="B106" s="11">
        <f t="shared" si="16"/>
        <v>16.179202165987434</v>
      </c>
      <c r="C106" s="11">
        <f>'Graficas excel'!$N$3*(COS('Graficas excel'!$N$4*B106+'Graficas excel'!$N$5)+'Graficas excel'!$N$6)*COS(B106)+'Graficas excel'!$N$7</f>
        <v>6.6991532017047097</v>
      </c>
      <c r="D106" s="13">
        <f>'Graficas excel'!$N$3*(COS('Graficas excel'!$N$4*B106+'Graficas excel'!$N$5)+'Graficas excel'!$N$6)*SIN(B106)+'Graficas excel'!$N$8</f>
        <v>21.289558202903073</v>
      </c>
      <c r="E106" s="11">
        <f t="shared" si="18"/>
        <v>2.5318742261438212</v>
      </c>
      <c r="F106" s="11">
        <f>C106/(2*'Graficas excel'!$N$9*COS(E106/2))</f>
        <v>0.55796726051731094</v>
      </c>
      <c r="G106" s="11">
        <f t="shared" si="19"/>
        <v>0.82986296229606926</v>
      </c>
      <c r="H106" s="11">
        <f t="shared" si="20"/>
        <v>1.9577240755985534</v>
      </c>
      <c r="I106" s="11">
        <f>(E106+H106)/2</f>
        <v>2.2447991508711871</v>
      </c>
      <c r="J106" s="11">
        <f t="shared" si="21"/>
        <v>128.61751719946994</v>
      </c>
      <c r="K106" s="11">
        <f t="shared" si="17"/>
        <v>0.10975482018231136</v>
      </c>
      <c r="L106" s="11">
        <f t="shared" si="22"/>
        <v>-0.96657241949216499</v>
      </c>
      <c r="M106" s="11">
        <f t="shared" si="22"/>
        <v>-1.9465193834782557</v>
      </c>
      <c r="N106" s="11">
        <f>E106-2*I106</f>
        <v>-1.957724075598553</v>
      </c>
      <c r="O106" s="11">
        <f t="shared" si="23"/>
        <v>-0.48116470086438162</v>
      </c>
      <c r="P106" s="11">
        <f t="shared" si="23"/>
        <v>0.39913553691120218</v>
      </c>
      <c r="Q106" s="11">
        <f t="shared" si="23"/>
        <v>3.3515325659748498</v>
      </c>
    </row>
    <row r="107" spans="1:17" x14ac:dyDescent="0.35">
      <c r="A107" s="11">
        <v>104</v>
      </c>
      <c r="B107" s="11">
        <f t="shared" si="16"/>
        <v>16.336281798666924</v>
      </c>
      <c r="C107" s="11">
        <f>'Graficas excel'!$N$3*(COS('Graficas excel'!$N$4*B107+'Graficas excel'!$N$5)+'Graficas excel'!$N$6)*COS(B107)+'Graficas excel'!$N$7</f>
        <v>6.7291759410628833</v>
      </c>
      <c r="D107" s="13">
        <f>'Graficas excel'!$N$3*(COS('Graficas excel'!$N$4*B107+'Graficas excel'!$N$5)+'Graficas excel'!$N$6)*SIN(B107)+'Graficas excel'!$N$8</f>
        <v>19.943979635542995</v>
      </c>
      <c r="E107" s="11">
        <f t="shared" si="18"/>
        <v>2.4907735453517894</v>
      </c>
      <c r="F107" s="11">
        <f>C107/(2*'Graficas excel'!$N$9*COS(E107/2))</f>
        <v>0.52621533885184146</v>
      </c>
      <c r="G107" s="11">
        <f t="shared" si="19"/>
        <v>0.85035134924161893</v>
      </c>
      <c r="H107" s="11">
        <f t="shared" si="20"/>
        <v>2.0333052500686661</v>
      </c>
      <c r="I107" s="11">
        <f>(E107+H107)/2</f>
        <v>2.262039397710228</v>
      </c>
      <c r="J107" s="11">
        <f t="shared" si="21"/>
        <v>129.60531058111076</v>
      </c>
      <c r="K107" s="11">
        <f t="shared" si="17"/>
        <v>-4.2074020429643512E-2</v>
      </c>
      <c r="L107" s="11">
        <f t="shared" si="22"/>
        <v>-1.2723309692524361</v>
      </c>
      <c r="M107" s="11">
        <f t="shared" si="22"/>
        <v>0.84147696110581593</v>
      </c>
      <c r="N107" s="11">
        <f>E107-2*I107</f>
        <v>-2.0333052500686666</v>
      </c>
      <c r="O107" s="11">
        <f t="shared" si="23"/>
        <v>-0.4184686373370391</v>
      </c>
      <c r="P107" s="11">
        <f t="shared" si="23"/>
        <v>0.925593041287879</v>
      </c>
      <c r="Q107" s="11">
        <f t="shared" si="23"/>
        <v>2.5920156852446659</v>
      </c>
    </row>
    <row r="108" spans="1:17" x14ac:dyDescent="0.35">
      <c r="A108" s="11">
        <v>105</v>
      </c>
      <c r="B108" s="11">
        <f t="shared" si="16"/>
        <v>16.493361431346415</v>
      </c>
      <c r="C108" s="11">
        <f>'Graficas excel'!$N$3*(COS('Graficas excel'!$N$4*B108+'Graficas excel'!$N$5)+'Graficas excel'!$N$6)*COS(B108)+'Graficas excel'!$N$7</f>
        <v>7.1081204973382039</v>
      </c>
      <c r="D108" s="13">
        <f>'Graficas excel'!$N$3*(COS('Graficas excel'!$N$4*B108+'Graficas excel'!$N$5)+'Graficas excel'!$N$6)*SIN(B108)+'Graficas excel'!$N$8</f>
        <v>18.608120497338202</v>
      </c>
      <c r="E108" s="11">
        <f t="shared" si="18"/>
        <v>2.4118227021621252</v>
      </c>
      <c r="F108" s="11">
        <f>C108/(2*'Graficas excel'!$N$9*COS(E108/2))</f>
        <v>0.49798815588835649</v>
      </c>
      <c r="G108" s="11">
        <f t="shared" si="19"/>
        <v>0.86718383091182805</v>
      </c>
      <c r="H108" s="11">
        <f t="shared" si="20"/>
        <v>2.0990381499094548</v>
      </c>
      <c r="I108" s="11">
        <f>(E108+H108)/2</f>
        <v>2.2554304260357902</v>
      </c>
      <c r="J108" s="11">
        <f t="shared" si="21"/>
        <v>129.22664439724397</v>
      </c>
      <c r="K108" s="11">
        <f t="shared" si="17"/>
        <v>-0.24193130172655519</v>
      </c>
      <c r="L108" s="11">
        <f t="shared" si="22"/>
        <v>-1.1401520772936813</v>
      </c>
      <c r="M108" s="11">
        <f t="shared" si="22"/>
        <v>3.5687765261590623</v>
      </c>
      <c r="N108" s="11">
        <f>E108-2*I108</f>
        <v>-2.0990381499094553</v>
      </c>
      <c r="O108" s="11">
        <f t="shared" si="23"/>
        <v>-0.27307682240084735</v>
      </c>
      <c r="P108" s="11">
        <f t="shared" si="23"/>
        <v>1.3327459130255868</v>
      </c>
      <c r="Q108" s="11">
        <f t="shared" si="23"/>
        <v>0.60022925544828076</v>
      </c>
    </row>
    <row r="109" spans="1:17" x14ac:dyDescent="0.35">
      <c r="A109" s="11">
        <v>106</v>
      </c>
      <c r="B109" s="11">
        <f t="shared" si="16"/>
        <v>16.650441064025905</v>
      </c>
      <c r="C109" s="11">
        <f>'Graficas excel'!$N$3*(COS('Graficas excel'!$N$4*B109+'Graficas excel'!$N$5)+'Graficas excel'!$N$6)*COS(B109)+'Graficas excel'!$N$7</f>
        <v>7.893002846477529</v>
      </c>
      <c r="D109" s="13">
        <f>'Graficas excel'!$N$3*(COS('Graficas excel'!$N$4*B109+'Graficas excel'!$N$5)+'Graficas excel'!$N$6)*SIN(B109)+'Graficas excel'!$N$8</f>
        <v>17.47082144999391</v>
      </c>
      <c r="E109" s="11">
        <f t="shared" si="18"/>
        <v>2.2929229351883618</v>
      </c>
      <c r="F109" s="11">
        <f>C109/(2*'Graficas excel'!$N$9*COS(E109/2))</f>
        <v>0.4792762095546193</v>
      </c>
      <c r="G109" s="11">
        <f t="shared" si="19"/>
        <v>0.87766412422689155</v>
      </c>
      <c r="H109" s="11">
        <f t="shared" si="20"/>
        <v>2.1419329568654626</v>
      </c>
      <c r="I109" s="11">
        <f>(E109+H109)/2</f>
        <v>2.2174279460269122</v>
      </c>
      <c r="J109" s="11">
        <f t="shared" si="21"/>
        <v>127.04926268170497</v>
      </c>
      <c r="K109" s="11">
        <f t="shared" si="17"/>
        <v>-0.42102597122660373</v>
      </c>
      <c r="L109" s="11">
        <f t="shared" si="22"/>
        <v>-0.57956997144943068</v>
      </c>
      <c r="M109" s="11">
        <f t="shared" si="22"/>
        <v>4.1407565264798212</v>
      </c>
      <c r="N109" s="11">
        <f>E109-2*I109</f>
        <v>-2.1419329568654626</v>
      </c>
      <c r="O109" s="11">
        <f t="shared" si="23"/>
        <v>-6.3729583927697134E-2</v>
      </c>
      <c r="P109" s="11">
        <f t="shared" si="23"/>
        <v>1.4270297039948863</v>
      </c>
      <c r="Q109" s="11">
        <f t="shared" si="23"/>
        <v>-1.7269975806589366</v>
      </c>
    </row>
    <row r="110" spans="1:17" x14ac:dyDescent="0.35">
      <c r="A110" s="11">
        <v>107</v>
      </c>
      <c r="B110" s="11">
        <f t="shared" si="16"/>
        <v>16.807520696705392</v>
      </c>
      <c r="C110" s="11">
        <f>'Graficas excel'!$N$3*(COS('Graficas excel'!$N$4*B110+'Graficas excel'!$N$5)+'Graficas excel'!$N$6)*COS(B110)+'Graficas excel'!$N$7</f>
        <v>9.0312037118340776</v>
      </c>
      <c r="D110" s="13">
        <f>'Graficas excel'!$N$3*(COS('Graficas excel'!$N$4*B110+'Graficas excel'!$N$5)+'Graficas excel'!$N$6)*SIN(B110)+'Graficas excel'!$N$8</f>
        <v>16.710798710635746</v>
      </c>
      <c r="E110" s="11">
        <f t="shared" si="18"/>
        <v>2.1506431057365818</v>
      </c>
      <c r="F110" s="11">
        <f>C110/(2*'Graficas excel'!$N$9*COS(E110/2))</f>
        <v>0.47487724336929354</v>
      </c>
      <c r="G110" s="11">
        <f t="shared" si="19"/>
        <v>0.88005204603476761</v>
      </c>
      <c r="H110" s="11">
        <f t="shared" si="20"/>
        <v>2.151943576499642</v>
      </c>
      <c r="I110" s="11">
        <f>(E110+H110)/2</f>
        <v>2.1512933411181119</v>
      </c>
      <c r="J110" s="11">
        <f t="shared" si="21"/>
        <v>123.26002894066553</v>
      </c>
      <c r="K110" s="11">
        <f t="shared" si="17"/>
        <v>-0.51206460945394261</v>
      </c>
      <c r="L110" s="11">
        <f t="shared" si="22"/>
        <v>7.0858542745219119E-2</v>
      </c>
      <c r="M110" s="11">
        <f t="shared" si="22"/>
        <v>2.5526363808619799</v>
      </c>
      <c r="N110" s="11">
        <f>E110-2*I110</f>
        <v>-2.151943576499642</v>
      </c>
      <c r="O110" s="11">
        <f t="shared" si="23"/>
        <v>0.16042771779854048</v>
      </c>
      <c r="P110" s="11">
        <f t="shared" si="23"/>
        <v>1.1557535583866132</v>
      </c>
      <c r="Q110" s="11">
        <f t="shared" si="23"/>
        <v>-3.1715887110715903</v>
      </c>
    </row>
    <row r="111" spans="1:17" x14ac:dyDescent="0.35">
      <c r="A111" s="11">
        <v>108</v>
      </c>
      <c r="B111" s="11">
        <f t="shared" si="16"/>
        <v>16.964600329384883</v>
      </c>
      <c r="C111" s="11">
        <f>'Graficas excel'!$N$3*(COS('Graficas excel'!$N$4*B111+'Graficas excel'!$N$5)+'Graficas excel'!$N$6)*COS(B111)+'Graficas excel'!$N$7</f>
        <v>10.379175941062879</v>
      </c>
      <c r="D111" s="13">
        <f>'Graficas excel'!$N$3*(COS('Graficas excel'!$N$4*B111+'Graficas excel'!$N$5)+'Graficas excel'!$N$6)*SIN(B111)+'Graficas excel'!$N$8</f>
        <v>16.433932939976415</v>
      </c>
      <c r="E111" s="11">
        <f t="shared" si="18"/>
        <v>2.0149731911976021</v>
      </c>
      <c r="F111" s="11">
        <f>C111/(2*'Graficas excel'!$N$9*COS(E111/2))</f>
        <v>0.48592787858074954</v>
      </c>
      <c r="G111" s="11">
        <f t="shared" si="19"/>
        <v>0.873998911222441</v>
      </c>
      <c r="H111" s="11">
        <f t="shared" si="20"/>
        <v>2.1267436495162388</v>
      </c>
      <c r="I111" s="11">
        <f>(E111+H111)/2</f>
        <v>2.0708584203569202</v>
      </c>
      <c r="J111" s="11">
        <f t="shared" si="21"/>
        <v>118.65144745558005</v>
      </c>
      <c r="K111" s="11">
        <f t="shared" si="17"/>
        <v>-0.50093417558731967</v>
      </c>
      <c r="L111" s="11">
        <f t="shared" si="22"/>
        <v>0.47182572781532078</v>
      </c>
      <c r="M111" s="11">
        <f t="shared" si="22"/>
        <v>0.51752921476141167</v>
      </c>
      <c r="N111" s="11">
        <f>E111-2*I111</f>
        <v>-2.1267436495162384</v>
      </c>
      <c r="O111" s="11">
        <f t="shared" si="23"/>
        <v>0.34197306221792279</v>
      </c>
      <c r="P111" s="11">
        <f t="shared" si="23"/>
        <v>0.65756156864107174</v>
      </c>
      <c r="Q111" s="11">
        <f t="shared" si="23"/>
        <v>-3.2707867887679236</v>
      </c>
    </row>
    <row r="112" spans="1:17" x14ac:dyDescent="0.35">
      <c r="A112" s="11">
        <v>109</v>
      </c>
      <c r="B112" s="11">
        <f t="shared" si="16"/>
        <v>17.121679962064373</v>
      </c>
      <c r="C112" s="11">
        <f>'Graficas excel'!$N$3*(COS('Graficas excel'!$N$4*B112+'Graficas excel'!$N$5)+'Graficas excel'!$N$6)*COS(B112)+'Graficas excel'!$N$7</f>
        <v>11.754339554204565</v>
      </c>
      <c r="D112" s="13">
        <f>'Graficas excel'!$N$3*(COS('Graficas excel'!$N$4*B112+'Graficas excel'!$N$5)+'Graficas excel'!$N$6)*SIN(B112)+'Graficas excel'!$N$8</f>
        <v>16.635209473588272</v>
      </c>
      <c r="E112" s="11">
        <f t="shared" si="18"/>
        <v>1.9113170816013552</v>
      </c>
      <c r="F112" s="11">
        <f>C112/(2*'Graficas excel'!$N$9*COS(E112/2))</f>
        <v>0.50922409886616893</v>
      </c>
      <c r="G112" s="11">
        <f t="shared" si="19"/>
        <v>0.86063396234051681</v>
      </c>
      <c r="H112" s="11">
        <f t="shared" si="20"/>
        <v>2.0730266465167673</v>
      </c>
      <c r="I112" s="11">
        <f>(E112+H112)/2</f>
        <v>1.9921718640590611</v>
      </c>
      <c r="J112" s="11">
        <f t="shared" si="21"/>
        <v>114.14303987529418</v>
      </c>
      <c r="K112" s="11">
        <f t="shared" si="17"/>
        <v>-0.42681996357335622</v>
      </c>
      <c r="L112" s="11">
        <f t="shared" si="22"/>
        <v>0.55311902677094804</v>
      </c>
      <c r="M112" s="11">
        <f t="shared" si="22"/>
        <v>-0.88319954851781812</v>
      </c>
      <c r="N112" s="11">
        <f>E112-2*I112</f>
        <v>-2.0730266465167668</v>
      </c>
      <c r="O112" s="11">
        <f t="shared" si="23"/>
        <v>0.44526259188421136</v>
      </c>
      <c r="P112" s="11">
        <f t="shared" si="23"/>
        <v>0.14378758128847882</v>
      </c>
      <c r="Q112" s="11">
        <f t="shared" si="23"/>
        <v>-2.3057015155372311</v>
      </c>
    </row>
    <row r="113" spans="1:17" x14ac:dyDescent="0.35">
      <c r="A113" s="11">
        <v>110</v>
      </c>
      <c r="B113" s="11">
        <f t="shared" si="16"/>
        <v>17.27875959474386</v>
      </c>
      <c r="C113" s="11">
        <f>'Graficas excel'!$N$3*(COS('Graficas excel'!$N$4*B113+'Graficas excel'!$N$5)+'Graficas excel'!$N$6)*COS(B113)+'Graficas excel'!$N$7</f>
        <v>12.999999999999982</v>
      </c>
      <c r="D113" s="13">
        <f>'Graficas excel'!$N$3*(COS('Graficas excel'!$N$4*B113+'Graficas excel'!$N$5)+'Graficas excel'!$N$6)*SIN(B113)+'Graficas excel'!$N$8</f>
        <v>17.199999999999989</v>
      </c>
      <c r="E113" s="11">
        <f t="shared" si="18"/>
        <v>1.8471693197836929</v>
      </c>
      <c r="F113" s="11">
        <f>C113/(2*'Graficas excel'!$N$9*COS(E113/2))</f>
        <v>0.53900371056236662</v>
      </c>
      <c r="G113" s="11">
        <f t="shared" si="19"/>
        <v>0.84230338952185191</v>
      </c>
      <c r="H113" s="11">
        <f t="shared" si="20"/>
        <v>2.0030849621376774</v>
      </c>
      <c r="I113" s="11">
        <f>(E113+H113)/2</f>
        <v>1.9251271409606852</v>
      </c>
      <c r="J113" s="11">
        <f t="shared" si="21"/>
        <v>110.30166020313396</v>
      </c>
      <c r="K113" s="11">
        <f t="shared" si="17"/>
        <v>-0.3399362300201389</v>
      </c>
      <c r="L113" s="11">
        <f t="shared" si="22"/>
        <v>0.41438636610707807</v>
      </c>
      <c r="M113" s="11">
        <f t="shared" si="22"/>
        <v>-1.5794152742444267</v>
      </c>
      <c r="N113" s="11">
        <f>E113-2*I113</f>
        <v>-2.0030849621376774</v>
      </c>
      <c r="O113" s="11">
        <f t="shared" si="23"/>
        <v>0.46784869233687787</v>
      </c>
      <c r="P113" s="11">
        <f t="shared" si="23"/>
        <v>-0.2183911658406521</v>
      </c>
      <c r="Q113" s="11">
        <f t="shared" si="23"/>
        <v>-0.73870907068645775</v>
      </c>
    </row>
    <row r="114" spans="1:17" x14ac:dyDescent="0.35">
      <c r="A114" s="11">
        <v>111</v>
      </c>
      <c r="B114" s="11">
        <f t="shared" si="16"/>
        <v>17.435839227423351</v>
      </c>
      <c r="C114" s="11">
        <f>'Graficas excel'!$N$3*(COS('Graficas excel'!$N$4*B114+'Graficas excel'!$N$5)+'Graficas excel'!$N$6)*COS(B114)+'Graficas excel'!$N$7</f>
        <v>14.038282743791925</v>
      </c>
      <c r="D114" s="13">
        <f>'Graficas excel'!$N$3*(COS('Graficas excel'!$N$4*B114+'Graficas excel'!$N$5)+'Graficas excel'!$N$6)*SIN(B114)+'Graficas excel'!$N$8</f>
        <v>17.944540753722706</v>
      </c>
      <c r="E114" s="11">
        <f t="shared" si="18"/>
        <v>1.8138647042335214</v>
      </c>
      <c r="F114" s="11">
        <f>C114/(2*'Graficas excel'!$N$9*COS(E114/2))</f>
        <v>0.56958313992376319</v>
      </c>
      <c r="G114" s="11">
        <f t="shared" si="19"/>
        <v>0.82193372404019704</v>
      </c>
      <c r="H114" s="11">
        <f t="shared" si="20"/>
        <v>1.9295954613958211</v>
      </c>
      <c r="I114" s="11">
        <f>(E114+H114)/2</f>
        <v>1.8717300828146712</v>
      </c>
      <c r="J114" s="11">
        <f t="shared" si="21"/>
        <v>107.24223413295272</v>
      </c>
      <c r="K114" s="11">
        <f t="shared" si="17"/>
        <v>-0.27484457184465055</v>
      </c>
      <c r="L114" s="11">
        <f t="shared" si="22"/>
        <v>0.16629239498038811</v>
      </c>
      <c r="M114" s="11">
        <f t="shared" si="22"/>
        <v>-1.6859573706000079</v>
      </c>
      <c r="N114" s="11">
        <f>E114-2*I114</f>
        <v>-1.9295954613958211</v>
      </c>
      <c r="O114" s="11">
        <f t="shared" si="23"/>
        <v>0.43354388822618273</v>
      </c>
      <c r="P114" s="11">
        <f t="shared" si="23"/>
        <v>-0.33442731532108805</v>
      </c>
      <c r="Q114" s="11">
        <f t="shared" si="23"/>
        <v>0.92730539338085938</v>
      </c>
    </row>
    <row r="115" spans="1:17" x14ac:dyDescent="0.35">
      <c r="A115" s="11">
        <v>112</v>
      </c>
      <c r="B115" s="11">
        <f t="shared" si="16"/>
        <v>17.592918860102841</v>
      </c>
      <c r="C115" s="11">
        <f>'Graficas excel'!$N$3*(COS('Graficas excel'!$N$4*B115+'Graficas excel'!$N$5)+'Graficas excel'!$N$6)*COS(B115)+'Graficas excel'!$N$7</f>
        <v>14.890824058937113</v>
      </c>
      <c r="D115" s="13">
        <f>'Graficas excel'!$N$3*(COS('Graficas excel'!$N$4*B115+'Graficas excel'!$N$5)+'Graficas excel'!$N$6)*SIN(B115)+'Graficas excel'!$N$8</f>
        <v>18.680641922114344</v>
      </c>
      <c r="E115" s="11">
        <f t="shared" si="18"/>
        <v>1.7956206501679093</v>
      </c>
      <c r="F115" s="11">
        <f>C115/(2*'Graficas excel'!$N$9*COS(E115/2))</f>
        <v>0.59723478621083148</v>
      </c>
      <c r="G115" s="11">
        <f t="shared" si="19"/>
        <v>0.80206646242047941</v>
      </c>
      <c r="H115" s="11">
        <f t="shared" si="20"/>
        <v>1.8614945466828146</v>
      </c>
      <c r="I115" s="11">
        <f>(E115+H115)/2</f>
        <v>1.8285575984253619</v>
      </c>
      <c r="J115" s="11">
        <f t="shared" si="21"/>
        <v>104.76863298635087</v>
      </c>
      <c r="K115" s="11">
        <f t="shared" si="17"/>
        <v>-0.24872342352373858</v>
      </c>
      <c r="L115" s="11">
        <f t="shared" si="22"/>
        <v>-9.8537169506739367E-2</v>
      </c>
      <c r="M115" s="11">
        <f t="shared" si="22"/>
        <v>-1.1781864450779505</v>
      </c>
      <c r="N115" s="11">
        <f>E115-2*I115</f>
        <v>-1.8614945466828146</v>
      </c>
      <c r="O115" s="11">
        <f t="shared" si="23"/>
        <v>0.38101216837755836</v>
      </c>
      <c r="P115" s="11">
        <f t="shared" si="23"/>
        <v>-0.188766524747113</v>
      </c>
      <c r="Q115" s="11">
        <f t="shared" si="23"/>
        <v>2.0915332585185769</v>
      </c>
    </row>
    <row r="116" spans="1:17" x14ac:dyDescent="0.35">
      <c r="A116" s="11">
        <v>113</v>
      </c>
      <c r="B116" s="11">
        <f t="shared" si="16"/>
        <v>17.749998492782332</v>
      </c>
      <c r="C116" s="11">
        <f>'Graficas excel'!$N$3*(COS('Graficas excel'!$N$4*B116+'Graficas excel'!$N$5)+'Graficas excel'!$N$6)*COS(B116)+'Graficas excel'!$N$7</f>
        <v>15.659465008031475</v>
      </c>
      <c r="D116" s="13">
        <f>'Graficas excel'!$N$3*(COS('Graficas excel'!$N$4*B116+'Graficas excel'!$N$5)+'Graficas excel'!$N$6)*SIN(B116)+'Graficas excel'!$N$8</f>
        <v>19.280506036214089</v>
      </c>
      <c r="E116" s="11">
        <f t="shared" si="18"/>
        <v>1.777331133611284</v>
      </c>
      <c r="F116" s="11">
        <f>C116/(2*'Graficas excel'!$N$9*COS(E116/2))</f>
        <v>0.62096535599331637</v>
      </c>
      <c r="G116" s="11">
        <f t="shared" si="19"/>
        <v>0.78383801046905976</v>
      </c>
      <c r="H116" s="11">
        <f t="shared" si="20"/>
        <v>1.801645295227652</v>
      </c>
      <c r="I116" s="11">
        <f>(E116+H116)/2</f>
        <v>1.7894882144194679</v>
      </c>
      <c r="J116" s="11">
        <f t="shared" si="21"/>
        <v>102.53012217463721</v>
      </c>
      <c r="K116" s="11">
        <f t="shared" si="17"/>
        <v>-0.26420160591513381</v>
      </c>
      <c r="L116" s="11">
        <f t="shared" si="22"/>
        <v>-0.28360626352753754</v>
      </c>
      <c r="M116" s="11">
        <f t="shared" si="22"/>
        <v>-0.13451863767467342</v>
      </c>
      <c r="N116" s="11">
        <f>E116-2*I116</f>
        <v>-1.8016452952276518</v>
      </c>
      <c r="O116" s="11">
        <f t="shared" si="23"/>
        <v>0.35136079200809806</v>
      </c>
      <c r="P116" s="11">
        <f t="shared" si="23"/>
        <v>0.13977075123792113</v>
      </c>
      <c r="Q116" s="11">
        <f t="shared" si="23"/>
        <v>2.2223039150573451</v>
      </c>
    </row>
    <row r="117" spans="1:17" x14ac:dyDescent="0.35">
      <c r="A117" s="11">
        <v>114</v>
      </c>
      <c r="B117" s="11">
        <f t="shared" si="16"/>
        <v>17.907078125461823</v>
      </c>
      <c r="C117" s="11">
        <f>'Graficas excel'!$N$3*(COS('Graficas excel'!$N$4*B117+'Graficas excel'!$N$5)+'Graficas excel'!$N$6)*COS(B117)+'Graficas excel'!$N$7</f>
        <v>16.474667529947638</v>
      </c>
      <c r="D117" s="13">
        <f>'Graficas excel'!$N$3*(COS('Graficas excel'!$N$4*B117+'Graficas excel'!$N$5)+'Graficas excel'!$N$6)*SIN(B117)+'Graficas excel'!$N$8</f>
        <v>19.717530432131852</v>
      </c>
      <c r="E117" s="11">
        <f t="shared" si="18"/>
        <v>1.7495213753369296</v>
      </c>
      <c r="F117" s="11">
        <f>C117/(2*'Graficas excel'!$N$9*COS(E117/2))</f>
        <v>0.64235683062665638</v>
      </c>
      <c r="G117" s="11">
        <f t="shared" si="19"/>
        <v>0.76640570336296232</v>
      </c>
      <c r="H117" s="11">
        <f t="shared" si="20"/>
        <v>1.7464536710810454</v>
      </c>
      <c r="I117" s="11">
        <f>(E117+H117)/2</f>
        <v>1.7479875232089874</v>
      </c>
      <c r="J117" s="11">
        <f t="shared" si="21"/>
        <v>100.15230772140102</v>
      </c>
      <c r="K117" s="11">
        <f t="shared" si="17"/>
        <v>-0.30875037361564195</v>
      </c>
      <c r="L117" s="11">
        <f t="shared" si="22"/>
        <v>-0.3047364017220206</v>
      </c>
      <c r="M117" s="11">
        <f t="shared" si="22"/>
        <v>1.0319215753106918</v>
      </c>
      <c r="N117" s="11">
        <f>E117-2*I117</f>
        <v>-1.7464536710810452</v>
      </c>
      <c r="O117" s="11">
        <f t="shared" si="23"/>
        <v>0.37331593027188703</v>
      </c>
      <c r="P117" s="11">
        <f t="shared" si="23"/>
        <v>0.48884943391732072</v>
      </c>
      <c r="Q117" s="11">
        <f t="shared" si="23"/>
        <v>1.1957103514381062</v>
      </c>
    </row>
    <row r="118" spans="1:17" x14ac:dyDescent="0.35">
      <c r="A118" s="11">
        <v>115</v>
      </c>
      <c r="B118" s="11">
        <f t="shared" si="16"/>
        <v>18.06415775814131</v>
      </c>
      <c r="C118" s="11">
        <f>'Graficas excel'!$N$3*(COS('Graficas excel'!$N$4*B118+'Graficas excel'!$N$5)+'Graficas excel'!$N$6)*COS(B118)+'Graficas excel'!$N$7</f>
        <v>17.43187950266179</v>
      </c>
      <c r="D118" s="13">
        <f>'Graficas excel'!$N$3*(COS('Graficas excel'!$N$4*B118+'Graficas excel'!$N$5)+'Graficas excel'!$N$6)*SIN(B118)+'Graficas excel'!$N$8</f>
        <v>20.068120497338196</v>
      </c>
      <c r="E118" s="11">
        <f t="shared" si="18"/>
        <v>1.7111649139830392</v>
      </c>
      <c r="F118" s="11">
        <f>C118/(2*'Graficas excel'!$N$9*COS(E118/2))</f>
        <v>0.66454866417507652</v>
      </c>
      <c r="G118" s="11">
        <f t="shared" si="19"/>
        <v>0.74724498857009503</v>
      </c>
      <c r="H118" s="11">
        <f t="shared" si="20"/>
        <v>1.687813341880535</v>
      </c>
      <c r="I118" s="11">
        <f>(E118+H118)/2</f>
        <v>1.6994891279317872</v>
      </c>
      <c r="J118" s="11">
        <f t="shared" si="21"/>
        <v>97.373554358860233</v>
      </c>
      <c r="K118" s="11">
        <f t="shared" si="17"/>
        <v>-0.35661825566220634</v>
      </c>
      <c r="L118" s="11">
        <f t="shared" si="22"/>
        <v>-0.14264253971817681</v>
      </c>
      <c r="M118" s="11">
        <f t="shared" si="22"/>
        <v>1.7961545409124002</v>
      </c>
      <c r="N118" s="11">
        <f>E118-2*I118</f>
        <v>-1.6878133418805352</v>
      </c>
      <c r="O118" s="11">
        <f t="shared" si="23"/>
        <v>0.45010421978719622</v>
      </c>
      <c r="P118" s="11">
        <f t="shared" si="23"/>
        <v>0.67667117671228194</v>
      </c>
      <c r="Q118" s="11">
        <f t="shared" si="23"/>
        <v>-0.56317095074665702</v>
      </c>
    </row>
    <row r="119" spans="1:17" x14ac:dyDescent="0.35">
      <c r="A119" s="11">
        <v>116</v>
      </c>
      <c r="B119" s="11">
        <f t="shared" si="16"/>
        <v>18.2212373908208</v>
      </c>
      <c r="C119" s="11">
        <f>'Graficas excel'!$N$3*(COS('Graficas excel'!$N$4*B119+'Graficas excel'!$N$5)+'Graficas excel'!$N$6)*COS(B119)+'Graficas excel'!$N$7</f>
        <v>18.540824058937105</v>
      </c>
      <c r="D119" s="13">
        <f>'Graficas excel'!$N$3*(COS('Graficas excel'!$N$4*B119+'Graficas excel'!$N$5)+'Graficas excel'!$N$6)*SIN(B119)+'Graficas excel'!$N$8</f>
        <v>20.474355680986903</v>
      </c>
      <c r="E119" s="11">
        <f t="shared" si="18"/>
        <v>1.6698321902822608</v>
      </c>
      <c r="F119" s="11">
        <f>C119/(2*'Graficas excel'!$N$9*COS(E119/2))</f>
        <v>0.69054389674734906</v>
      </c>
      <c r="G119" s="11">
        <f t="shared" si="19"/>
        <v>0.72329048567293253</v>
      </c>
      <c r="H119" s="11">
        <f t="shared" si="20"/>
        <v>1.6171111363688742</v>
      </c>
      <c r="I119" s="11">
        <f>(E119+H119)/2</f>
        <v>1.6434716633255675</v>
      </c>
      <c r="J119" s="11">
        <f t="shared" si="21"/>
        <v>94.163990057900378</v>
      </c>
      <c r="K119" s="11">
        <f t="shared" si="17"/>
        <v>-0.37902449340560707</v>
      </c>
      <c r="L119" s="11">
        <f t="shared" si="22"/>
        <v>0.13949675580394039</v>
      </c>
      <c r="M119" s="11">
        <f t="shared" si="22"/>
        <v>1.9620202440578485</v>
      </c>
      <c r="N119" s="11">
        <f>E119-2*I119</f>
        <v>-1.6171111363688742</v>
      </c>
      <c r="O119" s="11">
        <f t="shared" si="23"/>
        <v>0.5563954796699595</v>
      </c>
      <c r="P119" s="11">
        <f t="shared" si="23"/>
        <v>0.5882084906332381</v>
      </c>
      <c r="Q119" s="11">
        <f t="shared" si="23"/>
        <v>-2.3497581261289144</v>
      </c>
    </row>
    <row r="120" spans="1:17" x14ac:dyDescent="0.35">
      <c r="A120" s="11">
        <v>117</v>
      </c>
      <c r="B120" s="11">
        <f t="shared" si="16"/>
        <v>18.378317023500291</v>
      </c>
      <c r="C120" s="11">
        <f>'Graficas excel'!$N$3*(COS('Graficas excel'!$N$4*B120+'Graficas excel'!$N$5)+'Graficas excel'!$N$6)*COS(B120)+'Graficas excel'!$N$7</f>
        <v>19.707848454854883</v>
      </c>
      <c r="D120" s="13">
        <f>'Graficas excel'!$N$3*(COS('Graficas excel'!$N$4*B120+'Graficas excel'!$N$5)+'Graficas excel'!$N$6)*SIN(B120)+'Graficas excel'!$N$8</f>
        <v>21.082180500899558</v>
      </c>
      <c r="E120" s="11">
        <f t="shared" si="18"/>
        <v>1.6381565314519817</v>
      </c>
      <c r="F120" s="11">
        <f>C120/(2*'Graficas excel'!$N$9*COS(E120/2))</f>
        <v>0.72148181950068724</v>
      </c>
      <c r="G120" s="11">
        <f t="shared" si="19"/>
        <v>0.69243337883869938</v>
      </c>
      <c r="H120" s="11">
        <f t="shared" si="20"/>
        <v>1.5297127387977885</v>
      </c>
      <c r="I120" s="11">
        <f>(E120+H120)/2</f>
        <v>1.5839346351248851</v>
      </c>
      <c r="J120" s="11">
        <f t="shared" si="21"/>
        <v>90.752769617249911</v>
      </c>
      <c r="K120" s="11">
        <f t="shared" si="17"/>
        <v>-0.35711239424394364</v>
      </c>
      <c r="L120" s="11">
        <f t="shared" si="22"/>
        <v>0.44769017505026987</v>
      </c>
      <c r="M120" s="11">
        <f t="shared" si="22"/>
        <v>1.689707606433281</v>
      </c>
      <c r="N120" s="11">
        <f>E120-2*I120</f>
        <v>-1.5297127387977885</v>
      </c>
      <c r="O120" s="11">
        <f t="shared" si="23"/>
        <v>0.64879105331758558</v>
      </c>
      <c r="P120" s="11">
        <f t="shared" si="23"/>
        <v>0.21910934729526227</v>
      </c>
      <c r="Q120" s="11">
        <f t="shared" si="23"/>
        <v>-3.5598799076546808</v>
      </c>
    </row>
    <row r="121" spans="1:17" x14ac:dyDescent="0.35">
      <c r="A121" s="11">
        <v>118</v>
      </c>
      <c r="B121" s="11">
        <f t="shared" si="16"/>
        <v>18.535396656179778</v>
      </c>
      <c r="C121" s="11">
        <f>'Graficas excel'!$N$3*(COS('Graficas excel'!$N$4*B121+'Graficas excel'!$N$5)+'Graficas excel'!$N$6)*COS(B121)+'Graficas excel'!$N$7</f>
        <v>20.758877380742028</v>
      </c>
      <c r="D121" s="13">
        <f>'Graficas excel'!$N$3*(COS('Graficas excel'!$N$4*B121+'Graficas excel'!$N$5)+'Graficas excel'!$N$6)*SIN(B121)+'Graficas excel'!$N$8</f>
        <v>21.978987918340909</v>
      </c>
      <c r="E121" s="11">
        <f t="shared" si="18"/>
        <v>1.6278782243665837</v>
      </c>
      <c r="F121" s="11">
        <f>C121/(2*'Graficas excel'!$N$9*COS(E121/2))</f>
        <v>0.75581367579221326</v>
      </c>
      <c r="G121" s="11">
        <f t="shared" si="19"/>
        <v>0.65478674962575656</v>
      </c>
      <c r="H121" s="11">
        <f t="shared" si="20"/>
        <v>1.4278008784569232</v>
      </c>
      <c r="I121" s="11">
        <f>(E121+H121)/2</f>
        <v>1.5278395514117533</v>
      </c>
      <c r="J121" s="11">
        <f t="shared" si="21"/>
        <v>87.538758069054424</v>
      </c>
      <c r="K121" s="11">
        <f t="shared" si="17"/>
        <v>-0.28678938599283083</v>
      </c>
      <c r="L121" s="11">
        <f t="shared" si="22"/>
        <v>0.71310882520454932</v>
      </c>
      <c r="M121" s="11">
        <f t="shared" si="22"/>
        <v>1.120835537330539</v>
      </c>
      <c r="N121" s="11">
        <f>E121-2*I121</f>
        <v>-1.4278008784569229</v>
      </c>
      <c r="O121" s="11">
        <f t="shared" si="23"/>
        <v>0.68320866910736811</v>
      </c>
      <c r="P121" s="11">
        <f t="shared" si="23"/>
        <v>-0.34007528098223061</v>
      </c>
      <c r="Q121" s="11">
        <f t="shared" si="23"/>
        <v>-3.7538768519957326</v>
      </c>
    </row>
    <row r="122" spans="1:17" x14ac:dyDescent="0.35">
      <c r="A122" s="11">
        <v>119</v>
      </c>
      <c r="B122" s="11">
        <f t="shared" si="16"/>
        <v>18.692476288859268</v>
      </c>
      <c r="C122" s="11">
        <f>'Graficas excel'!$N$3*(COS('Graficas excel'!$N$4*B122+'Graficas excel'!$N$5)+'Graficas excel'!$N$6)*COS(B122)+'Graficas excel'!$N$7</f>
        <v>21.494978549133673</v>
      </c>
      <c r="D122" s="13">
        <f>'Graficas excel'!$N$3*(COS('Graficas excel'!$N$4*B122+'Graficas excel'!$N$5)+'Graficas excel'!$N$6)*SIN(B122)+'Graficas excel'!$N$8</f>
        <v>23.154527576926508</v>
      </c>
      <c r="E122" s="11">
        <f t="shared" si="18"/>
        <v>1.6450988483371516</v>
      </c>
      <c r="F122" s="11">
        <f>C122/(2*'Graficas excel'!$N$9*COS(E122/2))</f>
        <v>0.78984422915944597</v>
      </c>
      <c r="G122" s="11">
        <f t="shared" si="19"/>
        <v>0.6133075033484594</v>
      </c>
      <c r="H122" s="11">
        <f t="shared" si="20"/>
        <v>1.3204827116700948</v>
      </c>
      <c r="I122" s="11">
        <f>(E122+H122)/2</f>
        <v>1.4827907800036231</v>
      </c>
      <c r="J122" s="11">
        <f t="shared" si="21"/>
        <v>84.957653595118941</v>
      </c>
      <c r="K122" s="11">
        <f t="shared" si="17"/>
        <v>-0.17477451366919783</v>
      </c>
      <c r="L122" s="11">
        <f t="shared" si="22"/>
        <v>0.88916925970254879</v>
      </c>
      <c r="M122" s="11">
        <f t="shared" si="22"/>
        <v>0.19048181789288451</v>
      </c>
      <c r="N122" s="11">
        <f>E122-2*I122</f>
        <v>-1.3204827116700946</v>
      </c>
      <c r="O122" s="11">
        <f t="shared" si="23"/>
        <v>0.62978976888730509</v>
      </c>
      <c r="P122" s="11">
        <f t="shared" si="23"/>
        <v>-0.92973287801775928</v>
      </c>
      <c r="Q122" s="11">
        <f t="shared" si="23"/>
        <v>-2.5843030210066198</v>
      </c>
    </row>
    <row r="123" spans="1:17" x14ac:dyDescent="0.35">
      <c r="A123" s="11">
        <v>120</v>
      </c>
      <c r="B123" s="11">
        <f t="shared" si="16"/>
        <v>18.849555921538759</v>
      </c>
      <c r="C123" s="11">
        <f>'Graficas excel'!$N$3*(COS('Graficas excel'!$N$4*B123+'Graficas excel'!$N$5)+'Graficas excel'!$N$6)*COS(B123)+'Graficas excel'!$N$7</f>
        <v>21.759999999999998</v>
      </c>
      <c r="D123" s="13">
        <f>'Graficas excel'!$N$3*(COS('Graficas excel'!$N$4*B123+'Graficas excel'!$N$5)+'Graficas excel'!$N$6)*SIN(B123)+'Graficas excel'!$N$8</f>
        <v>24.499999999999993</v>
      </c>
      <c r="E123" s="11">
        <f t="shared" si="18"/>
        <v>1.6891189610814821</v>
      </c>
      <c r="F123" s="11">
        <f>C123/(2*'Graficas excel'!$N$9*COS(E123/2))</f>
        <v>0.81920220336617744</v>
      </c>
      <c r="G123" s="11">
        <f t="shared" si="19"/>
        <v>0.57350479509765218</v>
      </c>
      <c r="H123" s="11">
        <f t="shared" si="20"/>
        <v>1.221555566107976</v>
      </c>
      <c r="I123" s="11">
        <f>(E123+H123)/2</f>
        <v>1.455337263594729</v>
      </c>
      <c r="J123" s="11">
        <f t="shared" si="21"/>
        <v>83.384682972096158</v>
      </c>
      <c r="K123" s="11">
        <f t="shared" si="17"/>
        <v>-3.510413296522772E-2</v>
      </c>
      <c r="L123" s="11">
        <f t="shared" si="22"/>
        <v>0.91909007368928453</v>
      </c>
      <c r="M123" s="11">
        <f t="shared" si="22"/>
        <v>-1.0793577219555863</v>
      </c>
      <c r="N123" s="11">
        <f>E123-2*I123</f>
        <v>-1.221555566107976</v>
      </c>
      <c r="O123" s="11">
        <f t="shared" si="23"/>
        <v>0.4837476699182307</v>
      </c>
      <c r="P123" s="11">
        <f t="shared" si="23"/>
        <v>-1.3356742472899745</v>
      </c>
      <c r="Q123" s="11">
        <f t="shared" si="23"/>
        <v>-0.15814962702430985</v>
      </c>
    </row>
    <row r="124" spans="1:17" x14ac:dyDescent="0.35">
      <c r="A124" s="11">
        <v>121</v>
      </c>
      <c r="B124" s="11">
        <f t="shared" si="16"/>
        <v>19.006635554218249</v>
      </c>
      <c r="C124" s="11">
        <f>'Graficas excel'!$N$3*(COS('Graficas excel'!$N$4*B124+'Graficas excel'!$N$5)+'Graficas excel'!$N$6)*COS(B124)+'Graficas excel'!$N$7</f>
        <v>21.494978549133677</v>
      </c>
      <c r="D124" s="13">
        <f>'Graficas excel'!$N$3*(COS('Graficas excel'!$N$4*B124+'Graficas excel'!$N$5)+'Graficas excel'!$N$6)*SIN(B124)+'Graficas excel'!$N$8</f>
        <v>25.845472423073481</v>
      </c>
      <c r="E124" s="11">
        <f t="shared" si="18"/>
        <v>1.7540775787583769</v>
      </c>
      <c r="F124" s="11">
        <f>C124/(2*'Graficas excel'!$N$9*COS(E124/2))</f>
        <v>0.84039520003967805</v>
      </c>
      <c r="G124" s="11">
        <f t="shared" si="19"/>
        <v>0.54197408402087777</v>
      </c>
      <c r="H124" s="11">
        <f t="shared" si="20"/>
        <v>1.1455686598076613</v>
      </c>
      <c r="I124" s="11">
        <f>(E124+H124)/2</f>
        <v>1.4498231192830191</v>
      </c>
      <c r="J124" s="11">
        <f t="shared" si="21"/>
        <v>83.068745775409113</v>
      </c>
      <c r="K124" s="11">
        <f t="shared" si="17"/>
        <v>0.10926619820925018</v>
      </c>
      <c r="L124" s="11">
        <f t="shared" si="22"/>
        <v>0.7495449591947303</v>
      </c>
      <c r="M124" s="11">
        <f t="shared" si="22"/>
        <v>-2.2119678537641723</v>
      </c>
      <c r="N124" s="11">
        <f>E124-2*I124</f>
        <v>-1.1455686598076613</v>
      </c>
      <c r="O124" s="11">
        <f t="shared" si="23"/>
        <v>0.27394044977446769</v>
      </c>
      <c r="P124" s="11">
        <f t="shared" si="23"/>
        <v>-1.3605163326113514</v>
      </c>
      <c r="Q124" s="11">
        <f t="shared" si="23"/>
        <v>2.4827572300286214</v>
      </c>
    </row>
    <row r="125" spans="1:17" x14ac:dyDescent="0.35">
      <c r="A125" s="11">
        <v>122</v>
      </c>
      <c r="B125" s="11">
        <f t="shared" si="16"/>
        <v>19.16371518689774</v>
      </c>
      <c r="C125" s="11">
        <f>'Graficas excel'!$N$3*(COS('Graficas excel'!$N$4*B125+'Graficas excel'!$N$5)+'Graficas excel'!$N$6)*COS(B125)+'Graficas excel'!$N$7</f>
        <v>20.758877380742039</v>
      </c>
      <c r="D125" s="13">
        <f>'Graficas excel'!$N$3*(COS('Graficas excel'!$N$4*B125+'Graficas excel'!$N$5)+'Graficas excel'!$N$6)*SIN(B125)+'Graficas excel'!$N$8</f>
        <v>27.02101208165908</v>
      </c>
      <c r="E125" s="11">
        <f t="shared" si="18"/>
        <v>1.8314350325429911</v>
      </c>
      <c r="F125" s="11">
        <f>C125/(2*'Graficas excel'!$N$9*COS(E125/2))</f>
        <v>0.85186049475025882</v>
      </c>
      <c r="G125" s="11">
        <f t="shared" si="19"/>
        <v>0.5237687442792327</v>
      </c>
      <c r="H125" s="11">
        <f t="shared" si="20"/>
        <v>1.1025381945810337</v>
      </c>
      <c r="I125" s="11">
        <f>(E125+H125)/2</f>
        <v>1.4669866135620124</v>
      </c>
      <c r="J125" s="11">
        <f t="shared" si="21"/>
        <v>84.052141559292366</v>
      </c>
      <c r="K125" s="11">
        <f t="shared" si="17"/>
        <v>0.22700444507632148</v>
      </c>
      <c r="L125" s="11">
        <f t="shared" si="22"/>
        <v>0.402089861226615</v>
      </c>
      <c r="M125" s="11">
        <f t="shared" si="22"/>
        <v>-2.558073018699571</v>
      </c>
      <c r="N125" s="11">
        <f>E125-2*I125</f>
        <v>-1.1025381945810337</v>
      </c>
      <c r="O125" s="11">
        <f t="shared" si="23"/>
        <v>6.0231043993430239E-2</v>
      </c>
      <c r="P125" s="11">
        <f t="shared" si="23"/>
        <v>-0.97052573888610838</v>
      </c>
      <c r="Q125" s="11">
        <f t="shared" si="23"/>
        <v>3.9830095869012951</v>
      </c>
    </row>
    <row r="126" spans="1:17" x14ac:dyDescent="0.35">
      <c r="A126" s="11">
        <v>123</v>
      </c>
      <c r="B126" s="11">
        <f t="shared" si="16"/>
        <v>19.320794819577227</v>
      </c>
      <c r="C126" s="11">
        <f>'Graficas excel'!$N$3*(COS('Graficas excel'!$N$4*B126+'Graficas excel'!$N$5)+'Graficas excel'!$N$6)*COS(B126)+'Graficas excel'!$N$7</f>
        <v>19.707848454854894</v>
      </c>
      <c r="D126" s="13">
        <f>'Graficas excel'!$N$3*(COS('Graficas excel'!$N$4*B126+'Graficas excel'!$N$5)+'Graficas excel'!$N$6)*SIN(B126)+'Graficas excel'!$N$8</f>
        <v>27.917819499100435</v>
      </c>
      <c r="E126" s="11">
        <f t="shared" si="18"/>
        <v>1.9122116525077812</v>
      </c>
      <c r="F126" s="11">
        <f>C126/(2*'Graficas excel'!$N$9*COS(E126/2))</f>
        <v>0.85432866052235668</v>
      </c>
      <c r="G126" s="11">
        <f t="shared" si="19"/>
        <v>0.51973314288207162</v>
      </c>
      <c r="H126" s="11">
        <f t="shared" si="20"/>
        <v>1.0930771243146435</v>
      </c>
      <c r="I126" s="11">
        <f>(E126+H126)/2</f>
        <v>1.5026443884112124</v>
      </c>
      <c r="J126" s="11">
        <f t="shared" si="21"/>
        <v>86.095181564979256</v>
      </c>
      <c r="K126" s="11">
        <f t="shared" si="17"/>
        <v>0.29016457278194513</v>
      </c>
      <c r="L126" s="11">
        <f t="shared" si="22"/>
        <v>2.6869108197310392E-4</v>
      </c>
      <c r="M126" s="11">
        <f t="shared" si="22"/>
        <v>-1.9376083488140701</v>
      </c>
      <c r="N126" s="11">
        <f>E126-2*I126</f>
        <v>-1.0930771243146435</v>
      </c>
      <c r="O126" s="11">
        <f t="shared" si="23"/>
        <v>-9.2218782576789948E-2</v>
      </c>
      <c r="P126" s="11">
        <f t="shared" si="23"/>
        <v>-0.34487605601676707</v>
      </c>
      <c r="Q126" s="11">
        <f t="shared" si="23"/>
        <v>3.8504608658983495</v>
      </c>
    </row>
    <row r="127" spans="1:17" x14ac:dyDescent="0.35">
      <c r="A127" s="11">
        <v>124</v>
      </c>
      <c r="B127" s="11">
        <f t="shared" si="16"/>
        <v>19.477874452256717</v>
      </c>
      <c r="C127" s="11">
        <f>'Graficas excel'!$N$3*(COS('Graficas excel'!$N$4*B127+'Graficas excel'!$N$5)+'Graficas excel'!$N$6)*COS(B127)+'Graficas excel'!$N$7</f>
        <v>18.540824058937119</v>
      </c>
      <c r="D127" s="13">
        <f>'Graficas excel'!$N$3*(COS('Graficas excel'!$N$4*B127+'Graficas excel'!$N$5)+'Graficas excel'!$N$6)*SIN(B127)+'Graficas excel'!$N$8</f>
        <v>28.525644319013093</v>
      </c>
      <c r="E127" s="11">
        <f t="shared" si="18"/>
        <v>1.9888838490328473</v>
      </c>
      <c r="F127" s="11">
        <f>C127/(2*'Graficas excel'!$N$9*COS(E127/2))</f>
        <v>0.85054193775178777</v>
      </c>
      <c r="G127" s="11">
        <f t="shared" si="19"/>
        <v>0.52590722767940168</v>
      </c>
      <c r="H127" s="11">
        <f t="shared" si="20"/>
        <v>1.1075628168079554</v>
      </c>
      <c r="I127" s="11">
        <f>(E127+H127)/2</f>
        <v>1.5482233329204014</v>
      </c>
      <c r="J127" s="11">
        <f t="shared" si="21"/>
        <v>88.706662720016766</v>
      </c>
      <c r="K127" s="11">
        <f t="shared" si="17"/>
        <v>0.29020677867840572</v>
      </c>
      <c r="L127" s="11">
        <f t="shared" si="22"/>
        <v>-0.30409011662645352</v>
      </c>
      <c r="M127" s="11">
        <f t="shared" si="22"/>
        <v>-0.71356950910618</v>
      </c>
      <c r="N127" s="11">
        <f>E127-2*I127</f>
        <v>-1.1075628168079554</v>
      </c>
      <c r="O127" s="11">
        <f t="shared" si="23"/>
        <v>-0.14639178677585482</v>
      </c>
      <c r="P127" s="11">
        <f t="shared" si="23"/>
        <v>0.25995292244529533</v>
      </c>
      <c r="Q127" s="11">
        <f t="shared" si="23"/>
        <v>2.4779882970409357</v>
      </c>
    </row>
    <row r="128" spans="1:17" x14ac:dyDescent="0.35">
      <c r="A128" s="11">
        <v>125</v>
      </c>
      <c r="B128" s="11">
        <f t="shared" si="16"/>
        <v>19.634954084936208</v>
      </c>
      <c r="C128" s="11">
        <f>'Graficas excel'!$N$3*(COS('Graficas excel'!$N$4*B128+'Graficas excel'!$N$5)+'Graficas excel'!$N$6)*COS(B128)+'Graficas excel'!$N$7</f>
        <v>17.431879502661801</v>
      </c>
      <c r="D128" s="13">
        <f>'Graficas excel'!$N$3*(COS('Graficas excel'!$N$4*B128+'Graficas excel'!$N$5)+'Graficas excel'!$N$6)*SIN(B128)+'Graficas excel'!$N$8</f>
        <v>28.931879502661801</v>
      </c>
      <c r="E128" s="11">
        <f t="shared" si="18"/>
        <v>2.0570598293306057</v>
      </c>
      <c r="F128" s="11">
        <f>C128/(2*'Graficas excel'!$N$9*COS(E128/2))</f>
        <v>0.84443919058444616</v>
      </c>
      <c r="G128" s="11">
        <f t="shared" si="19"/>
        <v>0.53565142901432217</v>
      </c>
      <c r="H128" s="11">
        <f t="shared" si="20"/>
        <v>1.1305579849020009</v>
      </c>
      <c r="I128" s="11">
        <f>(E128+H128)/2</f>
        <v>1.5938089071163033</v>
      </c>
      <c r="J128" s="11">
        <f t="shared" si="21"/>
        <v>91.318523728122415</v>
      </c>
      <c r="K128" s="11">
        <f t="shared" si="17"/>
        <v>0.24244041485725923</v>
      </c>
      <c r="L128" s="11">
        <f t="shared" si="22"/>
        <v>-0.41617735300813602</v>
      </c>
      <c r="M128" s="11">
        <f t="shared" si="22"/>
        <v>0.57905370568524595</v>
      </c>
      <c r="N128" s="11">
        <f>E128-2*I128</f>
        <v>-1.1305579849020009</v>
      </c>
      <c r="O128" s="11">
        <f t="shared" si="23"/>
        <v>-0.10555847720418797</v>
      </c>
      <c r="P128" s="11">
        <f t="shared" si="23"/>
        <v>0.64919441392855959</v>
      </c>
      <c r="Q128" s="11">
        <f t="shared" si="23"/>
        <v>0.46278169758674992</v>
      </c>
    </row>
    <row r="129" spans="1:17" x14ac:dyDescent="0.35">
      <c r="A129" s="11">
        <v>126</v>
      </c>
      <c r="B129" s="11">
        <f t="shared" si="16"/>
        <v>19.792033717615695</v>
      </c>
      <c r="C129" s="11">
        <f>'Graficas excel'!$N$3*(COS('Graficas excel'!$N$4*B129+'Graficas excel'!$N$5)+'Graficas excel'!$N$6)*COS(B129)+'Graficas excel'!$N$7</f>
        <v>16.474667529947645</v>
      </c>
      <c r="D129" s="13">
        <f>'Graficas excel'!$N$3*(COS('Graficas excel'!$N$4*B129+'Graficas excel'!$N$5)+'Graficas excel'!$N$6)*SIN(B129)+'Graficas excel'!$N$8</f>
        <v>29.282469567868141</v>
      </c>
      <c r="E129" s="11">
        <f t="shared" si="18"/>
        <v>2.1166436451300483</v>
      </c>
      <c r="F129" s="11">
        <f>C129/(2*'Graficas excel'!$N$9*COS(E129/2))</f>
        <v>0.83996937973038444</v>
      </c>
      <c r="G129" s="11">
        <f t="shared" si="19"/>
        <v>0.54263380019618501</v>
      </c>
      <c r="H129" s="11">
        <f t="shared" si="20"/>
        <v>1.147139071727441</v>
      </c>
      <c r="I129" s="11">
        <f>(E129+H129)/2</f>
        <v>1.6318913584287447</v>
      </c>
      <c r="J129" s="11">
        <f t="shared" si="21"/>
        <v>93.50048746183775</v>
      </c>
      <c r="K129" s="11">
        <f t="shared" si="17"/>
        <v>0.17706742911721893</v>
      </c>
      <c r="L129" s="11">
        <f t="shared" si="22"/>
        <v>-0.32521980961740027</v>
      </c>
      <c r="M129" s="11">
        <f t="shared" si="22"/>
        <v>1.5335332450888983</v>
      </c>
      <c r="N129" s="11">
        <f>E129-2*I129</f>
        <v>-1.147139071727441</v>
      </c>
      <c r="O129" s="11">
        <f t="shared" si="23"/>
        <v>-3.5832571267132743E-3</v>
      </c>
      <c r="P129" s="11">
        <f t="shared" si="23"/>
        <v>0.72188799299627693</v>
      </c>
      <c r="Q129" s="11">
        <f t="shared" si="23"/>
        <v>-1.681551186227378</v>
      </c>
    </row>
    <row r="130" spans="1:17" x14ac:dyDescent="0.35">
      <c r="A130" s="11">
        <v>127</v>
      </c>
      <c r="B130" s="11">
        <f t="shared" si="16"/>
        <v>19.949113350295185</v>
      </c>
      <c r="C130" s="11">
        <f>'Graficas excel'!$N$3*(COS('Graficas excel'!$N$4*B130+'Graficas excel'!$N$5)+'Graficas excel'!$N$6)*COS(B130)+'Graficas excel'!$N$7</f>
        <v>15.659465008031484</v>
      </c>
      <c r="D130" s="13">
        <f>'Graficas excel'!$N$3*(COS('Graficas excel'!$N$4*B130+'Graficas excel'!$N$5)+'Graficas excel'!$N$6)*SIN(B130)+'Graficas excel'!$N$8</f>
        <v>29.719493963785908</v>
      </c>
      <c r="E130" s="11">
        <f t="shared" si="18"/>
        <v>2.1717081618672567</v>
      </c>
      <c r="F130" s="11">
        <f>C130/(2*'Graficas excel'!$N$9*COS(E130/2))</f>
        <v>0.83981663393016548</v>
      </c>
      <c r="G130" s="11">
        <f t="shared" si="19"/>
        <v>0.54287016990640258</v>
      </c>
      <c r="H130" s="11">
        <f t="shared" si="20"/>
        <v>1.1477019284407015</v>
      </c>
      <c r="I130" s="11">
        <f>(E130+H130)/2</f>
        <v>1.659705045153979</v>
      </c>
      <c r="J130" s="11">
        <f t="shared" si="21"/>
        <v>95.094094323892719</v>
      </c>
      <c r="K130" s="11">
        <f t="shared" si="17"/>
        <v>0.12598202088242413</v>
      </c>
      <c r="L130" s="11">
        <f t="shared" si="22"/>
        <v>-8.433297077705032E-2</v>
      </c>
      <c r="M130" s="11">
        <f t="shared" si="22"/>
        <v>1.9707042674510344</v>
      </c>
      <c r="N130" s="11">
        <f>E130-2*I130</f>
        <v>-1.1477019284407013</v>
      </c>
      <c r="O130" s="11">
        <f t="shared" si="23"/>
        <v>0.10981064364887591</v>
      </c>
      <c r="P130" s="11">
        <f t="shared" si="23"/>
        <v>0.4577505503319203</v>
      </c>
      <c r="Q130" s="11">
        <f t="shared" si="23"/>
        <v>-3.4625489165773935</v>
      </c>
    </row>
    <row r="131" spans="1:17" x14ac:dyDescent="0.35">
      <c r="A131" s="11">
        <v>128</v>
      </c>
      <c r="B131" s="11">
        <f t="shared" ref="B131:B194" si="24">A131*$B$1</f>
        <v>20.106192982974676</v>
      </c>
      <c r="C131" s="11">
        <f>'Graficas excel'!$N$3*(COS('Graficas excel'!$N$4*B131+'Graficas excel'!$N$5)+'Graficas excel'!$N$6)*COS(B131)+'Graficas excel'!$N$7</f>
        <v>14.89082405893712</v>
      </c>
      <c r="D131" s="13">
        <f>'Graficas excel'!$N$3*(COS('Graficas excel'!$N$4*B131+'Graficas excel'!$N$5)+'Graficas excel'!$N$6)*SIN(B131)+'Graficas excel'!$N$8</f>
        <v>30.319358077885649</v>
      </c>
      <c r="E131" s="11">
        <f t="shared" si="18"/>
        <v>2.2285355965647824</v>
      </c>
      <c r="F131" s="11">
        <f>C131/(2*'Graficas excel'!$N$9*COS(E131/2))</f>
        <v>0.84446733041059285</v>
      </c>
      <c r="G131" s="11">
        <f t="shared" si="19"/>
        <v>0.53560706480516729</v>
      </c>
      <c r="H131" s="11">
        <f t="shared" si="20"/>
        <v>1.1304529128720378</v>
      </c>
      <c r="I131" s="11">
        <f>(E131+H131)/2</f>
        <v>1.67949425471841</v>
      </c>
      <c r="J131" s="11">
        <f t="shared" si="21"/>
        <v>96.227932511834538</v>
      </c>
      <c r="K131" s="11">
        <f t="shared" ref="K131:K194" si="25">(I132-I131)/$B$1</f>
        <v>0.11273502880999493</v>
      </c>
      <c r="L131" s="11">
        <f t="shared" si="22"/>
        <v>0.22522453167406092</v>
      </c>
      <c r="M131" s="11">
        <f t="shared" si="22"/>
        <v>1.8147504183277026</v>
      </c>
      <c r="N131" s="11">
        <f>E131-2*I131</f>
        <v>-1.1304529128720375</v>
      </c>
      <c r="O131" s="11">
        <f t="shared" si="23"/>
        <v>0.18171393195384819</v>
      </c>
      <c r="P131" s="11">
        <f t="shared" si="23"/>
        <v>-8.6145361618821484E-2</v>
      </c>
      <c r="Q131" s="11">
        <f t="shared" si="23"/>
        <v>-4.2826120849227882</v>
      </c>
    </row>
    <row r="132" spans="1:17" x14ac:dyDescent="0.35">
      <c r="A132" s="11">
        <v>129</v>
      </c>
      <c r="B132" s="11">
        <f t="shared" si="24"/>
        <v>20.263272615654166</v>
      </c>
      <c r="C132" s="11">
        <f>'Graficas excel'!$N$3*(COS('Graficas excel'!$N$4*B132+'Graficas excel'!$N$5)+'Graficas excel'!$N$6)*COS(B132)+'Graficas excel'!$N$7</f>
        <v>14.038282743791935</v>
      </c>
      <c r="D132" s="13">
        <f>'Graficas excel'!$N$3*(COS('Graficas excel'!$N$4*B132+'Graficas excel'!$N$5)+'Graficas excel'!$N$6)*SIN(B132)+'Graficas excel'!$N$8</f>
        <v>31.055459246277287</v>
      </c>
      <c r="E132" s="11">
        <f t="shared" ref="E132:E195" si="26">ATAN2(C132,D132)*2</f>
        <v>2.29249590808001</v>
      </c>
      <c r="F132" s="11">
        <f>C132/(2*'Graficas excel'!$N$9*COS(E132/2))</f>
        <v>0.85202513584981598</v>
      </c>
      <c r="G132" s="11">
        <f t="shared" ref="G132:G195" si="27">(1-F132^2)^(1/2)</f>
        <v>0.52350087667558165</v>
      </c>
      <c r="H132" s="11">
        <f t="shared" ref="H132:H195" si="28">ATAN2(F132,G132)*2</f>
        <v>1.1019093551879815</v>
      </c>
      <c r="I132" s="11">
        <f>(E132+H132)/2</f>
        <v>1.6972026316339957</v>
      </c>
      <c r="J132" s="11">
        <f t="shared" ref="J132:J195" si="29">DEGREES(I132)</f>
        <v>97.242547771124492</v>
      </c>
      <c r="K132" s="11">
        <f t="shared" si="25"/>
        <v>0.14811321551576651</v>
      </c>
      <c r="L132" s="11">
        <f t="shared" ref="L132:M195" si="30">(K133-K132)/$B$1</f>
        <v>0.51028486078992663</v>
      </c>
      <c r="M132" s="11">
        <f t="shared" si="30"/>
        <v>0.95395992901750437</v>
      </c>
      <c r="N132" s="11">
        <f>E132-2*I132</f>
        <v>-1.1019093551879813</v>
      </c>
      <c r="O132" s="11">
        <f t="shared" ref="O132:Q195" si="31">(N133-N132)/$B$1</f>
        <v>0.1681822501937219</v>
      </c>
      <c r="P132" s="11">
        <f t="shared" si="31"/>
        <v>-0.75885649482723638</v>
      </c>
      <c r="Q132" s="11">
        <f t="shared" si="31"/>
        <v>-3.5051170971739158</v>
      </c>
    </row>
    <row r="133" spans="1:17" x14ac:dyDescent="0.35">
      <c r="A133" s="11">
        <v>130</v>
      </c>
      <c r="B133" s="11">
        <f t="shared" si="24"/>
        <v>20.420352248333657</v>
      </c>
      <c r="C133" s="11">
        <f>'Graficas excel'!$N$3*(COS('Graficas excel'!$N$4*B133+'Graficas excel'!$N$5)+'Graficas excel'!$N$6)*COS(B133)+'Graficas excel'!$N$7</f>
        <v>12.999999999999993</v>
      </c>
      <c r="D133" s="13">
        <f>'Graficas excel'!$N$3*(COS('Graficas excel'!$N$4*B133+'Graficas excel'!$N$5)+'Graficas excel'!$N$6)*SIN(B133)+'Graficas excel'!$N$8</f>
        <v>31.800000000000004</v>
      </c>
      <c r="E133" s="11">
        <f t="shared" si="26"/>
        <v>2.3654450531400393</v>
      </c>
      <c r="F133" s="11">
        <f>C133/(2*'Graficas excel'!$N$9*COS(E133/2))</f>
        <v>0.8588655308021157</v>
      </c>
      <c r="G133" s="11">
        <f t="shared" si="27"/>
        <v>0.51220113236891629</v>
      </c>
      <c r="H133" s="11">
        <f t="shared" si="28"/>
        <v>1.0754913491043416</v>
      </c>
      <c r="I133" s="11">
        <f>(E133+H133)/2</f>
        <v>1.7204682011221903</v>
      </c>
      <c r="J133" s="11">
        <f t="shared" si="29"/>
        <v>98.575566710766395</v>
      </c>
      <c r="K133" s="11">
        <f t="shared" si="25"/>
        <v>0.2282685740105527</v>
      </c>
      <c r="L133" s="11">
        <f t="shared" si="30"/>
        <v>0.66013253603094824</v>
      </c>
      <c r="M133" s="11">
        <f t="shared" si="30"/>
        <v>-0.52392036434491174</v>
      </c>
      <c r="N133" s="11">
        <f>E133-2*I133</f>
        <v>-1.0754913491043414</v>
      </c>
      <c r="O133" s="11">
        <f t="shared" si="31"/>
        <v>4.898135072981457E-2</v>
      </c>
      <c r="P133" s="11">
        <f t="shared" si="31"/>
        <v>-1.3094390009499142</v>
      </c>
      <c r="Q133" s="11">
        <f t="shared" si="31"/>
        <v>-1.1013490664511212</v>
      </c>
    </row>
    <row r="134" spans="1:17" x14ac:dyDescent="0.35">
      <c r="A134" s="11">
        <v>131</v>
      </c>
      <c r="B134" s="11">
        <f t="shared" si="24"/>
        <v>20.577431881013144</v>
      </c>
      <c r="C134" s="11">
        <f>'Graficas excel'!$N$3*(COS('Graficas excel'!$N$4*B134+'Graficas excel'!$N$5)+'Graficas excel'!$N$6)*COS(B134)+'Graficas excel'!$N$7</f>
        <v>11.754339554204577</v>
      </c>
      <c r="D134" s="13">
        <f>'Graficas excel'!$N$3*(COS('Graficas excel'!$N$4*B134+'Graficas excel'!$N$5)+'Graficas excel'!$N$6)*SIN(B134)+'Graficas excel'!$N$8</f>
        <v>32.364790526411724</v>
      </c>
      <c r="E134" s="11">
        <f t="shared" si="26"/>
        <v>2.4448517132365208</v>
      </c>
      <c r="F134" s="11">
        <f>C134/(2*'Graficas excel'!$N$9*COS(E134/2))</f>
        <v>0.86082960137810072</v>
      </c>
      <c r="G134" s="11">
        <f t="shared" si="27"/>
        <v>0.50889330649087949</v>
      </c>
      <c r="H134" s="11">
        <f t="shared" si="28"/>
        <v>1.0677973765235569</v>
      </c>
      <c r="I134" s="11">
        <f>(E134+H134)/2</f>
        <v>1.7563245448800389</v>
      </c>
      <c r="J134" s="11">
        <f t="shared" si="29"/>
        <v>100.62998387686136</v>
      </c>
      <c r="K134" s="11">
        <f t="shared" si="25"/>
        <v>0.33196195029007403</v>
      </c>
      <c r="L134" s="11">
        <f t="shared" si="30"/>
        <v>0.5778353176463451</v>
      </c>
      <c r="M134" s="11">
        <f t="shared" si="30"/>
        <v>-2.0009852798303673</v>
      </c>
      <c r="N134" s="11">
        <f>E134-2*I134</f>
        <v>-1.0677973765235569</v>
      </c>
      <c r="O134" s="11">
        <f t="shared" si="31"/>
        <v>-0.15670484655559586</v>
      </c>
      <c r="P134" s="11">
        <f t="shared" si="31"/>
        <v>-1.4824385077599551</v>
      </c>
      <c r="Q134" s="11">
        <f t="shared" si="31"/>
        <v>1.7601118516207415</v>
      </c>
    </row>
    <row r="135" spans="1:17" x14ac:dyDescent="0.35">
      <c r="A135" s="11">
        <v>132</v>
      </c>
      <c r="B135" s="11">
        <f t="shared" si="24"/>
        <v>20.734511513692635</v>
      </c>
      <c r="C135" s="11">
        <f>'Graficas excel'!$N$3*(COS('Graficas excel'!$N$4*B135+'Graficas excel'!$N$5)+'Graficas excel'!$N$6)*COS(B135)+'Graficas excel'!$N$7</f>
        <v>10.379175941062892</v>
      </c>
      <c r="D135" s="13">
        <f>'Graficas excel'!$N$3*(COS('Graficas excel'!$N$4*B135+'Graficas excel'!$N$5)+'Graficas excel'!$N$6)*SIN(B135)+'Graficas excel'!$N$8</f>
        <v>32.566067060023585</v>
      </c>
      <c r="E135" s="11">
        <f t="shared" si="26"/>
        <v>2.5245254959307357</v>
      </c>
      <c r="F135" s="11">
        <f>C135/(2*'Graficas excel'!$N$9*COS(E135/2))</f>
        <v>0.85450132276575919</v>
      </c>
      <c r="G135" s="11">
        <f t="shared" si="27"/>
        <v>0.51944921733656302</v>
      </c>
      <c r="H135" s="11">
        <f t="shared" si="28"/>
        <v>1.0924125162596054</v>
      </c>
      <c r="I135" s="11">
        <f>(E135+H135)/2</f>
        <v>1.8084690060951707</v>
      </c>
      <c r="J135" s="11">
        <f t="shared" si="29"/>
        <v>103.61764142947203</v>
      </c>
      <c r="K135" s="11">
        <f t="shared" si="25"/>
        <v>0.42272810973519814</v>
      </c>
      <c r="L135" s="11">
        <f t="shared" si="30"/>
        <v>0.26352128489352517</v>
      </c>
      <c r="M135" s="11">
        <f t="shared" si="30"/>
        <v>-2.7060905851517236</v>
      </c>
      <c r="N135" s="11">
        <f>E135-2*I135</f>
        <v>-1.0924125162596057</v>
      </c>
      <c r="O135" s="11">
        <f t="shared" si="31"/>
        <v>-0.38956574282446038</v>
      </c>
      <c r="P135" s="11">
        <f t="shared" si="31"/>
        <v>-1.2059607846325526</v>
      </c>
      <c r="Q135" s="11">
        <f t="shared" si="31"/>
        <v>3.6019389415142173</v>
      </c>
    </row>
    <row r="136" spans="1:17" x14ac:dyDescent="0.35">
      <c r="A136" s="11">
        <v>133</v>
      </c>
      <c r="B136" s="11">
        <f t="shared" si="24"/>
        <v>20.891591146372125</v>
      </c>
      <c r="C136" s="11">
        <f>'Graficas excel'!$N$3*(COS('Graficas excel'!$N$4*B136+'Graficas excel'!$N$5)+'Graficas excel'!$N$6)*COS(B136)+'Graficas excel'!$N$7</f>
        <v>9.0312037118340918</v>
      </c>
      <c r="D136" s="13">
        <f>'Graficas excel'!$N$3*(COS('Graficas excel'!$N$4*B136+'Graficas excel'!$N$5)+'Graficas excel'!$N$6)*SIN(B136)+'Graficas excel'!$N$8</f>
        <v>32.289201289364257</v>
      </c>
      <c r="E136" s="11">
        <f t="shared" si="26"/>
        <v>2.5961366045443568</v>
      </c>
      <c r="F136" s="11">
        <f>C136/(2*'Graficas excel'!$N$9*COS(E136/2))</f>
        <v>0.83821057929590714</v>
      </c>
      <c r="G136" s="11">
        <f t="shared" si="27"/>
        <v>0.54534670142618424</v>
      </c>
      <c r="H136" s="11">
        <f t="shared" si="28"/>
        <v>1.1536053600469842</v>
      </c>
      <c r="I136" s="11">
        <f>(E136+H136)/2</f>
        <v>1.8748709822956706</v>
      </c>
      <c r="J136" s="11">
        <f t="shared" si="29"/>
        <v>107.42219441708882</v>
      </c>
      <c r="K136" s="11">
        <f t="shared" si="25"/>
        <v>0.46412193636950022</v>
      </c>
      <c r="L136" s="11">
        <f t="shared" si="30"/>
        <v>-0.16155043021953278</v>
      </c>
      <c r="M136" s="11">
        <f t="shared" si="30"/>
        <v>-2.3447670931988065</v>
      </c>
      <c r="N136" s="11">
        <f>E136-2*I136</f>
        <v>-1.1536053600469844</v>
      </c>
      <c r="O136" s="11">
        <f t="shared" si="31"/>
        <v>-0.57899761990041088</v>
      </c>
      <c r="P136" s="11">
        <f t="shared" si="31"/>
        <v>-0.64016953876554961</v>
      </c>
      <c r="Q136" s="11">
        <f t="shared" si="31"/>
        <v>3.9203701259056185</v>
      </c>
    </row>
    <row r="137" spans="1:17" x14ac:dyDescent="0.35">
      <c r="A137" s="11">
        <v>134</v>
      </c>
      <c r="B137" s="11">
        <f t="shared" si="24"/>
        <v>21.048670779051612</v>
      </c>
      <c r="C137" s="11">
        <f>'Graficas excel'!$N$3*(COS('Graficas excel'!$N$4*B137+'Graficas excel'!$N$5)+'Graficas excel'!$N$6)*COS(B137)+'Graficas excel'!$N$7</f>
        <v>7.8930028464775388</v>
      </c>
      <c r="D137" s="13">
        <f>'Graficas excel'!$N$3*(COS('Graficas excel'!$N$4*B137+'Graficas excel'!$N$5)+'Graficas excel'!$N$6)*SIN(B137)+'Graficas excel'!$N$8</f>
        <v>31.529178550006101</v>
      </c>
      <c r="E137" s="11">
        <f t="shared" si="26"/>
        <v>2.6509960776549306</v>
      </c>
      <c r="F137" s="11">
        <f>C137/(2*'Graficas excel'!$N$9*COS(E137/2))</f>
        <v>0.81255330362562539</v>
      </c>
      <c r="G137" s="11">
        <f t="shared" si="27"/>
        <v>0.58288689191564613</v>
      </c>
      <c r="H137" s="11">
        <f t="shared" si="28"/>
        <v>1.2445540935032395</v>
      </c>
      <c r="I137" s="11">
        <f>(E137+H137)/2</f>
        <v>1.9477750855790852</v>
      </c>
      <c r="J137" s="11">
        <f t="shared" si="29"/>
        <v>111.59929184441432</v>
      </c>
      <c r="K137" s="11">
        <f t="shared" si="25"/>
        <v>0.43874565413140248</v>
      </c>
      <c r="L137" s="11">
        <f t="shared" si="30"/>
        <v>-0.52986558393815597</v>
      </c>
      <c r="M137" s="11">
        <f t="shared" si="30"/>
        <v>-1.1054552925339023</v>
      </c>
      <c r="N137" s="11">
        <f>E137-2*I137</f>
        <v>-1.2445540935032398</v>
      </c>
      <c r="O137" s="11">
        <f t="shared" si="31"/>
        <v>-0.67955521590230172</v>
      </c>
      <c r="P137" s="11">
        <f t="shared" si="31"/>
        <v>-2.4359239420650478E-2</v>
      </c>
      <c r="Q137" s="11">
        <f t="shared" si="31"/>
        <v>3.0260867375090461</v>
      </c>
    </row>
    <row r="138" spans="1:17" x14ac:dyDescent="0.35">
      <c r="A138" s="11">
        <v>135</v>
      </c>
      <c r="B138" s="11">
        <f t="shared" si="24"/>
        <v>21.205750411731103</v>
      </c>
      <c r="C138" s="11">
        <f>'Graficas excel'!$N$3*(COS('Graficas excel'!$N$4*B138+'Graficas excel'!$N$5)+'Graficas excel'!$N$6)*COS(B138)+'Graficas excel'!$N$7</f>
        <v>7.1081204973382093</v>
      </c>
      <c r="D138" s="13">
        <f>'Graficas excel'!$N$3*(COS('Graficas excel'!$N$4*B138+'Graficas excel'!$N$5)+'Graficas excel'!$N$6)*SIN(B138)+'Graficas excel'!$N$8</f>
        <v>30.391879502661808</v>
      </c>
      <c r="E138" s="11">
        <f t="shared" si="26"/>
        <v>2.682087806336932</v>
      </c>
      <c r="F138" s="11">
        <f>C138/(2*'Graficas excel'!$N$9*COS(E138/2))</f>
        <v>0.78030111043309536</v>
      </c>
      <c r="G138" s="11">
        <f t="shared" si="27"/>
        <v>0.62540401106554977</v>
      </c>
      <c r="H138" s="11">
        <f t="shared" si="28"/>
        <v>1.3512983772026044</v>
      </c>
      <c r="I138" s="11">
        <f>(E138+H138)/2</f>
        <v>2.0166930917697683</v>
      </c>
      <c r="J138" s="11">
        <f t="shared" si="29"/>
        <v>115.54800273159694</v>
      </c>
      <c r="K138" s="11">
        <f t="shared" si="25"/>
        <v>0.35551456283689364</v>
      </c>
      <c r="L138" s="11">
        <f t="shared" si="30"/>
        <v>-0.70351009523297914</v>
      </c>
      <c r="M138" s="11">
        <f t="shared" si="30"/>
        <v>0.5349056101074573</v>
      </c>
      <c r="N138" s="11">
        <f>E138-2*I138</f>
        <v>-1.3512983772026046</v>
      </c>
      <c r="O138" s="11">
        <f t="shared" si="31"/>
        <v>-0.68338155628284925</v>
      </c>
      <c r="P138" s="11">
        <f t="shared" si="31"/>
        <v>0.4509773537635457</v>
      </c>
      <c r="Q138" s="11">
        <f t="shared" si="31"/>
        <v>1.3829912014835546</v>
      </c>
    </row>
    <row r="139" spans="1:17" x14ac:dyDescent="0.35">
      <c r="A139" s="11">
        <v>136</v>
      </c>
      <c r="B139" s="11">
        <f t="shared" si="24"/>
        <v>21.362830044410593</v>
      </c>
      <c r="C139" s="11">
        <f>'Graficas excel'!$N$3*(COS('Graficas excel'!$N$4*B139+'Graficas excel'!$N$5)+'Graficas excel'!$N$6)*COS(B139)+'Graficas excel'!$N$7</f>
        <v>6.729175941062878</v>
      </c>
      <c r="D139" s="13">
        <f>'Graficas excel'!$N$3*(COS('Graficas excel'!$N$4*B139+'Graficas excel'!$N$5)+'Graficas excel'!$N$6)*SIN(B139)+'Graficas excel'!$N$8</f>
        <v>29.056020364457023</v>
      </c>
      <c r="E139" s="11">
        <f t="shared" si="26"/>
        <v>2.6864306763813413</v>
      </c>
      <c r="F139" s="11">
        <f>C139/(2*'Graficas excel'!$N$9*COS(E139/2))</f>
        <v>0.74562646825736434</v>
      </c>
      <c r="G139" s="11">
        <f t="shared" si="27"/>
        <v>0.66636414206802097</v>
      </c>
      <c r="H139" s="11">
        <f t="shared" si="28"/>
        <v>1.4586437010434525</v>
      </c>
      <c r="I139" s="11">
        <f>(E139+H139)/2</f>
        <v>2.0725371887123969</v>
      </c>
      <c r="J139" s="11">
        <f t="shared" si="29"/>
        <v>118.74763379712898</v>
      </c>
      <c r="K139" s="11">
        <f t="shared" si="25"/>
        <v>0.2450074554913845</v>
      </c>
      <c r="L139" s="11">
        <f t="shared" si="30"/>
        <v>-0.61948731847910143</v>
      </c>
      <c r="M139" s="11">
        <f t="shared" si="30"/>
        <v>1.8700718004655337</v>
      </c>
      <c r="N139" s="11">
        <f>E139-2*I139</f>
        <v>-1.4586437010434525</v>
      </c>
      <c r="O139" s="11">
        <f t="shared" si="31"/>
        <v>-0.61254219920690323</v>
      </c>
      <c r="P139" s="11">
        <f t="shared" si="31"/>
        <v>0.66821710369154852</v>
      </c>
      <c r="Q139" s="11">
        <f t="shared" si="31"/>
        <v>-0.47960756316165154</v>
      </c>
    </row>
    <row r="140" spans="1:17" x14ac:dyDescent="0.35">
      <c r="A140" s="11">
        <v>137</v>
      </c>
      <c r="B140" s="11">
        <f t="shared" si="24"/>
        <v>21.519909677090084</v>
      </c>
      <c r="C140" s="11">
        <f>'Graficas excel'!$N$3*(COS('Graficas excel'!$N$4*B140+'Graficas excel'!$N$5)+'Graficas excel'!$N$6)*COS(B140)+'Graficas excel'!$N$7</f>
        <v>6.6991532017047088</v>
      </c>
      <c r="D140" s="13">
        <f>'Graficas excel'!$N$3*(COS('Graficas excel'!$N$4*B140+'Graficas excel'!$N$5)+'Graficas excel'!$N$6)*SIN(B140)+'Graficas excel'!$N$8</f>
        <v>27.710441797096941</v>
      </c>
      <c r="E140" s="11">
        <f t="shared" si="26"/>
        <v>2.6671841349538803</v>
      </c>
      <c r="F140" s="11">
        <f>C140/(2*'Graficas excel'!$N$9*COS(E140/2))</f>
        <v>0.71271805356773443</v>
      </c>
      <c r="G140" s="11">
        <f t="shared" si="27"/>
        <v>0.70145062272309666</v>
      </c>
      <c r="H140" s="11">
        <f t="shared" si="28"/>
        <v>1.5548616046955595</v>
      </c>
      <c r="I140" s="11">
        <f>(E140+H140)/2</f>
        <v>2.11102286982472</v>
      </c>
      <c r="J140" s="11">
        <f t="shared" si="29"/>
        <v>120.95270089655145</v>
      </c>
      <c r="K140" s="11">
        <f t="shared" si="25"/>
        <v>0.14769861505508522</v>
      </c>
      <c r="L140" s="11">
        <f t="shared" si="30"/>
        <v>-0.32573712697770352</v>
      </c>
      <c r="M140" s="11">
        <f t="shared" si="30"/>
        <v>2.244475769078853</v>
      </c>
      <c r="N140" s="11">
        <f>E140-2*I140</f>
        <v>-1.5548616046955597</v>
      </c>
      <c r="O140" s="11">
        <f t="shared" si="31"/>
        <v>-0.50757890200888234</v>
      </c>
      <c r="P140" s="11">
        <f t="shared" si="31"/>
        <v>0.59288052383981116</v>
      </c>
      <c r="Q140" s="11">
        <f t="shared" si="31"/>
        <v>-1.8881479887972066</v>
      </c>
    </row>
    <row r="141" spans="1:17" x14ac:dyDescent="0.35">
      <c r="A141" s="11">
        <v>138</v>
      </c>
      <c r="B141" s="11">
        <f t="shared" si="24"/>
        <v>21.676989309769574</v>
      </c>
      <c r="C141" s="11">
        <f>'Graficas excel'!$N$3*(COS('Graficas excel'!$N$4*B141+'Graficas excel'!$N$5)+'Graficas excel'!$N$6)*COS(B141)+'Graficas excel'!$N$7</f>
        <v>6.873452242832812</v>
      </c>
      <c r="D141" s="13">
        <f>'Graficas excel'!$N$3*(COS('Graficas excel'!$N$4*B141+'Graficas excel'!$N$5)+'Graficas excel'!$N$6)*SIN(B141)+'Graficas excel'!$N$8</f>
        <v>26.49063603621515</v>
      </c>
      <c r="E141" s="11">
        <f t="shared" si="26"/>
        <v>2.6338547158707106</v>
      </c>
      <c r="F141" s="11">
        <f>C141/(2*'Graficas excel'!$N$9*COS(E141/2))</f>
        <v>0.68419576115763625</v>
      </c>
      <c r="G141" s="11">
        <f t="shared" si="27"/>
        <v>0.72929840285984637</v>
      </c>
      <c r="H141" s="11">
        <f t="shared" si="28"/>
        <v>1.6345919121789736</v>
      </c>
      <c r="I141" s="11">
        <f>(E141+H141)/2</f>
        <v>2.1342233140248421</v>
      </c>
      <c r="J141" s="11">
        <f t="shared" si="29"/>
        <v>122.28198843204721</v>
      </c>
      <c r="K141" s="11">
        <f t="shared" si="25"/>
        <v>9.653194679935527E-2</v>
      </c>
      <c r="L141" s="11">
        <f t="shared" si="30"/>
        <v>2.6824302387217763E-2</v>
      </c>
      <c r="M141" s="11">
        <f t="shared" si="30"/>
        <v>1.4921181319633199</v>
      </c>
      <c r="N141" s="11">
        <f>E141-2*I141</f>
        <v>-1.6345919121789736</v>
      </c>
      <c r="O141" s="11">
        <f t="shared" si="31"/>
        <v>-0.41444944710130138</v>
      </c>
      <c r="P141" s="11">
        <f t="shared" si="31"/>
        <v>0.29629093131502882</v>
      </c>
      <c r="Q141" s="11">
        <f t="shared" si="31"/>
        <v>-2.2725470822310925</v>
      </c>
    </row>
    <row r="142" spans="1:17" x14ac:dyDescent="0.35">
      <c r="A142" s="11">
        <v>139</v>
      </c>
      <c r="B142" s="11">
        <f t="shared" si="24"/>
        <v>21.834068942449061</v>
      </c>
      <c r="C142" s="11">
        <f>'Graficas excel'!$N$3*(COS('Graficas excel'!$N$4*B142+'Graficas excel'!$N$5)+'Graficas excel'!$N$6)*COS(B142)+'Graficas excel'!$N$7</f>
        <v>7.0747287764446645</v>
      </c>
      <c r="D142" s="13">
        <f>'Graficas excel'!$N$3*(COS('Graficas excel'!$N$4*B142+'Graficas excel'!$N$5)+'Graficas excel'!$N$6)*SIN(B142)+'Graficas excel'!$N$8</f>
        <v>25.438470766513902</v>
      </c>
      <c r="E142" s="11">
        <f t="shared" si="26"/>
        <v>2.5990795544459782</v>
      </c>
      <c r="F142" s="11">
        <f>C142/(2*'Graficas excel'!$N$9*COS(E142/2))</f>
        <v>0.66009827970870938</v>
      </c>
      <c r="G142" s="11">
        <f t="shared" si="27"/>
        <v>0.75117924700140815</v>
      </c>
      <c r="H142" s="11">
        <f t="shared" si="28"/>
        <v>1.6996934790938638</v>
      </c>
      <c r="I142" s="11">
        <f>(E142+H142)/2</f>
        <v>2.1493865167699209</v>
      </c>
      <c r="J142" s="11">
        <f t="shared" si="29"/>
        <v>123.15077595324141</v>
      </c>
      <c r="K142" s="11">
        <f t="shared" si="25"/>
        <v>0.10074549836522299</v>
      </c>
      <c r="L142" s="11">
        <f t="shared" si="30"/>
        <v>0.26120567047042231</v>
      </c>
      <c r="M142" s="11">
        <f t="shared" si="30"/>
        <v>-8.0618193494355044E-3</v>
      </c>
      <c r="N142" s="11">
        <f>E142-2*I142</f>
        <v>-1.6996934790938636</v>
      </c>
      <c r="O142" s="11">
        <f t="shared" si="31"/>
        <v>-0.36790817644407275</v>
      </c>
      <c r="P142" s="11">
        <f t="shared" si="31"/>
        <v>-6.0679929608677192E-2</v>
      </c>
      <c r="Q142" s="11">
        <f t="shared" si="31"/>
        <v>-1.5258235889437808</v>
      </c>
    </row>
    <row r="143" spans="1:17" x14ac:dyDescent="0.35">
      <c r="A143" s="11">
        <v>140</v>
      </c>
      <c r="B143" s="11">
        <f t="shared" si="24"/>
        <v>21.991148575128552</v>
      </c>
      <c r="C143" s="11">
        <f>'Graficas excel'!$N$3*(COS('Graficas excel'!$N$4*B143+'Graficas excel'!$N$5)+'Graficas excel'!$N$6)*COS(B143)+'Graficas excel'!$N$7</f>
        <v>7.16</v>
      </c>
      <c r="D143" s="13">
        <f>'Graficas excel'!$N$3*(COS('Graficas excel'!$N$4*B143+'Graficas excel'!$N$5)+'Graficas excel'!$N$6)*SIN(B143)+'Graficas excel'!$N$8</f>
        <v>24.500000000000004</v>
      </c>
      <c r="E143" s="11">
        <f t="shared" si="26"/>
        <v>2.572938804985005</v>
      </c>
      <c r="F143" s="11">
        <f>C143/(2*'Graficas excel'!$N$9*COS(E143/2))</f>
        <v>0.63812009057856822</v>
      </c>
      <c r="G143" s="11">
        <f t="shared" si="27"/>
        <v>0.76993684805963136</v>
      </c>
      <c r="H143" s="11">
        <f t="shared" si="28"/>
        <v>1.7574843603094796</v>
      </c>
      <c r="I143" s="11">
        <f>(E143+H143)/2</f>
        <v>2.1652115826472422</v>
      </c>
      <c r="J143" s="11">
        <f t="shared" si="29"/>
        <v>124.05748543852842</v>
      </c>
      <c r="K143" s="11">
        <f t="shared" si="25"/>
        <v>0.14177558913651675</v>
      </c>
      <c r="L143" s="11">
        <f t="shared" si="30"/>
        <v>0.25993932284828458</v>
      </c>
      <c r="M143" s="11">
        <f t="shared" si="30"/>
        <v>-1.6677504034801161</v>
      </c>
      <c r="N143" s="11">
        <f>E143-2*I143</f>
        <v>-1.7574843603094794</v>
      </c>
      <c r="O143" s="11">
        <f t="shared" si="31"/>
        <v>-0.37743975749802106</v>
      </c>
      <c r="P143" s="11">
        <f t="shared" si="31"/>
        <v>-0.30035573849366687</v>
      </c>
      <c r="Q143" s="11">
        <f t="shared" si="31"/>
        <v>-3.6760944191534292E-2</v>
      </c>
    </row>
    <row r="144" spans="1:17" x14ac:dyDescent="0.35">
      <c r="A144" s="11">
        <v>141</v>
      </c>
      <c r="B144" s="11">
        <f t="shared" si="24"/>
        <v>22.148228207808042</v>
      </c>
      <c r="C144" s="11">
        <f>'Graficas excel'!$N$3*(COS('Graficas excel'!$N$4*B144+'Graficas excel'!$N$5)+'Graficas excel'!$N$6)*COS(B144)+'Graficas excel'!$N$7</f>
        <v>7.0747287764446698</v>
      </c>
      <c r="D144" s="13">
        <f>'Graficas excel'!$N$3*(COS('Graficas excel'!$N$4*B144+'Graficas excel'!$N$5)+'Graficas excel'!$N$6)*SIN(B144)+'Graficas excel'!$N$8</f>
        <v>23.561529233486109</v>
      </c>
      <c r="E144" s="11">
        <f t="shared" si="26"/>
        <v>2.5581908214475448</v>
      </c>
      <c r="F144" s="11">
        <f>C144/(2*'Graficas excel'!$N$9*COS(E144/2))</f>
        <v>0.61501902769379568</v>
      </c>
      <c r="G144" s="11">
        <f t="shared" si="27"/>
        <v>0.78851226723151124</v>
      </c>
      <c r="H144" s="11">
        <f t="shared" si="28"/>
        <v>1.816772458775904</v>
      </c>
      <c r="I144" s="11">
        <f>(E144+H144)/2</f>
        <v>2.1874816401117245</v>
      </c>
      <c r="J144" s="11">
        <f t="shared" si="29"/>
        <v>125.33346574075706</v>
      </c>
      <c r="K144" s="11">
        <f t="shared" si="25"/>
        <v>0.18260676248848057</v>
      </c>
      <c r="L144" s="11">
        <f t="shared" si="30"/>
        <v>-2.0302979314427427E-3</v>
      </c>
      <c r="M144" s="11">
        <f t="shared" si="30"/>
        <v>-2.9267274539029069</v>
      </c>
      <c r="N144" s="11">
        <f>E144-2*I144</f>
        <v>-1.8167724587759042</v>
      </c>
      <c r="O144" s="11">
        <f t="shared" si="31"/>
        <v>-0.4246195265737831</v>
      </c>
      <c r="P144" s="11">
        <f t="shared" si="31"/>
        <v>-0.30613013410422429</v>
      </c>
      <c r="Q144" s="11">
        <f t="shared" si="31"/>
        <v>1.6060803304118185</v>
      </c>
    </row>
    <row r="145" spans="1:17" x14ac:dyDescent="0.35">
      <c r="A145" s="11">
        <v>142</v>
      </c>
      <c r="B145" s="11">
        <f t="shared" si="24"/>
        <v>22.305307840487529</v>
      </c>
      <c r="C145" s="11">
        <f>'Graficas excel'!$N$3*(COS('Graficas excel'!$N$4*B145+'Graficas excel'!$N$5)+'Graficas excel'!$N$6)*COS(B145)+'Graficas excel'!$N$7</f>
        <v>6.8734522428328058</v>
      </c>
      <c r="D145" s="13">
        <f>'Graficas excel'!$N$3*(COS('Graficas excel'!$N$4*B145+'Graficas excel'!$N$5)+'Graficas excel'!$N$6)*SIN(B145)+'Graficas excel'!$N$8</f>
        <v>22.50936396378486</v>
      </c>
      <c r="E145" s="11">
        <f t="shared" si="26"/>
        <v>2.5488593485377589</v>
      </c>
      <c r="F145" s="11">
        <f>C145/(2*'Graficas excel'!$N$9*COS(E145/2))</f>
        <v>0.58838540291878427</v>
      </c>
      <c r="G145" s="11">
        <f t="shared" si="27"/>
        <v>0.80858061912965729</v>
      </c>
      <c r="H145" s="11">
        <f t="shared" si="28"/>
        <v>1.8834715380386531</v>
      </c>
      <c r="I145" s="11">
        <f>(E145+H145)/2</f>
        <v>2.2161654432882059</v>
      </c>
      <c r="J145" s="11">
        <f t="shared" si="29"/>
        <v>126.97692660315339</v>
      </c>
      <c r="K145" s="11">
        <f t="shared" si="25"/>
        <v>0.18228784403517961</v>
      </c>
      <c r="L145" s="11">
        <f t="shared" si="30"/>
        <v>-0.46175957134348933</v>
      </c>
      <c r="M145" s="11">
        <f t="shared" si="30"/>
        <v>-3.2137384047664046</v>
      </c>
      <c r="N145" s="11">
        <f>E145-2*I145</f>
        <v>-1.8834715380386529</v>
      </c>
      <c r="O145" s="11">
        <f t="shared" si="31"/>
        <v>-0.47270633559099756</v>
      </c>
      <c r="P145" s="11">
        <f t="shared" si="31"/>
        <v>-5.3847625749382441E-2</v>
      </c>
      <c r="Q145" s="11">
        <f t="shared" si="31"/>
        <v>2.8837803789934018</v>
      </c>
    </row>
    <row r="146" spans="1:17" x14ac:dyDescent="0.35">
      <c r="A146" s="11">
        <v>143</v>
      </c>
      <c r="B146" s="11">
        <f t="shared" si="24"/>
        <v>22.46238747316702</v>
      </c>
      <c r="C146" s="11">
        <f>'Graficas excel'!$N$3*(COS('Graficas excel'!$N$4*B146+'Graficas excel'!$N$5)+'Graficas excel'!$N$6)*COS(B146)+'Graficas excel'!$N$7</f>
        <v>6.6991532017047009</v>
      </c>
      <c r="D146" s="13">
        <f>'Graficas excel'!$N$3*(COS('Graficas excel'!$N$4*B146+'Graficas excel'!$N$5)+'Graficas excel'!$N$6)*SIN(B146)+'Graficas excel'!$N$8</f>
        <v>21.28955820290307</v>
      </c>
      <c r="E146" s="11">
        <f t="shared" si="26"/>
        <v>2.5318742261438216</v>
      </c>
      <c r="F146" s="11">
        <f>C146/(2*'Graficas excel'!$N$9*COS(E146/2))</f>
        <v>0.55796726051731049</v>
      </c>
      <c r="G146" s="11">
        <f t="shared" si="27"/>
        <v>0.82986296229606948</v>
      </c>
      <c r="H146" s="11">
        <f t="shared" si="28"/>
        <v>1.9577240755985543</v>
      </c>
      <c r="I146" s="11">
        <f>(E146+H146)/2</f>
        <v>2.244799150871188</v>
      </c>
      <c r="J146" s="11">
        <f t="shared" si="29"/>
        <v>128.61751719947</v>
      </c>
      <c r="K146" s="11">
        <f t="shared" si="25"/>
        <v>0.10975482018230572</v>
      </c>
      <c r="L146" s="11">
        <f t="shared" si="30"/>
        <v>-0.96657241949216521</v>
      </c>
      <c r="M146" s="11">
        <f t="shared" si="30"/>
        <v>-1.9465193834777947</v>
      </c>
      <c r="N146" s="11">
        <f>E146-2*I146</f>
        <v>-1.9577240755985543</v>
      </c>
      <c r="O146" s="11">
        <f t="shared" si="31"/>
        <v>-0.48116470086437318</v>
      </c>
      <c r="P146" s="11">
        <f t="shared" si="31"/>
        <v>0.39913553691122056</v>
      </c>
      <c r="Q146" s="11">
        <f t="shared" si="31"/>
        <v>3.3515325659739297</v>
      </c>
    </row>
    <row r="147" spans="1:17" x14ac:dyDescent="0.35">
      <c r="A147" s="11">
        <v>144</v>
      </c>
      <c r="B147" s="11">
        <f t="shared" si="24"/>
        <v>22.61946710584651</v>
      </c>
      <c r="C147" s="11">
        <f>'Graficas excel'!$N$3*(COS('Graficas excel'!$N$4*B147+'Graficas excel'!$N$5)+'Graficas excel'!$N$6)*COS(B147)+'Graficas excel'!$N$7</f>
        <v>6.7291759410628842</v>
      </c>
      <c r="D147" s="13">
        <f>'Graficas excel'!$N$3*(COS('Graficas excel'!$N$4*B147+'Graficas excel'!$N$5)+'Graficas excel'!$N$6)*SIN(B147)+'Graficas excel'!$N$8</f>
        <v>19.943979635542998</v>
      </c>
      <c r="E147" s="11">
        <f t="shared" si="26"/>
        <v>2.4907735453517894</v>
      </c>
      <c r="F147" s="11">
        <f>C147/(2*'Graficas excel'!$N$9*COS(E147/2))</f>
        <v>0.52621533885184146</v>
      </c>
      <c r="G147" s="11">
        <f t="shared" si="27"/>
        <v>0.85035134924161893</v>
      </c>
      <c r="H147" s="11">
        <f t="shared" si="28"/>
        <v>2.0333052500686661</v>
      </c>
      <c r="I147" s="11">
        <f>(E147+H147)/2</f>
        <v>2.262039397710228</v>
      </c>
      <c r="J147" s="11">
        <f t="shared" si="29"/>
        <v>129.60531058111076</v>
      </c>
      <c r="K147" s="11">
        <f t="shared" si="25"/>
        <v>-4.2074020429649167E-2</v>
      </c>
      <c r="L147" s="11">
        <f t="shared" si="30"/>
        <v>-1.2723309692523639</v>
      </c>
      <c r="M147" s="11">
        <f t="shared" si="30"/>
        <v>0.84147696110512749</v>
      </c>
      <c r="N147" s="11">
        <f>E147-2*I147</f>
        <v>-2.0333052500686666</v>
      </c>
      <c r="O147" s="11">
        <f t="shared" si="31"/>
        <v>-0.41846863733702777</v>
      </c>
      <c r="P147" s="11">
        <f t="shared" si="31"/>
        <v>0.92559304128775288</v>
      </c>
      <c r="Q147" s="11">
        <f t="shared" si="31"/>
        <v>2.5920156852458121</v>
      </c>
    </row>
    <row r="148" spans="1:17" x14ac:dyDescent="0.35">
      <c r="A148" s="11">
        <v>145</v>
      </c>
      <c r="B148" s="11">
        <f t="shared" si="24"/>
        <v>22.776546738526001</v>
      </c>
      <c r="C148" s="11">
        <f>'Graficas excel'!$N$3*(COS('Graficas excel'!$N$4*B148+'Graficas excel'!$N$5)+'Graficas excel'!$N$6)*COS(B148)+'Graficas excel'!$N$7</f>
        <v>7.1081204973382084</v>
      </c>
      <c r="D148" s="13">
        <f>'Graficas excel'!$N$3*(COS('Graficas excel'!$N$4*B148+'Graficas excel'!$N$5)+'Graficas excel'!$N$6)*SIN(B148)+'Graficas excel'!$N$8</f>
        <v>18.608120497338209</v>
      </c>
      <c r="E148" s="11">
        <f t="shared" si="26"/>
        <v>2.4118227021621252</v>
      </c>
      <c r="F148" s="11">
        <f>C148/(2*'Graficas excel'!$N$9*COS(E148/2))</f>
        <v>0.49798815588835676</v>
      </c>
      <c r="G148" s="11">
        <f t="shared" si="27"/>
        <v>0.86718383091182782</v>
      </c>
      <c r="H148" s="11">
        <f t="shared" si="28"/>
        <v>2.0990381499094539</v>
      </c>
      <c r="I148" s="11">
        <f>(E148+H148)/2</f>
        <v>2.2554304260357894</v>
      </c>
      <c r="J148" s="11">
        <f t="shared" si="29"/>
        <v>129.22664439724392</v>
      </c>
      <c r="K148" s="11">
        <f t="shared" si="25"/>
        <v>-0.24193130172654953</v>
      </c>
      <c r="L148" s="11">
        <f t="shared" si="30"/>
        <v>-1.1401520772937173</v>
      </c>
      <c r="M148" s="11">
        <f t="shared" si="30"/>
        <v>3.5687765261594087</v>
      </c>
      <c r="N148" s="11">
        <f>E148-2*I148</f>
        <v>-2.0990381499094535</v>
      </c>
      <c r="O148" s="11">
        <f t="shared" si="31"/>
        <v>-0.27307682240085585</v>
      </c>
      <c r="P148" s="11">
        <f t="shared" si="31"/>
        <v>1.3327459130256407</v>
      </c>
      <c r="Q148" s="11">
        <f t="shared" si="31"/>
        <v>0.6002292554475952</v>
      </c>
    </row>
    <row r="149" spans="1:17" x14ac:dyDescent="0.35">
      <c r="A149" s="11">
        <v>146</v>
      </c>
      <c r="B149" s="11">
        <f t="shared" si="24"/>
        <v>22.933626371205492</v>
      </c>
      <c r="C149" s="11">
        <f>'Graficas excel'!$N$3*(COS('Graficas excel'!$N$4*B149+'Graficas excel'!$N$5)+'Graficas excel'!$N$6)*COS(B149)+'Graficas excel'!$N$7</f>
        <v>7.8930028464775273</v>
      </c>
      <c r="D149" s="13">
        <f>'Graficas excel'!$N$3*(COS('Graficas excel'!$N$4*B149+'Graficas excel'!$N$5)+'Graficas excel'!$N$6)*SIN(B149)+'Graficas excel'!$N$8</f>
        <v>17.47082144999391</v>
      </c>
      <c r="E149" s="11">
        <f t="shared" si="26"/>
        <v>2.2929229351883622</v>
      </c>
      <c r="F149" s="11">
        <f>C149/(2*'Graficas excel'!$N$9*COS(E149/2))</f>
        <v>0.47927620955461953</v>
      </c>
      <c r="G149" s="11">
        <f t="shared" si="27"/>
        <v>0.87766412422689144</v>
      </c>
      <c r="H149" s="11">
        <f t="shared" si="28"/>
        <v>2.1419329568654621</v>
      </c>
      <c r="I149" s="11">
        <f>(E149+H149)/2</f>
        <v>2.2174279460269122</v>
      </c>
      <c r="J149" s="11">
        <f t="shared" si="29"/>
        <v>127.04926268170497</v>
      </c>
      <c r="K149" s="11">
        <f t="shared" si="25"/>
        <v>-0.42102597122660373</v>
      </c>
      <c r="L149" s="11">
        <f t="shared" si="30"/>
        <v>-0.57956997144941225</v>
      </c>
      <c r="M149" s="11">
        <f t="shared" si="30"/>
        <v>4.1407565264794748</v>
      </c>
      <c r="N149" s="11">
        <f>E149-2*I149</f>
        <v>-2.1419329568654621</v>
      </c>
      <c r="O149" s="11">
        <f t="shared" si="31"/>
        <v>-6.3729583927697134E-2</v>
      </c>
      <c r="P149" s="11">
        <f t="shared" si="31"/>
        <v>1.4270297039948325</v>
      </c>
      <c r="Q149" s="11">
        <f t="shared" si="31"/>
        <v>-1.7269975806579074</v>
      </c>
    </row>
    <row r="150" spans="1:17" x14ac:dyDescent="0.35">
      <c r="A150" s="11">
        <v>147</v>
      </c>
      <c r="B150" s="11">
        <f t="shared" si="24"/>
        <v>23.090706003884979</v>
      </c>
      <c r="C150" s="11">
        <f>'Graficas excel'!$N$3*(COS('Graficas excel'!$N$4*B150+'Graficas excel'!$N$5)+'Graficas excel'!$N$6)*COS(B150)+'Graficas excel'!$N$7</f>
        <v>9.0312037118340776</v>
      </c>
      <c r="D150" s="13">
        <f>'Graficas excel'!$N$3*(COS('Graficas excel'!$N$4*B150+'Graficas excel'!$N$5)+'Graficas excel'!$N$6)*SIN(B150)+'Graficas excel'!$N$8</f>
        <v>16.71079871063575</v>
      </c>
      <c r="E150" s="11">
        <f t="shared" si="26"/>
        <v>2.1506431057365822</v>
      </c>
      <c r="F150" s="11">
        <f>C150/(2*'Graficas excel'!$N$9*COS(E150/2))</f>
        <v>0.47487724336929371</v>
      </c>
      <c r="G150" s="11">
        <f t="shared" si="27"/>
        <v>0.8800520460347675</v>
      </c>
      <c r="H150" s="11">
        <f t="shared" si="28"/>
        <v>2.1519435764996415</v>
      </c>
      <c r="I150" s="11">
        <f>(E150+H150)/2</f>
        <v>2.1512933411181119</v>
      </c>
      <c r="J150" s="11">
        <f t="shared" si="29"/>
        <v>123.26002894066553</v>
      </c>
      <c r="K150" s="11">
        <f t="shared" si="25"/>
        <v>-0.51206460945393972</v>
      </c>
      <c r="L150" s="11">
        <f t="shared" si="30"/>
        <v>7.0858542745183065E-2</v>
      </c>
      <c r="M150" s="11">
        <f t="shared" si="30"/>
        <v>2.5526363808623804</v>
      </c>
      <c r="N150" s="11">
        <f>E150-2*I150</f>
        <v>-2.1519435764996415</v>
      </c>
      <c r="O150" s="11">
        <f t="shared" si="31"/>
        <v>0.16042771779853202</v>
      </c>
      <c r="P150" s="11">
        <f t="shared" si="31"/>
        <v>1.1557535583867211</v>
      </c>
      <c r="Q150" s="11">
        <f t="shared" si="31"/>
        <v>-3.1715887110729657</v>
      </c>
    </row>
    <row r="151" spans="1:17" x14ac:dyDescent="0.35">
      <c r="A151" s="11">
        <v>148</v>
      </c>
      <c r="B151" s="11">
        <f t="shared" si="24"/>
        <v>23.247785636564469</v>
      </c>
      <c r="C151" s="11">
        <f>'Graficas excel'!$N$3*(COS('Graficas excel'!$N$4*B151+'Graficas excel'!$N$5)+'Graficas excel'!$N$6)*COS(B151)+'Graficas excel'!$N$7</f>
        <v>10.379175941062876</v>
      </c>
      <c r="D151" s="13">
        <f>'Graficas excel'!$N$3*(COS('Graficas excel'!$N$4*B151+'Graficas excel'!$N$5)+'Graficas excel'!$N$6)*SIN(B151)+'Graficas excel'!$N$8</f>
        <v>16.433932939976408</v>
      </c>
      <c r="E151" s="11">
        <f t="shared" si="26"/>
        <v>2.0149731911976021</v>
      </c>
      <c r="F151" s="11">
        <f>C151/(2*'Graficas excel'!$N$9*COS(E151/2))</f>
        <v>0.48592787858074937</v>
      </c>
      <c r="G151" s="11">
        <f t="shared" si="27"/>
        <v>0.87399891122244111</v>
      </c>
      <c r="H151" s="11">
        <f t="shared" si="28"/>
        <v>2.1267436495162393</v>
      </c>
      <c r="I151" s="11">
        <f>(E151+H151)/2</f>
        <v>2.0708584203569207</v>
      </c>
      <c r="J151" s="11">
        <f t="shared" si="29"/>
        <v>118.65144745558008</v>
      </c>
      <c r="K151" s="11">
        <f t="shared" si="25"/>
        <v>-0.50093417558732245</v>
      </c>
      <c r="L151" s="11">
        <f t="shared" si="30"/>
        <v>0.47182572781534765</v>
      </c>
      <c r="M151" s="11">
        <f t="shared" si="30"/>
        <v>0.51752921476112612</v>
      </c>
      <c r="N151" s="11">
        <f>E151-2*I151</f>
        <v>-2.1267436495162393</v>
      </c>
      <c r="O151" s="11">
        <f t="shared" si="31"/>
        <v>0.34197306221793128</v>
      </c>
      <c r="P151" s="11">
        <f t="shared" si="31"/>
        <v>0.6575615686409636</v>
      </c>
      <c r="Q151" s="11">
        <f t="shared" si="31"/>
        <v>-3.2707867887666633</v>
      </c>
    </row>
    <row r="152" spans="1:17" x14ac:dyDescent="0.35">
      <c r="A152" s="11">
        <v>149</v>
      </c>
      <c r="B152" s="11">
        <f t="shared" si="24"/>
        <v>23.40486526924396</v>
      </c>
      <c r="C152" s="11">
        <f>'Graficas excel'!$N$3*(COS('Graficas excel'!$N$4*B152+'Graficas excel'!$N$5)+'Graficas excel'!$N$6)*COS(B152)+'Graficas excel'!$N$7</f>
        <v>11.754339554204565</v>
      </c>
      <c r="D152" s="13">
        <f>'Graficas excel'!$N$3*(COS('Graficas excel'!$N$4*B152+'Graficas excel'!$N$5)+'Graficas excel'!$N$6)*SIN(B152)+'Graficas excel'!$N$8</f>
        <v>16.635209473588283</v>
      </c>
      <c r="E152" s="11">
        <f t="shared" si="26"/>
        <v>1.9113170816013558</v>
      </c>
      <c r="F152" s="11">
        <f>C152/(2*'Graficas excel'!$N$9*COS(E152/2))</f>
        <v>0.50922409886616926</v>
      </c>
      <c r="G152" s="11">
        <f t="shared" si="27"/>
        <v>0.8606339623405167</v>
      </c>
      <c r="H152" s="11">
        <f t="shared" si="28"/>
        <v>2.0730266465167664</v>
      </c>
      <c r="I152" s="11">
        <f>(E152+H152)/2</f>
        <v>1.9921718640590611</v>
      </c>
      <c r="J152" s="11">
        <f t="shared" si="29"/>
        <v>114.14303987529418</v>
      </c>
      <c r="K152" s="11">
        <f t="shared" si="25"/>
        <v>-0.42681996357335478</v>
      </c>
      <c r="L152" s="11">
        <f t="shared" si="30"/>
        <v>0.55311902677093006</v>
      </c>
      <c r="M152" s="11">
        <f t="shared" si="30"/>
        <v>-0.88319954851759119</v>
      </c>
      <c r="N152" s="11">
        <f>E152-2*I152</f>
        <v>-2.0730266465167664</v>
      </c>
      <c r="O152" s="11">
        <f t="shared" si="31"/>
        <v>0.44526259188420286</v>
      </c>
      <c r="P152" s="11">
        <f t="shared" si="31"/>
        <v>0.14378758128856858</v>
      </c>
      <c r="Q152" s="11">
        <f t="shared" si="31"/>
        <v>-2.30570151553803</v>
      </c>
    </row>
    <row r="153" spans="1:17" x14ac:dyDescent="0.35">
      <c r="A153" s="11">
        <v>150</v>
      </c>
      <c r="B153" s="11">
        <f t="shared" si="24"/>
        <v>23.561944901923447</v>
      </c>
      <c r="C153" s="11">
        <f>'Graficas excel'!$N$3*(COS('Graficas excel'!$N$4*B153+'Graficas excel'!$N$5)+'Graficas excel'!$N$6)*COS(B153)+'Graficas excel'!$N$7</f>
        <v>12.99999999999998</v>
      </c>
      <c r="D153" s="13">
        <f>'Graficas excel'!$N$3*(COS('Graficas excel'!$N$4*B153+'Graficas excel'!$N$5)+'Graficas excel'!$N$6)*SIN(B153)+'Graficas excel'!$N$8</f>
        <v>17.199999999999978</v>
      </c>
      <c r="E153" s="11">
        <f t="shared" si="26"/>
        <v>1.8471693197836925</v>
      </c>
      <c r="F153" s="11">
        <f>C153/(2*'Graficas excel'!$N$9*COS(E153/2))</f>
        <v>0.53900371056236629</v>
      </c>
      <c r="G153" s="11">
        <f t="shared" si="27"/>
        <v>0.84230338952185202</v>
      </c>
      <c r="H153" s="11">
        <f t="shared" si="28"/>
        <v>2.0030849621376783</v>
      </c>
      <c r="I153" s="11">
        <f>(E153+H153)/2</f>
        <v>1.9251271409606854</v>
      </c>
      <c r="J153" s="11">
        <f t="shared" si="29"/>
        <v>110.30166020313398</v>
      </c>
      <c r="K153" s="11">
        <f t="shared" si="25"/>
        <v>-0.33993623002014028</v>
      </c>
      <c r="L153" s="11">
        <f t="shared" si="30"/>
        <v>0.41438636610709573</v>
      </c>
      <c r="M153" s="11">
        <f t="shared" si="30"/>
        <v>-1.5794152742446526</v>
      </c>
      <c r="N153" s="11">
        <f>E153-2*I153</f>
        <v>-2.0030849621376783</v>
      </c>
      <c r="O153" s="11">
        <f t="shared" si="31"/>
        <v>0.46784869233688348</v>
      </c>
      <c r="P153" s="11">
        <f t="shared" si="31"/>
        <v>-0.2183911658406878</v>
      </c>
      <c r="Q153" s="11">
        <f t="shared" si="31"/>
        <v>-0.73870907068623048</v>
      </c>
    </row>
    <row r="154" spans="1:17" x14ac:dyDescent="0.35">
      <c r="A154" s="11">
        <v>151</v>
      </c>
      <c r="B154" s="11">
        <f t="shared" si="24"/>
        <v>23.719024534602937</v>
      </c>
      <c r="C154" s="11">
        <f>'Graficas excel'!$N$3*(COS('Graficas excel'!$N$4*B154+'Graficas excel'!$N$5)+'Graficas excel'!$N$6)*COS(B154)+'Graficas excel'!$N$7</f>
        <v>14.038282743791925</v>
      </c>
      <c r="D154" s="13">
        <f>'Graficas excel'!$N$3*(COS('Graficas excel'!$N$4*B154+'Graficas excel'!$N$5)+'Graficas excel'!$N$6)*SIN(B154)+'Graficas excel'!$N$8</f>
        <v>17.944540753722706</v>
      </c>
      <c r="E154" s="11">
        <f t="shared" si="26"/>
        <v>1.8138647042335214</v>
      </c>
      <c r="F154" s="11">
        <f>C154/(2*'Graficas excel'!$N$9*COS(E154/2))</f>
        <v>0.56958313992376319</v>
      </c>
      <c r="G154" s="11">
        <f t="shared" si="27"/>
        <v>0.82193372404019704</v>
      </c>
      <c r="H154" s="11">
        <f t="shared" si="28"/>
        <v>1.9295954613958211</v>
      </c>
      <c r="I154" s="11">
        <f>(E154+H154)/2</f>
        <v>1.8717300828146712</v>
      </c>
      <c r="J154" s="11">
        <f t="shared" si="29"/>
        <v>107.24223413295272</v>
      </c>
      <c r="K154" s="11">
        <f t="shared" si="25"/>
        <v>-0.27484457184464917</v>
      </c>
      <c r="L154" s="11">
        <f t="shared" si="30"/>
        <v>0.16629239498037027</v>
      </c>
      <c r="M154" s="11">
        <f t="shared" si="30"/>
        <v>-1.6859573705997224</v>
      </c>
      <c r="N154" s="11">
        <f>E154-2*I154</f>
        <v>-1.9295954613958211</v>
      </c>
      <c r="O154" s="11">
        <f t="shared" si="31"/>
        <v>0.43354388822618273</v>
      </c>
      <c r="P154" s="11">
        <f t="shared" si="31"/>
        <v>-0.33442731532108805</v>
      </c>
      <c r="Q154" s="11">
        <f t="shared" si="31"/>
        <v>0.92730539338085938</v>
      </c>
    </row>
    <row r="155" spans="1:17" x14ac:dyDescent="0.35">
      <c r="A155" s="11">
        <v>152</v>
      </c>
      <c r="B155" s="11">
        <f t="shared" si="24"/>
        <v>23.876104167282428</v>
      </c>
      <c r="C155" s="11">
        <f>'Graficas excel'!$N$3*(COS('Graficas excel'!$N$4*B155+'Graficas excel'!$N$5)+'Graficas excel'!$N$6)*COS(B155)+'Graficas excel'!$N$7</f>
        <v>14.89082405893711</v>
      </c>
      <c r="D155" s="13">
        <f>'Graficas excel'!$N$3*(COS('Graficas excel'!$N$4*B155+'Graficas excel'!$N$5)+'Graficas excel'!$N$6)*SIN(B155)+'Graficas excel'!$N$8</f>
        <v>18.680641922114347</v>
      </c>
      <c r="E155" s="11">
        <f t="shared" si="26"/>
        <v>1.7956206501679097</v>
      </c>
      <c r="F155" s="11">
        <f>C155/(2*'Graficas excel'!$N$9*COS(E155/2))</f>
        <v>0.59723478621083159</v>
      </c>
      <c r="G155" s="11">
        <f t="shared" si="27"/>
        <v>0.80206646242047941</v>
      </c>
      <c r="H155" s="11">
        <f t="shared" si="28"/>
        <v>1.8614945466828143</v>
      </c>
      <c r="I155" s="11">
        <f>(E155+H155)/2</f>
        <v>1.8285575984253621</v>
      </c>
      <c r="J155" s="11">
        <f t="shared" si="29"/>
        <v>104.76863298635088</v>
      </c>
      <c r="K155" s="11">
        <f t="shared" si="25"/>
        <v>-0.24872342352373999</v>
      </c>
      <c r="L155" s="11">
        <f t="shared" si="30"/>
        <v>-9.8537169506712333E-2</v>
      </c>
      <c r="M155" s="11">
        <f t="shared" si="30"/>
        <v>-1.1781864450782376</v>
      </c>
      <c r="N155" s="11">
        <f>E155-2*I155</f>
        <v>-1.8614945466828146</v>
      </c>
      <c r="O155" s="11">
        <f t="shared" si="31"/>
        <v>0.38101216837755836</v>
      </c>
      <c r="P155" s="11">
        <f t="shared" si="31"/>
        <v>-0.188766524747113</v>
      </c>
      <c r="Q155" s="11">
        <f t="shared" si="31"/>
        <v>2.0915332585185205</v>
      </c>
    </row>
    <row r="156" spans="1:17" x14ac:dyDescent="0.35">
      <c r="A156" s="11">
        <v>153</v>
      </c>
      <c r="B156" s="11">
        <f t="shared" si="24"/>
        <v>24.033183799961918</v>
      </c>
      <c r="C156" s="11">
        <f>'Graficas excel'!$N$3*(COS('Graficas excel'!$N$4*B156+'Graficas excel'!$N$5)+'Graficas excel'!$N$6)*COS(B156)+'Graficas excel'!$N$7</f>
        <v>15.659465008031475</v>
      </c>
      <c r="D156" s="13">
        <f>'Graficas excel'!$N$3*(COS('Graficas excel'!$N$4*B156+'Graficas excel'!$N$5)+'Graficas excel'!$N$6)*SIN(B156)+'Graficas excel'!$N$8</f>
        <v>19.280506036214089</v>
      </c>
      <c r="E156" s="11">
        <f t="shared" si="26"/>
        <v>1.777331133611284</v>
      </c>
      <c r="F156" s="11">
        <f>C156/(2*'Graficas excel'!$N$9*COS(E156/2))</f>
        <v>0.62096535599331637</v>
      </c>
      <c r="G156" s="11">
        <f t="shared" si="27"/>
        <v>0.78383801046905976</v>
      </c>
      <c r="H156" s="11">
        <f t="shared" si="28"/>
        <v>1.801645295227652</v>
      </c>
      <c r="I156" s="11">
        <f>(E156+H156)/2</f>
        <v>1.7894882144194679</v>
      </c>
      <c r="J156" s="11">
        <f t="shared" si="29"/>
        <v>102.53012217463721</v>
      </c>
      <c r="K156" s="11">
        <f t="shared" si="25"/>
        <v>-0.26420160591513098</v>
      </c>
      <c r="L156" s="11">
        <f t="shared" si="30"/>
        <v>-0.28360626352755558</v>
      </c>
      <c r="M156" s="11">
        <f t="shared" si="30"/>
        <v>-0.13451863767472927</v>
      </c>
      <c r="N156" s="11">
        <f>E156-2*I156</f>
        <v>-1.8016452952276518</v>
      </c>
      <c r="O156" s="11">
        <f t="shared" si="31"/>
        <v>0.35136079200809806</v>
      </c>
      <c r="P156" s="11">
        <f t="shared" si="31"/>
        <v>0.1397707512379123</v>
      </c>
      <c r="Q156" s="11">
        <f t="shared" si="31"/>
        <v>2.2223039150574584</v>
      </c>
    </row>
    <row r="157" spans="1:17" x14ac:dyDescent="0.35">
      <c r="A157" s="11">
        <v>154</v>
      </c>
      <c r="B157" s="11">
        <f t="shared" si="24"/>
        <v>24.190263432641409</v>
      </c>
      <c r="C157" s="11">
        <f>'Graficas excel'!$N$3*(COS('Graficas excel'!$N$4*B157+'Graficas excel'!$N$5)+'Graficas excel'!$N$6)*COS(B157)+'Graficas excel'!$N$7</f>
        <v>16.474667529947631</v>
      </c>
      <c r="D157" s="13">
        <f>'Graficas excel'!$N$3*(COS('Graficas excel'!$N$4*B157+'Graficas excel'!$N$5)+'Graficas excel'!$N$6)*SIN(B157)+'Graficas excel'!$N$8</f>
        <v>19.717530432131859</v>
      </c>
      <c r="E157" s="11">
        <f t="shared" si="26"/>
        <v>1.7495213753369305</v>
      </c>
      <c r="F157" s="11">
        <f>C157/(2*'Graficas excel'!$N$9*COS(E157/2))</f>
        <v>0.64235683062665638</v>
      </c>
      <c r="G157" s="11">
        <f t="shared" si="27"/>
        <v>0.76640570336296232</v>
      </c>
      <c r="H157" s="11">
        <f t="shared" si="28"/>
        <v>1.7464536710810454</v>
      </c>
      <c r="I157" s="11">
        <f>(E157+H157)/2</f>
        <v>1.7479875232089879</v>
      </c>
      <c r="J157" s="11">
        <f t="shared" si="29"/>
        <v>100.15230772140104</v>
      </c>
      <c r="K157" s="11">
        <f t="shared" si="25"/>
        <v>-0.30875037361564195</v>
      </c>
      <c r="L157" s="11">
        <f t="shared" si="30"/>
        <v>-0.30473640172204741</v>
      </c>
      <c r="M157" s="11">
        <f t="shared" si="30"/>
        <v>1.0319215753112045</v>
      </c>
      <c r="N157" s="11">
        <f>E157-2*I157</f>
        <v>-1.7464536710810452</v>
      </c>
      <c r="O157" s="11">
        <f t="shared" si="31"/>
        <v>0.37331593027188564</v>
      </c>
      <c r="P157" s="11">
        <f t="shared" si="31"/>
        <v>0.4888494339173296</v>
      </c>
      <c r="Q157" s="11">
        <f t="shared" si="31"/>
        <v>1.1957103514380498</v>
      </c>
    </row>
    <row r="158" spans="1:17" x14ac:dyDescent="0.35">
      <c r="A158" s="11">
        <v>155</v>
      </c>
      <c r="B158" s="11">
        <f t="shared" si="24"/>
        <v>24.347343065320896</v>
      </c>
      <c r="C158" s="11">
        <f>'Graficas excel'!$N$3*(COS('Graficas excel'!$N$4*B158+'Graficas excel'!$N$5)+'Graficas excel'!$N$6)*COS(B158)+'Graficas excel'!$N$7</f>
        <v>17.431879502661783</v>
      </c>
      <c r="D158" s="13">
        <f>'Graficas excel'!$N$3*(COS('Graficas excel'!$N$4*B158+'Graficas excel'!$N$5)+'Graficas excel'!$N$6)*SIN(B158)+'Graficas excel'!$N$8</f>
        <v>20.068120497338203</v>
      </c>
      <c r="E158" s="11">
        <f t="shared" si="26"/>
        <v>1.7111649139830398</v>
      </c>
      <c r="F158" s="11">
        <f>C158/(2*'Graficas excel'!$N$9*COS(E158/2))</f>
        <v>0.66454866417507641</v>
      </c>
      <c r="G158" s="11">
        <f t="shared" si="27"/>
        <v>0.74724498857009503</v>
      </c>
      <c r="H158" s="11">
        <f t="shared" si="28"/>
        <v>1.6878133418805352</v>
      </c>
      <c r="I158" s="11">
        <f>(E158+H158)/2</f>
        <v>1.6994891279317876</v>
      </c>
      <c r="J158" s="11">
        <f t="shared" si="29"/>
        <v>97.373554358860261</v>
      </c>
      <c r="K158" s="11">
        <f t="shared" si="25"/>
        <v>-0.35661825566221056</v>
      </c>
      <c r="L158" s="11">
        <f t="shared" si="30"/>
        <v>-0.14264253971812307</v>
      </c>
      <c r="M158" s="11">
        <f t="shared" si="30"/>
        <v>1.7961545409117723</v>
      </c>
      <c r="N158" s="11">
        <f>E158-2*I158</f>
        <v>-1.6878133418805354</v>
      </c>
      <c r="O158" s="11">
        <f t="shared" si="31"/>
        <v>0.45010421978719622</v>
      </c>
      <c r="P158" s="11">
        <f t="shared" si="31"/>
        <v>0.67667117671228194</v>
      </c>
      <c r="Q158" s="11">
        <f t="shared" si="31"/>
        <v>-0.56317095074660328</v>
      </c>
    </row>
    <row r="159" spans="1:17" x14ac:dyDescent="0.35">
      <c r="A159" s="11">
        <v>156</v>
      </c>
      <c r="B159" s="11">
        <f t="shared" si="24"/>
        <v>24.504422698000386</v>
      </c>
      <c r="C159" s="11">
        <f>'Graficas excel'!$N$3*(COS('Graficas excel'!$N$4*B159+'Graficas excel'!$N$5)+'Graficas excel'!$N$6)*COS(B159)+'Graficas excel'!$N$7</f>
        <v>18.540824058937112</v>
      </c>
      <c r="D159" s="13">
        <f>'Graficas excel'!$N$3*(COS('Graficas excel'!$N$4*B159+'Graficas excel'!$N$5)+'Graficas excel'!$N$6)*SIN(B159)+'Graficas excel'!$N$8</f>
        <v>20.474355680986896</v>
      </c>
      <c r="E159" s="11">
        <f t="shared" si="26"/>
        <v>1.6698321902822602</v>
      </c>
      <c r="F159" s="11">
        <f>C159/(2*'Graficas excel'!$N$9*COS(E159/2))</f>
        <v>0.69054389674734906</v>
      </c>
      <c r="G159" s="11">
        <f t="shared" si="27"/>
        <v>0.72329048567293253</v>
      </c>
      <c r="H159" s="11">
        <f t="shared" si="28"/>
        <v>1.6171111363688742</v>
      </c>
      <c r="I159" s="11">
        <f>(E159+H159)/2</f>
        <v>1.6434716633255673</v>
      </c>
      <c r="J159" s="11">
        <f t="shared" si="29"/>
        <v>94.163990057900364</v>
      </c>
      <c r="K159" s="11">
        <f t="shared" si="25"/>
        <v>-0.37902449340560285</v>
      </c>
      <c r="L159" s="11">
        <f t="shared" si="30"/>
        <v>0.13949675580389551</v>
      </c>
      <c r="M159" s="11">
        <f t="shared" si="30"/>
        <v>1.9620202440583636</v>
      </c>
      <c r="N159" s="11">
        <f>E159-2*I159</f>
        <v>-1.6171111363688744</v>
      </c>
      <c r="O159" s="11">
        <f t="shared" si="31"/>
        <v>0.5563954796699595</v>
      </c>
      <c r="P159" s="11">
        <f t="shared" si="31"/>
        <v>0.58820849063324654</v>
      </c>
      <c r="Q159" s="11">
        <f t="shared" si="31"/>
        <v>-2.3497581261292519</v>
      </c>
    </row>
    <row r="160" spans="1:17" x14ac:dyDescent="0.35">
      <c r="A160" s="11">
        <v>157</v>
      </c>
      <c r="B160" s="11">
        <f t="shared" si="24"/>
        <v>24.661502330679877</v>
      </c>
      <c r="C160" s="11">
        <f>'Graficas excel'!$N$3*(COS('Graficas excel'!$N$4*B160+'Graficas excel'!$N$5)+'Graficas excel'!$N$6)*COS(B160)+'Graficas excel'!$N$7</f>
        <v>19.707848454854872</v>
      </c>
      <c r="D160" s="13">
        <f>'Graficas excel'!$N$3*(COS('Graficas excel'!$N$4*B160+'Graficas excel'!$N$5)+'Graficas excel'!$N$6)*SIN(B160)+'Graficas excel'!$N$8</f>
        <v>21.082180500899561</v>
      </c>
      <c r="E160" s="11">
        <f t="shared" si="26"/>
        <v>1.6381565314519824</v>
      </c>
      <c r="F160" s="11">
        <f>C160/(2*'Graficas excel'!$N$9*COS(E160/2))</f>
        <v>0.72148181950068713</v>
      </c>
      <c r="G160" s="11">
        <f t="shared" si="27"/>
        <v>0.69243337883869949</v>
      </c>
      <c r="H160" s="11">
        <f t="shared" si="28"/>
        <v>1.5297127387977887</v>
      </c>
      <c r="I160" s="11">
        <f>(E160+H160)/2</f>
        <v>1.5839346351248855</v>
      </c>
      <c r="J160" s="11">
        <f t="shared" si="29"/>
        <v>90.752769617249939</v>
      </c>
      <c r="K160" s="11">
        <f t="shared" si="25"/>
        <v>-0.35711239424394647</v>
      </c>
      <c r="L160" s="11">
        <f t="shared" si="30"/>
        <v>0.44769017505030595</v>
      </c>
      <c r="M160" s="11">
        <f t="shared" si="30"/>
        <v>1.6897076064328216</v>
      </c>
      <c r="N160" s="11">
        <f>E160-2*I160</f>
        <v>-1.5297127387977887</v>
      </c>
      <c r="O160" s="11">
        <f t="shared" si="31"/>
        <v>0.64879105331758691</v>
      </c>
      <c r="P160" s="11">
        <f t="shared" si="31"/>
        <v>0.21910934729521775</v>
      </c>
      <c r="Q160" s="11">
        <f t="shared" si="31"/>
        <v>-3.5598799076539387</v>
      </c>
    </row>
    <row r="161" spans="1:17" x14ac:dyDescent="0.35">
      <c r="A161" s="11">
        <v>158</v>
      </c>
      <c r="B161" s="11">
        <f t="shared" si="24"/>
        <v>24.818581963359364</v>
      </c>
      <c r="C161" s="11">
        <f>'Graficas excel'!$N$3*(COS('Graficas excel'!$N$4*B161+'Graficas excel'!$N$5)+'Graficas excel'!$N$6)*COS(B161)+'Graficas excel'!$N$7</f>
        <v>20.758877380742028</v>
      </c>
      <c r="D161" s="13">
        <f>'Graficas excel'!$N$3*(COS('Graficas excel'!$N$4*B161+'Graficas excel'!$N$5)+'Graficas excel'!$N$6)*SIN(B161)+'Graficas excel'!$N$8</f>
        <v>21.978987918340909</v>
      </c>
      <c r="E161" s="11">
        <f t="shared" si="26"/>
        <v>1.6278782243665837</v>
      </c>
      <c r="F161" s="11">
        <f>C161/(2*'Graficas excel'!$N$9*COS(E161/2))</f>
        <v>0.75581367579221326</v>
      </c>
      <c r="G161" s="11">
        <f t="shared" si="27"/>
        <v>0.65478674962575656</v>
      </c>
      <c r="H161" s="11">
        <f t="shared" si="28"/>
        <v>1.4278008784569232</v>
      </c>
      <c r="I161" s="11">
        <f>(E161+H161)/2</f>
        <v>1.5278395514117533</v>
      </c>
      <c r="J161" s="11">
        <f t="shared" si="29"/>
        <v>87.538758069054424</v>
      </c>
      <c r="K161" s="11">
        <f t="shared" si="25"/>
        <v>-0.28678938599282799</v>
      </c>
      <c r="L161" s="11">
        <f t="shared" si="30"/>
        <v>0.71310882520451324</v>
      </c>
      <c r="M161" s="11">
        <f t="shared" si="30"/>
        <v>1.1208355373309411</v>
      </c>
      <c r="N161" s="11">
        <f>E161-2*I161</f>
        <v>-1.4278008784569229</v>
      </c>
      <c r="O161" s="11">
        <f t="shared" si="31"/>
        <v>0.68320866910736244</v>
      </c>
      <c r="P161" s="11">
        <f t="shared" si="31"/>
        <v>-0.3400752809821585</v>
      </c>
      <c r="Q161" s="11">
        <f t="shared" si="31"/>
        <v>-3.7538768519965937</v>
      </c>
    </row>
    <row r="162" spans="1:17" x14ac:dyDescent="0.35">
      <c r="A162" s="11">
        <v>159</v>
      </c>
      <c r="B162" s="11">
        <f t="shared" si="24"/>
        <v>24.975661596038854</v>
      </c>
      <c r="C162" s="11">
        <f>'Graficas excel'!$N$3*(COS('Graficas excel'!$N$4*B162+'Graficas excel'!$N$5)+'Graficas excel'!$N$6)*COS(B162)+'Graficas excel'!$N$7</f>
        <v>21.49497854913367</v>
      </c>
      <c r="D162" s="13">
        <f>'Graficas excel'!$N$3*(COS('Graficas excel'!$N$4*B162+'Graficas excel'!$N$5)+'Graficas excel'!$N$6)*SIN(B162)+'Graficas excel'!$N$8</f>
        <v>23.154527576926505</v>
      </c>
      <c r="E162" s="11">
        <f t="shared" si="26"/>
        <v>1.6450988483371516</v>
      </c>
      <c r="F162" s="11">
        <f>C162/(2*'Graficas excel'!$N$9*COS(E162/2))</f>
        <v>0.78984422915944585</v>
      </c>
      <c r="G162" s="11">
        <f t="shared" si="27"/>
        <v>0.61330750334845963</v>
      </c>
      <c r="H162" s="11">
        <f t="shared" si="28"/>
        <v>1.3204827116700955</v>
      </c>
      <c r="I162" s="11">
        <f>(E162+H162)/2</f>
        <v>1.4827907800036235</v>
      </c>
      <c r="J162" s="11">
        <f t="shared" si="29"/>
        <v>84.95765359511897</v>
      </c>
      <c r="K162" s="11">
        <f t="shared" si="25"/>
        <v>-0.17477451366920066</v>
      </c>
      <c r="L162" s="11">
        <f t="shared" si="30"/>
        <v>0.88916925970257588</v>
      </c>
      <c r="M162" s="11">
        <f t="shared" si="30"/>
        <v>0.19048181789254101</v>
      </c>
      <c r="N162" s="11">
        <f>E162-2*I162</f>
        <v>-1.3204827116700955</v>
      </c>
      <c r="O162" s="11">
        <f t="shared" si="31"/>
        <v>0.62978976888731075</v>
      </c>
      <c r="P162" s="11">
        <f t="shared" si="31"/>
        <v>-0.92973287801782245</v>
      </c>
      <c r="Q162" s="11">
        <f t="shared" si="31"/>
        <v>-2.5843030210058147</v>
      </c>
    </row>
    <row r="163" spans="1:17" x14ac:dyDescent="0.35">
      <c r="A163" s="11">
        <v>160</v>
      </c>
      <c r="B163" s="11">
        <f t="shared" si="24"/>
        <v>25.132741228718345</v>
      </c>
      <c r="C163" s="11">
        <f>'Graficas excel'!$N$3*(COS('Graficas excel'!$N$4*B163+'Graficas excel'!$N$5)+'Graficas excel'!$N$6)*COS(B163)+'Graficas excel'!$N$7</f>
        <v>21.759999999999998</v>
      </c>
      <c r="D163" s="13">
        <f>'Graficas excel'!$N$3*(COS('Graficas excel'!$N$4*B163+'Graficas excel'!$N$5)+'Graficas excel'!$N$6)*SIN(B163)+'Graficas excel'!$N$8</f>
        <v>24.499999999999993</v>
      </c>
      <c r="E163" s="11">
        <f t="shared" si="26"/>
        <v>1.6891189610814821</v>
      </c>
      <c r="F163" s="11">
        <f>C163/(2*'Graficas excel'!$N$9*COS(E163/2))</f>
        <v>0.81920220336617744</v>
      </c>
      <c r="G163" s="11">
        <f t="shared" si="27"/>
        <v>0.57350479509765218</v>
      </c>
      <c r="H163" s="11">
        <f t="shared" si="28"/>
        <v>1.221555566107976</v>
      </c>
      <c r="I163" s="11">
        <f>(E163+H163)/2</f>
        <v>1.455337263594729</v>
      </c>
      <c r="J163" s="11">
        <f t="shared" si="29"/>
        <v>83.384682972096158</v>
      </c>
      <c r="K163" s="11">
        <f t="shared" si="25"/>
        <v>-3.5104132965226305E-2</v>
      </c>
      <c r="L163" s="11">
        <f t="shared" si="30"/>
        <v>0.91909007368925766</v>
      </c>
      <c r="M163" s="11">
        <f t="shared" si="30"/>
        <v>-1.0793577219551862</v>
      </c>
      <c r="N163" s="11">
        <f>E163-2*I163</f>
        <v>-1.221555566107976</v>
      </c>
      <c r="O163" s="11">
        <f t="shared" si="31"/>
        <v>0.48374766991822643</v>
      </c>
      <c r="P163" s="11">
        <f t="shared" si="31"/>
        <v>-1.3356742472899112</v>
      </c>
      <c r="Q163" s="11">
        <f t="shared" si="31"/>
        <v>-0.15814962702511418</v>
      </c>
    </row>
    <row r="164" spans="1:17" x14ac:dyDescent="0.35">
      <c r="A164" s="11">
        <v>161</v>
      </c>
      <c r="B164" s="11">
        <f t="shared" si="24"/>
        <v>25.289820861397835</v>
      </c>
      <c r="C164" s="11">
        <f>'Graficas excel'!$N$3*(COS('Graficas excel'!$N$4*B164+'Graficas excel'!$N$5)+'Graficas excel'!$N$6)*COS(B164)+'Graficas excel'!$N$7</f>
        <v>21.494978549133677</v>
      </c>
      <c r="D164" s="13">
        <f>'Graficas excel'!$N$3*(COS('Graficas excel'!$N$4*B164+'Graficas excel'!$N$5)+'Graficas excel'!$N$6)*SIN(B164)+'Graficas excel'!$N$8</f>
        <v>25.845472423073478</v>
      </c>
      <c r="E164" s="11">
        <f t="shared" si="26"/>
        <v>1.7540775787583767</v>
      </c>
      <c r="F164" s="11">
        <f>C164/(2*'Graficas excel'!$N$9*COS(E164/2))</f>
        <v>0.84039520003967794</v>
      </c>
      <c r="G164" s="11">
        <f t="shared" si="27"/>
        <v>0.54197408402087799</v>
      </c>
      <c r="H164" s="11">
        <f t="shared" si="28"/>
        <v>1.1455686598076618</v>
      </c>
      <c r="I164" s="11">
        <f>(E164+H164)/2</f>
        <v>1.4498231192830193</v>
      </c>
      <c r="J164" s="11">
        <f t="shared" si="29"/>
        <v>83.068745775409127</v>
      </c>
      <c r="K164" s="11">
        <f t="shared" si="25"/>
        <v>0.10926619820924736</v>
      </c>
      <c r="L164" s="11">
        <f t="shared" si="30"/>
        <v>0.74954495919476627</v>
      </c>
      <c r="M164" s="11">
        <f t="shared" si="30"/>
        <v>-2.2119678537646896</v>
      </c>
      <c r="N164" s="11">
        <f>E164-2*I164</f>
        <v>-1.145568659807662</v>
      </c>
      <c r="O164" s="11">
        <f t="shared" si="31"/>
        <v>0.27394044977447335</v>
      </c>
      <c r="P164" s="11">
        <f t="shared" si="31"/>
        <v>-1.3605163326114145</v>
      </c>
      <c r="Q164" s="11">
        <f t="shared" si="31"/>
        <v>2.4827572300294807</v>
      </c>
    </row>
    <row r="165" spans="1:17" x14ac:dyDescent="0.35">
      <c r="A165" s="11">
        <v>162</v>
      </c>
      <c r="B165" s="11">
        <f t="shared" si="24"/>
        <v>25.446900494077326</v>
      </c>
      <c r="C165" s="11">
        <f>'Graficas excel'!$N$3*(COS('Graficas excel'!$N$4*B165+'Graficas excel'!$N$5)+'Graficas excel'!$N$6)*COS(B165)+'Graficas excel'!$N$7</f>
        <v>20.758877380742042</v>
      </c>
      <c r="D165" s="13">
        <f>'Graficas excel'!$N$3*(COS('Graficas excel'!$N$4*B165+'Graficas excel'!$N$5)+'Graficas excel'!$N$6)*SIN(B165)+'Graficas excel'!$N$8</f>
        <v>27.02101208165908</v>
      </c>
      <c r="E165" s="11">
        <f t="shared" si="26"/>
        <v>1.8314350325429909</v>
      </c>
      <c r="F165" s="11">
        <f>C165/(2*'Graficas excel'!$N$9*COS(E165/2))</f>
        <v>0.85186049475025893</v>
      </c>
      <c r="G165" s="11">
        <f t="shared" si="27"/>
        <v>0.52376874427923248</v>
      </c>
      <c r="H165" s="11">
        <f t="shared" si="28"/>
        <v>1.1025381945810333</v>
      </c>
      <c r="I165" s="11">
        <f>(E165+H165)/2</f>
        <v>1.4669866135620122</v>
      </c>
      <c r="J165" s="11">
        <f t="shared" si="29"/>
        <v>84.052141559292352</v>
      </c>
      <c r="K165" s="11">
        <f t="shared" si="25"/>
        <v>0.22700444507632431</v>
      </c>
      <c r="L165" s="11">
        <f t="shared" si="30"/>
        <v>0.40208986122656976</v>
      </c>
      <c r="M165" s="11">
        <f t="shared" si="30"/>
        <v>-2.5580730186988219</v>
      </c>
      <c r="N165" s="11">
        <f>E165-2*I165</f>
        <v>-1.1025381945810335</v>
      </c>
      <c r="O165" s="11">
        <f t="shared" si="31"/>
        <v>6.0231043993425999E-2</v>
      </c>
      <c r="P165" s="11">
        <f t="shared" si="31"/>
        <v>-0.97052573888603644</v>
      </c>
      <c r="Q165" s="11">
        <f t="shared" si="31"/>
        <v>3.9830095869000353</v>
      </c>
    </row>
    <row r="166" spans="1:17" x14ac:dyDescent="0.35">
      <c r="A166" s="11">
        <v>163</v>
      </c>
      <c r="B166" s="11">
        <f t="shared" si="24"/>
        <v>25.603980126756813</v>
      </c>
      <c r="C166" s="11">
        <f>'Graficas excel'!$N$3*(COS('Graficas excel'!$N$4*B166+'Graficas excel'!$N$5)+'Graficas excel'!$N$6)*COS(B166)+'Graficas excel'!$N$7</f>
        <v>19.70784845485489</v>
      </c>
      <c r="D166" s="13">
        <f>'Graficas excel'!$N$3*(COS('Graficas excel'!$N$4*B166+'Graficas excel'!$N$5)+'Graficas excel'!$N$6)*SIN(B166)+'Graficas excel'!$N$8</f>
        <v>27.917819499100432</v>
      </c>
      <c r="E166" s="11">
        <f t="shared" si="26"/>
        <v>1.9122116525077812</v>
      </c>
      <c r="F166" s="11">
        <f>C166/(2*'Graficas excel'!$N$9*COS(E166/2))</f>
        <v>0.85432866052235645</v>
      </c>
      <c r="G166" s="11">
        <f t="shared" si="27"/>
        <v>0.51973314288207195</v>
      </c>
      <c r="H166" s="11">
        <f t="shared" si="28"/>
        <v>1.0930771243146442</v>
      </c>
      <c r="I166" s="11">
        <f>(E166+H166)/2</f>
        <v>1.5026443884112126</v>
      </c>
      <c r="J166" s="11">
        <f t="shared" si="29"/>
        <v>86.095181564979271</v>
      </c>
      <c r="K166" s="11">
        <f t="shared" si="25"/>
        <v>0.29016457278194085</v>
      </c>
      <c r="L166" s="11">
        <f t="shared" si="30"/>
        <v>2.6869108204554987E-4</v>
      </c>
      <c r="M166" s="11">
        <f t="shared" si="30"/>
        <v>-1.9376083488149904</v>
      </c>
      <c r="N166" s="11">
        <f>E166-2*I166</f>
        <v>-1.093077124314644</v>
      </c>
      <c r="O166" s="11">
        <f t="shared" si="31"/>
        <v>-9.2218782576782884E-2</v>
      </c>
      <c r="P166" s="11">
        <f t="shared" si="31"/>
        <v>-0.34487605601689314</v>
      </c>
      <c r="Q166" s="11">
        <f t="shared" si="31"/>
        <v>3.8504608659000117</v>
      </c>
    </row>
    <row r="167" spans="1:17" x14ac:dyDescent="0.35">
      <c r="A167" s="11">
        <v>164</v>
      </c>
      <c r="B167" s="11">
        <f t="shared" si="24"/>
        <v>25.761059759436304</v>
      </c>
      <c r="C167" s="11">
        <f>'Graficas excel'!$N$3*(COS('Graficas excel'!$N$4*B167+'Graficas excel'!$N$5)+'Graficas excel'!$N$6)*COS(B167)+'Graficas excel'!$N$7</f>
        <v>18.540824058937126</v>
      </c>
      <c r="D167" s="13">
        <f>'Graficas excel'!$N$3*(COS('Graficas excel'!$N$4*B167+'Graficas excel'!$N$5)+'Graficas excel'!$N$6)*SIN(B167)+'Graficas excel'!$N$8</f>
        <v>28.525644319013097</v>
      </c>
      <c r="E167" s="11">
        <f t="shared" si="26"/>
        <v>1.9888838490328471</v>
      </c>
      <c r="F167" s="11">
        <f>C167/(2*'Graficas excel'!$N$9*COS(E167/2))</f>
        <v>0.85054193775178788</v>
      </c>
      <c r="G167" s="11">
        <f t="shared" si="27"/>
        <v>0.52590722767940146</v>
      </c>
      <c r="H167" s="11">
        <f t="shared" si="28"/>
        <v>1.1075628168079548</v>
      </c>
      <c r="I167" s="11">
        <f>(E167+H167)/2</f>
        <v>1.5482233329204009</v>
      </c>
      <c r="J167" s="11">
        <f t="shared" si="29"/>
        <v>88.706662720016737</v>
      </c>
      <c r="K167" s="11">
        <f t="shared" si="25"/>
        <v>0.29020677867841282</v>
      </c>
      <c r="L167" s="11">
        <f t="shared" si="30"/>
        <v>-0.30409011662652563</v>
      </c>
      <c r="M167" s="11">
        <f t="shared" si="30"/>
        <v>-0.71356950910554984</v>
      </c>
      <c r="N167" s="11">
        <f>E167-2*I167</f>
        <v>-1.1075628168079548</v>
      </c>
      <c r="O167" s="11">
        <f t="shared" si="31"/>
        <v>-0.14639178677586756</v>
      </c>
      <c r="P167" s="11">
        <f t="shared" si="31"/>
        <v>0.25995292244543039</v>
      </c>
      <c r="Q167" s="11">
        <f t="shared" si="31"/>
        <v>2.4779882970397322</v>
      </c>
    </row>
    <row r="168" spans="1:17" x14ac:dyDescent="0.35">
      <c r="A168" s="11">
        <v>165</v>
      </c>
      <c r="B168" s="11">
        <f t="shared" si="24"/>
        <v>25.918139392115794</v>
      </c>
      <c r="C168" s="11">
        <f>'Graficas excel'!$N$3*(COS('Graficas excel'!$N$4*B168+'Graficas excel'!$N$5)+'Graficas excel'!$N$6)*COS(B168)+'Graficas excel'!$N$7</f>
        <v>17.431879502661793</v>
      </c>
      <c r="D168" s="13">
        <f>'Graficas excel'!$N$3*(COS('Graficas excel'!$N$4*B168+'Graficas excel'!$N$5)+'Graficas excel'!$N$6)*SIN(B168)+'Graficas excel'!$N$8</f>
        <v>28.931879502661793</v>
      </c>
      <c r="E168" s="11">
        <f t="shared" si="26"/>
        <v>2.0570598293306057</v>
      </c>
      <c r="F168" s="11">
        <f>C168/(2*'Graficas excel'!$N$9*COS(E168/2))</f>
        <v>0.84443919058444572</v>
      </c>
      <c r="G168" s="11">
        <f t="shared" si="27"/>
        <v>0.53565142901432283</v>
      </c>
      <c r="H168" s="11">
        <f t="shared" si="28"/>
        <v>1.1305579849020024</v>
      </c>
      <c r="I168" s="11">
        <f>(E168+H168)/2</f>
        <v>1.593808907116304</v>
      </c>
      <c r="J168" s="11">
        <f t="shared" si="29"/>
        <v>91.318523728122457</v>
      </c>
      <c r="K168" s="11">
        <f t="shared" si="25"/>
        <v>0.24244041485725501</v>
      </c>
      <c r="L168" s="11">
        <f t="shared" si="30"/>
        <v>-0.41617735300810915</v>
      </c>
      <c r="M168" s="11">
        <f t="shared" si="30"/>
        <v>0.57905370568513115</v>
      </c>
      <c r="N168" s="11">
        <f>E168-2*I168</f>
        <v>-1.1305579849020022</v>
      </c>
      <c r="O168" s="11">
        <f t="shared" si="31"/>
        <v>-0.10555847720417949</v>
      </c>
      <c r="P168" s="11">
        <f t="shared" si="31"/>
        <v>0.64919441392850563</v>
      </c>
      <c r="Q168" s="11">
        <f t="shared" si="31"/>
        <v>0.4627816975869789</v>
      </c>
    </row>
    <row r="169" spans="1:17" x14ac:dyDescent="0.35">
      <c r="A169" s="11">
        <v>166</v>
      </c>
      <c r="B169" s="11">
        <f t="shared" si="24"/>
        <v>26.075219024795281</v>
      </c>
      <c r="C169" s="11">
        <f>'Graficas excel'!$N$3*(COS('Graficas excel'!$N$4*B169+'Graficas excel'!$N$5)+'Graficas excel'!$N$6)*COS(B169)+'Graficas excel'!$N$7</f>
        <v>16.474667529947645</v>
      </c>
      <c r="D169" s="13">
        <f>'Graficas excel'!$N$3*(COS('Graficas excel'!$N$4*B169+'Graficas excel'!$N$5)+'Graficas excel'!$N$6)*SIN(B169)+'Graficas excel'!$N$8</f>
        <v>29.282469567868137</v>
      </c>
      <c r="E169" s="11">
        <f t="shared" si="26"/>
        <v>2.1166436451300483</v>
      </c>
      <c r="F169" s="11">
        <f>C169/(2*'Graficas excel'!$N$9*COS(E169/2))</f>
        <v>0.83996937973038444</v>
      </c>
      <c r="G169" s="11">
        <f t="shared" si="27"/>
        <v>0.54263380019618501</v>
      </c>
      <c r="H169" s="11">
        <f t="shared" si="28"/>
        <v>1.147139071727441</v>
      </c>
      <c r="I169" s="11">
        <f>(E169+H169)/2</f>
        <v>1.6318913584287447</v>
      </c>
      <c r="J169" s="11">
        <f t="shared" si="29"/>
        <v>93.50048746183775</v>
      </c>
      <c r="K169" s="11">
        <f t="shared" si="25"/>
        <v>0.17706742911721893</v>
      </c>
      <c r="L169" s="11">
        <f t="shared" si="30"/>
        <v>-0.32521980961739144</v>
      </c>
      <c r="M169" s="11">
        <f t="shared" si="30"/>
        <v>1.5335332450887287</v>
      </c>
      <c r="N169" s="11">
        <f>E169-2*I169</f>
        <v>-1.147139071727441</v>
      </c>
      <c r="O169" s="11">
        <f t="shared" si="31"/>
        <v>-3.5832571267132743E-3</v>
      </c>
      <c r="P169" s="11">
        <f t="shared" si="31"/>
        <v>0.72188799299625894</v>
      </c>
      <c r="Q169" s="11">
        <f t="shared" si="31"/>
        <v>-1.681551186227034</v>
      </c>
    </row>
    <row r="170" spans="1:17" x14ac:dyDescent="0.35">
      <c r="A170" s="11">
        <v>167</v>
      </c>
      <c r="B170" s="11">
        <f t="shared" si="24"/>
        <v>26.232298657474772</v>
      </c>
      <c r="C170" s="11">
        <f>'Graficas excel'!$N$3*(COS('Graficas excel'!$N$4*B170+'Graficas excel'!$N$5)+'Graficas excel'!$N$6)*COS(B170)+'Graficas excel'!$N$7</f>
        <v>15.659465008031484</v>
      </c>
      <c r="D170" s="13">
        <f>'Graficas excel'!$N$3*(COS('Graficas excel'!$N$4*B170+'Graficas excel'!$N$5)+'Graficas excel'!$N$6)*SIN(B170)+'Graficas excel'!$N$8</f>
        <v>29.719493963785908</v>
      </c>
      <c r="E170" s="11">
        <f t="shared" si="26"/>
        <v>2.1717081618672567</v>
      </c>
      <c r="F170" s="11">
        <f>C170/(2*'Graficas excel'!$N$9*COS(E170/2))</f>
        <v>0.83981663393016548</v>
      </c>
      <c r="G170" s="11">
        <f t="shared" si="27"/>
        <v>0.54287016990640258</v>
      </c>
      <c r="H170" s="11">
        <f t="shared" si="28"/>
        <v>1.1477019284407015</v>
      </c>
      <c r="I170" s="11">
        <f>(E170+H170)/2</f>
        <v>1.659705045153979</v>
      </c>
      <c r="J170" s="11">
        <f t="shared" si="29"/>
        <v>95.094094323892719</v>
      </c>
      <c r="K170" s="11">
        <f t="shared" si="25"/>
        <v>0.12598202088242552</v>
      </c>
      <c r="L170" s="11">
        <f t="shared" si="30"/>
        <v>-8.4332970777068167E-2</v>
      </c>
      <c r="M170" s="11">
        <f t="shared" si="30"/>
        <v>1.970704267451149</v>
      </c>
      <c r="N170" s="11">
        <f>E170-2*I170</f>
        <v>-1.1477019284407013</v>
      </c>
      <c r="O170" s="11">
        <f t="shared" si="31"/>
        <v>0.10981064364887308</v>
      </c>
      <c r="P170" s="11">
        <f t="shared" si="31"/>
        <v>0.45775055033195633</v>
      </c>
      <c r="Q170" s="11">
        <f t="shared" si="31"/>
        <v>-3.4625489165776222</v>
      </c>
    </row>
    <row r="171" spans="1:17" x14ac:dyDescent="0.35">
      <c r="A171" s="11">
        <v>168</v>
      </c>
      <c r="B171" s="11">
        <f t="shared" si="24"/>
        <v>26.389378290154262</v>
      </c>
      <c r="C171" s="11">
        <f>'Graficas excel'!$N$3*(COS('Graficas excel'!$N$4*B171+'Graficas excel'!$N$5)+'Graficas excel'!$N$6)*COS(B171)+'Graficas excel'!$N$7</f>
        <v>14.890824058937119</v>
      </c>
      <c r="D171" s="13">
        <f>'Graficas excel'!$N$3*(COS('Graficas excel'!$N$4*B171+'Graficas excel'!$N$5)+'Graficas excel'!$N$6)*SIN(B171)+'Graficas excel'!$N$8</f>
        <v>30.319358077885642</v>
      </c>
      <c r="E171" s="11">
        <f t="shared" si="26"/>
        <v>2.2285355965647824</v>
      </c>
      <c r="F171" s="11">
        <f>C171/(2*'Graficas excel'!$N$9*COS(E171/2))</f>
        <v>0.84446733041059274</v>
      </c>
      <c r="G171" s="11">
        <f t="shared" si="27"/>
        <v>0.5356070648051674</v>
      </c>
      <c r="H171" s="11">
        <f t="shared" si="28"/>
        <v>1.130452912872038</v>
      </c>
      <c r="I171" s="11">
        <f>(E171+H171)/2</f>
        <v>1.6794942547184102</v>
      </c>
      <c r="J171" s="11">
        <f t="shared" si="29"/>
        <v>96.227932511834553</v>
      </c>
      <c r="K171" s="11">
        <f t="shared" si="25"/>
        <v>0.11273502880999352</v>
      </c>
      <c r="L171" s="11">
        <f t="shared" si="30"/>
        <v>0.22522453167406109</v>
      </c>
      <c r="M171" s="11">
        <f t="shared" si="30"/>
        <v>1.8147504183279297</v>
      </c>
      <c r="N171" s="11">
        <f>E171-2*I171</f>
        <v>-1.130452912872038</v>
      </c>
      <c r="O171" s="11">
        <f t="shared" si="31"/>
        <v>0.18171393195385102</v>
      </c>
      <c r="P171" s="11">
        <f t="shared" si="31"/>
        <v>-8.6145361618821484E-2</v>
      </c>
      <c r="Q171" s="11">
        <f t="shared" si="31"/>
        <v>-4.2826120849233611</v>
      </c>
    </row>
    <row r="172" spans="1:17" x14ac:dyDescent="0.35">
      <c r="A172" s="11">
        <v>169</v>
      </c>
      <c r="B172" s="11">
        <f t="shared" si="24"/>
        <v>26.546457922833753</v>
      </c>
      <c r="C172" s="11">
        <f>'Graficas excel'!$N$3*(COS('Graficas excel'!$N$4*B172+'Graficas excel'!$N$5)+'Graficas excel'!$N$6)*COS(B172)+'Graficas excel'!$N$7</f>
        <v>14.038282743791935</v>
      </c>
      <c r="D172" s="13">
        <f>'Graficas excel'!$N$3*(COS('Graficas excel'!$N$4*B172+'Graficas excel'!$N$5)+'Graficas excel'!$N$6)*SIN(B172)+'Graficas excel'!$N$8</f>
        <v>31.055459246277287</v>
      </c>
      <c r="E172" s="11">
        <f t="shared" si="26"/>
        <v>2.29249590808001</v>
      </c>
      <c r="F172" s="11">
        <f>C172/(2*'Graficas excel'!$N$9*COS(E172/2))</f>
        <v>0.85202513584981598</v>
      </c>
      <c r="G172" s="11">
        <f t="shared" si="27"/>
        <v>0.52350087667558165</v>
      </c>
      <c r="H172" s="11">
        <f t="shared" si="28"/>
        <v>1.1019093551879815</v>
      </c>
      <c r="I172" s="11">
        <f>(E172+H172)/2</f>
        <v>1.6972026316339957</v>
      </c>
      <c r="J172" s="11">
        <f t="shared" si="29"/>
        <v>97.242547771124492</v>
      </c>
      <c r="K172" s="11">
        <f t="shared" si="25"/>
        <v>0.14811321551576512</v>
      </c>
      <c r="L172" s="11">
        <f t="shared" si="30"/>
        <v>0.51028486078996249</v>
      </c>
      <c r="M172" s="11">
        <f t="shared" si="30"/>
        <v>0.95395992901687454</v>
      </c>
      <c r="N172" s="11">
        <f>E172-2*I172</f>
        <v>-1.1019093551879813</v>
      </c>
      <c r="O172" s="11">
        <f t="shared" si="31"/>
        <v>0.16818225019372474</v>
      </c>
      <c r="P172" s="11">
        <f t="shared" si="31"/>
        <v>-0.75885649482732642</v>
      </c>
      <c r="Q172" s="11">
        <f t="shared" si="31"/>
        <v>-3.5051170971723109</v>
      </c>
    </row>
    <row r="173" spans="1:17" x14ac:dyDescent="0.35">
      <c r="A173" s="11">
        <v>170</v>
      </c>
      <c r="B173" s="11">
        <f t="shared" si="24"/>
        <v>26.703537555513243</v>
      </c>
      <c r="C173" s="11">
        <f>'Graficas excel'!$N$3*(COS('Graficas excel'!$N$4*B173+'Graficas excel'!$N$5)+'Graficas excel'!$N$6)*COS(B173)+'Graficas excel'!$N$7</f>
        <v>12.999999999999995</v>
      </c>
      <c r="D173" s="13">
        <f>'Graficas excel'!$N$3*(COS('Graficas excel'!$N$4*B173+'Graficas excel'!$N$5)+'Graficas excel'!$N$6)*SIN(B173)+'Graficas excel'!$N$8</f>
        <v>31.800000000000011</v>
      </c>
      <c r="E173" s="11">
        <f t="shared" si="26"/>
        <v>2.3654450531400393</v>
      </c>
      <c r="F173" s="11">
        <f>C173/(2*'Graficas excel'!$N$9*COS(E173/2))</f>
        <v>0.85886553080211581</v>
      </c>
      <c r="G173" s="11">
        <f t="shared" si="27"/>
        <v>0.51220113236891607</v>
      </c>
      <c r="H173" s="11">
        <f t="shared" si="28"/>
        <v>1.075491349104341</v>
      </c>
      <c r="I173" s="11">
        <f>(E173+H173)/2</f>
        <v>1.7204682011221901</v>
      </c>
      <c r="J173" s="11">
        <f t="shared" si="29"/>
        <v>98.575566710766381</v>
      </c>
      <c r="K173" s="11">
        <f t="shared" si="25"/>
        <v>0.22826857401055695</v>
      </c>
      <c r="L173" s="11">
        <f t="shared" si="30"/>
        <v>0.66013253603088518</v>
      </c>
      <c r="M173" s="11">
        <f t="shared" si="30"/>
        <v>-0.52392036434416611</v>
      </c>
      <c r="N173" s="11">
        <f>E173-2*I173</f>
        <v>-1.075491349104341</v>
      </c>
      <c r="O173" s="11">
        <f t="shared" si="31"/>
        <v>4.8981350729803259E-2</v>
      </c>
      <c r="P173" s="11">
        <f t="shared" si="31"/>
        <v>-1.3094390009497521</v>
      </c>
      <c r="Q173" s="11">
        <f t="shared" si="31"/>
        <v>-1.1013490664529559</v>
      </c>
    </row>
    <row r="174" spans="1:17" x14ac:dyDescent="0.35">
      <c r="A174" s="11">
        <v>171</v>
      </c>
      <c r="B174" s="11">
        <f t="shared" si="24"/>
        <v>26.86061718819273</v>
      </c>
      <c r="C174" s="11">
        <f>'Graficas excel'!$N$3*(COS('Graficas excel'!$N$4*B174+'Graficas excel'!$N$5)+'Graficas excel'!$N$6)*COS(B174)+'Graficas excel'!$N$7</f>
        <v>11.754339554204581</v>
      </c>
      <c r="D174" s="13">
        <f>'Graficas excel'!$N$3*(COS('Graficas excel'!$N$4*B174+'Graficas excel'!$N$5)+'Graficas excel'!$N$6)*SIN(B174)+'Graficas excel'!$N$8</f>
        <v>32.36479052641171</v>
      </c>
      <c r="E174" s="11">
        <f t="shared" si="26"/>
        <v>2.4448517132365204</v>
      </c>
      <c r="F174" s="11">
        <f>C174/(2*'Graficas excel'!$N$9*COS(E174/2))</f>
        <v>0.86082960137810038</v>
      </c>
      <c r="G174" s="11">
        <f t="shared" si="27"/>
        <v>0.50889330649088005</v>
      </c>
      <c r="H174" s="11">
        <f t="shared" si="28"/>
        <v>1.0677973765235582</v>
      </c>
      <c r="I174" s="11">
        <f>(E174+H174)/2</f>
        <v>1.7563245448800393</v>
      </c>
      <c r="J174" s="11">
        <f t="shared" si="29"/>
        <v>100.62998387686139</v>
      </c>
      <c r="K174" s="11">
        <f t="shared" si="25"/>
        <v>0.33196195029006836</v>
      </c>
      <c r="L174" s="11">
        <f t="shared" si="30"/>
        <v>0.57783531764639917</v>
      </c>
      <c r="M174" s="11">
        <f t="shared" si="30"/>
        <v>-2.0009852798306533</v>
      </c>
      <c r="N174" s="11">
        <f>E174-2*I174</f>
        <v>-1.0677973765235582</v>
      </c>
      <c r="O174" s="11">
        <f t="shared" si="31"/>
        <v>-0.1567048465555817</v>
      </c>
      <c r="P174" s="11">
        <f t="shared" si="31"/>
        <v>-1.4824385077600812</v>
      </c>
      <c r="Q174" s="11">
        <f t="shared" si="31"/>
        <v>1.7601118516213154</v>
      </c>
    </row>
    <row r="175" spans="1:17" x14ac:dyDescent="0.35">
      <c r="A175" s="11">
        <v>172</v>
      </c>
      <c r="B175" s="11">
        <f t="shared" si="24"/>
        <v>27.017696820872221</v>
      </c>
      <c r="C175" s="11">
        <f>'Graficas excel'!$N$3*(COS('Graficas excel'!$N$4*B175+'Graficas excel'!$N$5)+'Graficas excel'!$N$6)*COS(B175)+'Graficas excel'!$N$7</f>
        <v>10.379175941062893</v>
      </c>
      <c r="D175" s="13">
        <f>'Graficas excel'!$N$3*(COS('Graficas excel'!$N$4*B175+'Graficas excel'!$N$5)+'Graficas excel'!$N$6)*SIN(B175)+'Graficas excel'!$N$8</f>
        <v>32.566067060023592</v>
      </c>
      <c r="E175" s="11">
        <f t="shared" si="26"/>
        <v>2.5245254959307357</v>
      </c>
      <c r="F175" s="11">
        <f>C175/(2*'Graficas excel'!$N$9*COS(E175/2))</f>
        <v>0.85450132276575941</v>
      </c>
      <c r="G175" s="11">
        <f t="shared" si="27"/>
        <v>0.51944921733656257</v>
      </c>
      <c r="H175" s="11">
        <f t="shared" si="28"/>
        <v>1.0924125162596046</v>
      </c>
      <c r="I175" s="11">
        <f>(E175+H175)/2</f>
        <v>1.8084690060951703</v>
      </c>
      <c r="J175" s="11">
        <f t="shared" si="29"/>
        <v>103.617641429472</v>
      </c>
      <c r="K175" s="11">
        <f t="shared" si="25"/>
        <v>0.42272810973520097</v>
      </c>
      <c r="L175" s="11">
        <f t="shared" si="30"/>
        <v>0.26352128489353432</v>
      </c>
      <c r="M175" s="11">
        <f t="shared" si="30"/>
        <v>-2.7060905851522432</v>
      </c>
      <c r="N175" s="11">
        <f>E175-2*I175</f>
        <v>-1.0924125162596048</v>
      </c>
      <c r="O175" s="11">
        <f t="shared" si="31"/>
        <v>-0.38956574282446604</v>
      </c>
      <c r="P175" s="11">
        <f t="shared" si="31"/>
        <v>-1.2059607846325886</v>
      </c>
      <c r="Q175" s="11">
        <f t="shared" si="31"/>
        <v>3.6019389415154812</v>
      </c>
    </row>
    <row r="176" spans="1:17" x14ac:dyDescent="0.35">
      <c r="A176" s="11">
        <v>173</v>
      </c>
      <c r="B176" s="11">
        <f t="shared" si="24"/>
        <v>27.174776453551711</v>
      </c>
      <c r="C176" s="11">
        <f>'Graficas excel'!$N$3*(COS('Graficas excel'!$N$4*B176+'Graficas excel'!$N$5)+'Graficas excel'!$N$6)*COS(B176)+'Graficas excel'!$N$7</f>
        <v>9.0312037118340918</v>
      </c>
      <c r="D176" s="13">
        <f>'Graficas excel'!$N$3*(COS('Graficas excel'!$N$4*B176+'Graficas excel'!$N$5)+'Graficas excel'!$N$6)*SIN(B176)+'Graficas excel'!$N$8</f>
        <v>32.289201289364257</v>
      </c>
      <c r="E176" s="11">
        <f t="shared" si="26"/>
        <v>2.5961366045443568</v>
      </c>
      <c r="F176" s="11">
        <f>C176/(2*'Graficas excel'!$N$9*COS(E176/2))</f>
        <v>0.83821057929590714</v>
      </c>
      <c r="G176" s="11">
        <f t="shared" si="27"/>
        <v>0.54534670142618424</v>
      </c>
      <c r="H176" s="11">
        <f t="shared" si="28"/>
        <v>1.1536053600469842</v>
      </c>
      <c r="I176" s="11">
        <f>(E176+H176)/2</f>
        <v>1.8748709822956706</v>
      </c>
      <c r="J176" s="11">
        <f t="shared" si="29"/>
        <v>107.42219441708882</v>
      </c>
      <c r="K176" s="11">
        <f t="shared" si="25"/>
        <v>0.4641219363695045</v>
      </c>
      <c r="L176" s="11">
        <f t="shared" si="30"/>
        <v>-0.16155043021960525</v>
      </c>
      <c r="M176" s="11">
        <f t="shared" si="30"/>
        <v>-2.3447670931980573</v>
      </c>
      <c r="N176" s="11">
        <f>E176-2*I176</f>
        <v>-1.1536053600469844</v>
      </c>
      <c r="O176" s="11">
        <f t="shared" si="31"/>
        <v>-0.5789976199004222</v>
      </c>
      <c r="P176" s="11">
        <f t="shared" si="31"/>
        <v>-0.64016953876538707</v>
      </c>
      <c r="Q176" s="11">
        <f t="shared" si="31"/>
        <v>3.9203701259040078</v>
      </c>
    </row>
    <row r="177" spans="1:17" x14ac:dyDescent="0.35">
      <c r="A177" s="11">
        <v>174</v>
      </c>
      <c r="B177" s="11">
        <f t="shared" si="24"/>
        <v>27.331856086231198</v>
      </c>
      <c r="C177" s="11">
        <f>'Graficas excel'!$N$3*(COS('Graficas excel'!$N$4*B177+'Graficas excel'!$N$5)+'Graficas excel'!$N$6)*COS(B177)+'Graficas excel'!$N$7</f>
        <v>7.8930028464775406</v>
      </c>
      <c r="D177" s="13">
        <f>'Graficas excel'!$N$3*(COS('Graficas excel'!$N$4*B177+'Graficas excel'!$N$5)+'Graficas excel'!$N$6)*SIN(B177)+'Graficas excel'!$N$8</f>
        <v>31.529178550006101</v>
      </c>
      <c r="E177" s="11">
        <f t="shared" si="26"/>
        <v>2.6509960776549302</v>
      </c>
      <c r="F177" s="11">
        <f>C177/(2*'Graficas excel'!$N$9*COS(E177/2))</f>
        <v>0.81255330362562483</v>
      </c>
      <c r="G177" s="11">
        <f t="shared" si="27"/>
        <v>0.58288689191564702</v>
      </c>
      <c r="H177" s="11">
        <f t="shared" si="28"/>
        <v>1.2445540935032415</v>
      </c>
      <c r="I177" s="11">
        <f>(E177+H177)/2</f>
        <v>1.9477750855790859</v>
      </c>
      <c r="J177" s="11">
        <f t="shared" si="29"/>
        <v>111.59929184441435</v>
      </c>
      <c r="K177" s="11">
        <f t="shared" si="25"/>
        <v>0.43874565413139538</v>
      </c>
      <c r="L177" s="11">
        <f t="shared" si="30"/>
        <v>-0.52986558393811078</v>
      </c>
      <c r="M177" s="11">
        <f t="shared" si="30"/>
        <v>-1.1054552925339602</v>
      </c>
      <c r="N177" s="11">
        <f>E177-2*I177</f>
        <v>-1.2445540935032415</v>
      </c>
      <c r="O177" s="11">
        <f t="shared" si="31"/>
        <v>-0.67955521590228751</v>
      </c>
      <c r="P177" s="11">
        <f t="shared" si="31"/>
        <v>-2.4359239420740947E-2</v>
      </c>
      <c r="Q177" s="11">
        <f t="shared" si="31"/>
        <v>3.0260867375093925</v>
      </c>
    </row>
    <row r="178" spans="1:17" x14ac:dyDescent="0.35">
      <c r="A178" s="11">
        <v>175</v>
      </c>
      <c r="B178" s="11">
        <f t="shared" si="24"/>
        <v>27.488935718910689</v>
      </c>
      <c r="C178" s="11">
        <f>'Graficas excel'!$N$3*(COS('Graficas excel'!$N$4*B178+'Graficas excel'!$N$5)+'Graficas excel'!$N$6)*COS(B178)+'Graficas excel'!$N$7</f>
        <v>7.1081204973382155</v>
      </c>
      <c r="D178" s="13">
        <f>'Graficas excel'!$N$3*(COS('Graficas excel'!$N$4*B178+'Graficas excel'!$N$5)+'Graficas excel'!$N$6)*SIN(B178)+'Graficas excel'!$N$8</f>
        <v>30.391879502661808</v>
      </c>
      <c r="E178" s="11">
        <f t="shared" si="26"/>
        <v>2.6820878063369316</v>
      </c>
      <c r="F178" s="11">
        <f>C178/(2*'Graficas excel'!$N$9*COS(E178/2))</f>
        <v>0.78030111043309547</v>
      </c>
      <c r="G178" s="11">
        <f t="shared" si="27"/>
        <v>0.62540401106554966</v>
      </c>
      <c r="H178" s="11">
        <f t="shared" si="28"/>
        <v>1.3512983772026039</v>
      </c>
      <c r="I178" s="11">
        <f>(E178+H178)/2</f>
        <v>2.0166930917697679</v>
      </c>
      <c r="J178" s="11">
        <f t="shared" si="29"/>
        <v>115.54800273159691</v>
      </c>
      <c r="K178" s="11">
        <f t="shared" si="25"/>
        <v>0.35551456283689364</v>
      </c>
      <c r="L178" s="11">
        <f t="shared" si="30"/>
        <v>-0.70351009523294306</v>
      </c>
      <c r="M178" s="11">
        <f t="shared" si="30"/>
        <v>0.53490561010688342</v>
      </c>
      <c r="N178" s="11">
        <f>E178-2*I178</f>
        <v>-1.3512983772026042</v>
      </c>
      <c r="O178" s="11">
        <f t="shared" si="31"/>
        <v>-0.68338155628284925</v>
      </c>
      <c r="P178" s="11">
        <f t="shared" si="31"/>
        <v>0.45097735376350967</v>
      </c>
      <c r="Q178" s="11">
        <f t="shared" si="31"/>
        <v>1.3829912014843551</v>
      </c>
    </row>
    <row r="179" spans="1:17" x14ac:dyDescent="0.35">
      <c r="A179" s="11">
        <v>176</v>
      </c>
      <c r="B179" s="11">
        <f t="shared" si="24"/>
        <v>27.646015351590179</v>
      </c>
      <c r="C179" s="11">
        <f>'Graficas excel'!$N$3*(COS('Graficas excel'!$N$4*B179+'Graficas excel'!$N$5)+'Graficas excel'!$N$6)*COS(B179)+'Graficas excel'!$N$7</f>
        <v>6.729175941062886</v>
      </c>
      <c r="D179" s="13">
        <f>'Graficas excel'!$N$3*(COS('Graficas excel'!$N$4*B179+'Graficas excel'!$N$5)+'Graficas excel'!$N$6)*SIN(B179)+'Graficas excel'!$N$8</f>
        <v>29.056020364457019</v>
      </c>
      <c r="E179" s="11">
        <f t="shared" si="26"/>
        <v>2.6864306763813408</v>
      </c>
      <c r="F179" s="11">
        <f>C179/(2*'Graficas excel'!$N$9*COS(E179/2))</f>
        <v>0.74562646825736445</v>
      </c>
      <c r="G179" s="11">
        <f t="shared" si="27"/>
        <v>0.66636414206802086</v>
      </c>
      <c r="H179" s="11">
        <f t="shared" si="28"/>
        <v>1.4586437010434523</v>
      </c>
      <c r="I179" s="11">
        <f>(E179+H179)/2</f>
        <v>2.0725371887123964</v>
      </c>
      <c r="J179" s="11">
        <f t="shared" si="29"/>
        <v>118.74763379712896</v>
      </c>
      <c r="K179" s="11">
        <f t="shared" si="25"/>
        <v>0.24500745549139016</v>
      </c>
      <c r="L179" s="11">
        <f t="shared" si="30"/>
        <v>-0.6194873184791555</v>
      </c>
      <c r="M179" s="11">
        <f t="shared" si="30"/>
        <v>1.8700718004659929</v>
      </c>
      <c r="N179" s="11">
        <f>E179-2*I179</f>
        <v>-1.4586437010434521</v>
      </c>
      <c r="O179" s="11">
        <f t="shared" si="31"/>
        <v>-0.61254219920690889</v>
      </c>
      <c r="P179" s="11">
        <f t="shared" si="31"/>
        <v>0.66821710369163823</v>
      </c>
      <c r="Q179" s="11">
        <f t="shared" si="31"/>
        <v>-0.47960756316279163</v>
      </c>
    </row>
    <row r="180" spans="1:17" x14ac:dyDescent="0.35">
      <c r="A180" s="11">
        <v>177</v>
      </c>
      <c r="B180" s="11">
        <f t="shared" si="24"/>
        <v>27.80309498426967</v>
      </c>
      <c r="C180" s="11">
        <f>'Graficas excel'!$N$3*(COS('Graficas excel'!$N$4*B180+'Graficas excel'!$N$5)+'Graficas excel'!$N$6)*COS(B180)+'Graficas excel'!$N$7</f>
        <v>6.6991532017046991</v>
      </c>
      <c r="D180" s="13">
        <f>'Graficas excel'!$N$3*(COS('Graficas excel'!$N$4*B180+'Graficas excel'!$N$5)+'Graficas excel'!$N$6)*SIN(B180)+'Graficas excel'!$N$8</f>
        <v>27.710441797096948</v>
      </c>
      <c r="E180" s="11">
        <f t="shared" si="26"/>
        <v>2.6671841349538807</v>
      </c>
      <c r="F180" s="11">
        <f>C180/(2*'Graficas excel'!$N$9*COS(E180/2))</f>
        <v>0.7127180535677341</v>
      </c>
      <c r="G180" s="11">
        <f t="shared" si="27"/>
        <v>0.70145062272309699</v>
      </c>
      <c r="H180" s="11">
        <f t="shared" si="28"/>
        <v>1.5548616046955603</v>
      </c>
      <c r="I180" s="11">
        <f>(E180+H180)/2</f>
        <v>2.1110228698247204</v>
      </c>
      <c r="J180" s="11">
        <f t="shared" si="29"/>
        <v>120.95270089655146</v>
      </c>
      <c r="K180" s="11">
        <f t="shared" si="25"/>
        <v>0.14769861505508239</v>
      </c>
      <c r="L180" s="11">
        <f t="shared" si="30"/>
        <v>-0.32573712697768548</v>
      </c>
      <c r="M180" s="11">
        <f t="shared" si="30"/>
        <v>2.2444757690787385</v>
      </c>
      <c r="N180" s="11">
        <f>E180-2*I180</f>
        <v>-1.5548616046955601</v>
      </c>
      <c r="O180" s="11">
        <f t="shared" si="31"/>
        <v>-0.5075789020088739</v>
      </c>
      <c r="P180" s="11">
        <f t="shared" si="31"/>
        <v>0.59288052383972178</v>
      </c>
      <c r="Q180" s="11">
        <f t="shared" si="31"/>
        <v>-1.8881479887964103</v>
      </c>
    </row>
    <row r="181" spans="1:17" x14ac:dyDescent="0.35">
      <c r="A181" s="11">
        <v>178</v>
      </c>
      <c r="B181" s="11">
        <f t="shared" si="24"/>
        <v>27.960174616949161</v>
      </c>
      <c r="C181" s="11">
        <f>'Graficas excel'!$N$3*(COS('Graficas excel'!$N$4*B181+'Graficas excel'!$N$5)+'Graficas excel'!$N$6)*COS(B181)+'Graficas excel'!$N$7</f>
        <v>6.873452242832804</v>
      </c>
      <c r="D181" s="13">
        <f>'Graficas excel'!$N$3*(COS('Graficas excel'!$N$4*B181+'Graficas excel'!$N$5)+'Graficas excel'!$N$6)*SIN(B181)+'Graficas excel'!$N$8</f>
        <v>26.490636036215154</v>
      </c>
      <c r="E181" s="11">
        <f t="shared" si="26"/>
        <v>2.6338547158707115</v>
      </c>
      <c r="F181" s="11">
        <f>C181/(2*'Graficas excel'!$N$9*COS(E181/2))</f>
        <v>0.68419576115763658</v>
      </c>
      <c r="G181" s="11">
        <f t="shared" si="27"/>
        <v>0.72929840285984615</v>
      </c>
      <c r="H181" s="11">
        <f t="shared" si="28"/>
        <v>1.6345919121789727</v>
      </c>
      <c r="I181" s="11">
        <f>(E181+H181)/2</f>
        <v>2.1342233140248421</v>
      </c>
      <c r="J181" s="11">
        <f t="shared" si="29"/>
        <v>122.28198843204721</v>
      </c>
      <c r="K181" s="11">
        <f t="shared" si="25"/>
        <v>9.653194679935527E-2</v>
      </c>
      <c r="L181" s="11">
        <f t="shared" si="30"/>
        <v>2.6824302387217763E-2</v>
      </c>
      <c r="M181" s="11">
        <f t="shared" si="30"/>
        <v>1.4921181319633199</v>
      </c>
      <c r="N181" s="11">
        <f>E181-2*I181</f>
        <v>-1.6345919121789727</v>
      </c>
      <c r="O181" s="11">
        <f t="shared" si="31"/>
        <v>-0.41444944710130699</v>
      </c>
      <c r="P181" s="11">
        <f t="shared" si="31"/>
        <v>0.29629093131506451</v>
      </c>
      <c r="Q181" s="11">
        <f t="shared" si="31"/>
        <v>-2.2725470822312048</v>
      </c>
    </row>
    <row r="182" spans="1:17" x14ac:dyDescent="0.35">
      <c r="A182" s="11">
        <v>179</v>
      </c>
      <c r="B182" s="11">
        <f t="shared" si="24"/>
        <v>28.117254249628648</v>
      </c>
      <c r="C182" s="11">
        <f>'Graficas excel'!$N$3*(COS('Graficas excel'!$N$4*B182+'Graficas excel'!$N$5)+'Graficas excel'!$N$6)*COS(B182)+'Graficas excel'!$N$7</f>
        <v>7.074728776444668</v>
      </c>
      <c r="D182" s="13">
        <f>'Graficas excel'!$N$3*(COS('Graficas excel'!$N$4*B182+'Graficas excel'!$N$5)+'Graficas excel'!$N$6)*SIN(B182)+'Graficas excel'!$N$8</f>
        <v>25.438470766513905</v>
      </c>
      <c r="E182" s="11">
        <f t="shared" si="26"/>
        <v>2.5990795544459782</v>
      </c>
      <c r="F182" s="11">
        <f>C182/(2*'Graficas excel'!$N$9*COS(E182/2))</f>
        <v>0.66009827970870971</v>
      </c>
      <c r="G182" s="11">
        <f t="shared" si="27"/>
        <v>0.75117924700140781</v>
      </c>
      <c r="H182" s="11">
        <f t="shared" si="28"/>
        <v>1.6996934790938631</v>
      </c>
      <c r="I182" s="11">
        <f>(E182+H182)/2</f>
        <v>2.1493865167699209</v>
      </c>
      <c r="J182" s="11">
        <f t="shared" si="29"/>
        <v>123.15077595324141</v>
      </c>
      <c r="K182" s="11">
        <f t="shared" si="25"/>
        <v>0.10074549836522299</v>
      </c>
      <c r="L182" s="11">
        <f t="shared" si="30"/>
        <v>0.26120567047042231</v>
      </c>
      <c r="M182" s="11">
        <f t="shared" si="30"/>
        <v>-8.0618193494355044E-3</v>
      </c>
      <c r="N182" s="11">
        <f>E182-2*I182</f>
        <v>-1.6996934790938636</v>
      </c>
      <c r="O182" s="11">
        <f t="shared" si="31"/>
        <v>-0.36790817644407275</v>
      </c>
      <c r="P182" s="11">
        <f t="shared" si="31"/>
        <v>-6.0679929608659165E-2</v>
      </c>
      <c r="Q182" s="11">
        <f t="shared" si="31"/>
        <v>-1.5258235889443543</v>
      </c>
    </row>
    <row r="183" spans="1:17" x14ac:dyDescent="0.35">
      <c r="A183" s="11">
        <v>180</v>
      </c>
      <c r="B183" s="11">
        <f t="shared" si="24"/>
        <v>28.274333882308138</v>
      </c>
      <c r="C183" s="11">
        <f>'Graficas excel'!$N$3*(COS('Graficas excel'!$N$4*B183+'Graficas excel'!$N$5)+'Graficas excel'!$N$6)*COS(B183)+'Graficas excel'!$N$7</f>
        <v>7.16</v>
      </c>
      <c r="D183" s="13">
        <f>'Graficas excel'!$N$3*(COS('Graficas excel'!$N$4*B183+'Graficas excel'!$N$5)+'Graficas excel'!$N$6)*SIN(B183)+'Graficas excel'!$N$8</f>
        <v>24.500000000000007</v>
      </c>
      <c r="E183" s="11">
        <f t="shared" si="26"/>
        <v>2.572938804985005</v>
      </c>
      <c r="F183" s="11">
        <f>C183/(2*'Graficas excel'!$N$9*COS(E183/2))</f>
        <v>0.63812009057856822</v>
      </c>
      <c r="G183" s="11">
        <f t="shared" si="27"/>
        <v>0.76993684805963136</v>
      </c>
      <c r="H183" s="11">
        <f t="shared" si="28"/>
        <v>1.7574843603094796</v>
      </c>
      <c r="I183" s="11">
        <f>(E183+H183)/2</f>
        <v>2.1652115826472422</v>
      </c>
      <c r="J183" s="11">
        <f t="shared" si="29"/>
        <v>124.05748543852842</v>
      </c>
      <c r="K183" s="11">
        <f t="shared" si="25"/>
        <v>0.14177558913651675</v>
      </c>
      <c r="L183" s="11">
        <f t="shared" si="30"/>
        <v>0.25993932284828458</v>
      </c>
      <c r="M183" s="11">
        <f t="shared" si="30"/>
        <v>-1.6677504034803448</v>
      </c>
      <c r="N183" s="11">
        <f>E183-2*I183</f>
        <v>-1.7574843603094794</v>
      </c>
      <c r="O183" s="11">
        <f t="shared" si="31"/>
        <v>-0.37743975749801822</v>
      </c>
      <c r="P183" s="11">
        <f t="shared" si="31"/>
        <v>-0.30035573849373898</v>
      </c>
      <c r="Q183" s="11">
        <f t="shared" si="31"/>
        <v>-3.6760944190157116E-2</v>
      </c>
    </row>
    <row r="184" spans="1:17" x14ac:dyDescent="0.35">
      <c r="A184" s="11">
        <v>181</v>
      </c>
      <c r="B184" s="11">
        <f t="shared" si="24"/>
        <v>28.431413514987629</v>
      </c>
      <c r="C184" s="11">
        <f>'Graficas excel'!$N$3*(COS('Graficas excel'!$N$4*B184+'Graficas excel'!$N$5)+'Graficas excel'!$N$6)*COS(B184)+'Graficas excel'!$N$7</f>
        <v>7.0747287764446662</v>
      </c>
      <c r="D184" s="13">
        <f>'Graficas excel'!$N$3*(COS('Graficas excel'!$N$4*B184+'Graficas excel'!$N$5)+'Graficas excel'!$N$6)*SIN(B184)+'Graficas excel'!$N$8</f>
        <v>23.561529233486109</v>
      </c>
      <c r="E184" s="11">
        <f t="shared" si="26"/>
        <v>2.5581908214475453</v>
      </c>
      <c r="F184" s="11">
        <f>C184/(2*'Graficas excel'!$N$9*COS(E184/2))</f>
        <v>0.61501902769379579</v>
      </c>
      <c r="G184" s="11">
        <f t="shared" si="27"/>
        <v>0.78851226723151113</v>
      </c>
      <c r="H184" s="11">
        <f t="shared" si="28"/>
        <v>1.8167724587759035</v>
      </c>
      <c r="I184" s="11">
        <f>(E184+H184)/2</f>
        <v>2.1874816401117245</v>
      </c>
      <c r="J184" s="11">
        <f t="shared" si="29"/>
        <v>125.33346574075706</v>
      </c>
      <c r="K184" s="11">
        <f t="shared" si="25"/>
        <v>0.18260676248848057</v>
      </c>
      <c r="L184" s="11">
        <f t="shared" si="30"/>
        <v>-2.0302979314786125E-3</v>
      </c>
      <c r="M184" s="11">
        <f t="shared" si="30"/>
        <v>-2.9267274539022208</v>
      </c>
      <c r="N184" s="11">
        <f>E184-2*I184</f>
        <v>-1.8167724587759038</v>
      </c>
      <c r="O184" s="11">
        <f t="shared" si="31"/>
        <v>-0.42461952657379159</v>
      </c>
      <c r="P184" s="11">
        <f t="shared" si="31"/>
        <v>-0.30613013410408008</v>
      </c>
      <c r="Q184" s="11">
        <f t="shared" si="31"/>
        <v>1.606080330410212</v>
      </c>
    </row>
    <row r="185" spans="1:17" x14ac:dyDescent="0.35">
      <c r="A185" s="11">
        <v>182</v>
      </c>
      <c r="B185" s="11">
        <f t="shared" si="24"/>
        <v>28.588493147667116</v>
      </c>
      <c r="C185" s="11">
        <f>'Graficas excel'!$N$3*(COS('Graficas excel'!$N$4*B185+'Graficas excel'!$N$5)+'Graficas excel'!$N$6)*COS(B185)+'Graficas excel'!$N$7</f>
        <v>6.8734522428328146</v>
      </c>
      <c r="D185" s="13">
        <f>'Graficas excel'!$N$3*(COS('Graficas excel'!$N$4*B185+'Graficas excel'!$N$5)+'Graficas excel'!$N$6)*SIN(B185)+'Graficas excel'!$N$8</f>
        <v>22.509363963784864</v>
      </c>
      <c r="E185" s="11">
        <f t="shared" si="26"/>
        <v>2.548859348537758</v>
      </c>
      <c r="F185" s="11">
        <f>C185/(2*'Graficas excel'!$N$9*COS(E185/2))</f>
        <v>0.58838540291878416</v>
      </c>
      <c r="G185" s="11">
        <f t="shared" si="27"/>
        <v>0.8085806191296574</v>
      </c>
      <c r="H185" s="11">
        <f t="shared" si="28"/>
        <v>1.8834715380386535</v>
      </c>
      <c r="I185" s="11">
        <f>(E185+H185)/2</f>
        <v>2.2161654432882059</v>
      </c>
      <c r="J185" s="11">
        <f t="shared" si="29"/>
        <v>126.97692660315339</v>
      </c>
      <c r="K185" s="11">
        <f t="shared" si="25"/>
        <v>0.18228784403517398</v>
      </c>
      <c r="L185" s="11">
        <f t="shared" si="30"/>
        <v>-0.4617595713434175</v>
      </c>
      <c r="M185" s="11">
        <f t="shared" si="30"/>
        <v>-3.2137384047668607</v>
      </c>
      <c r="N185" s="11">
        <f>E185-2*I185</f>
        <v>-1.8834715380386537</v>
      </c>
      <c r="O185" s="11">
        <f t="shared" si="31"/>
        <v>-0.47270633559098341</v>
      </c>
      <c r="P185" s="11">
        <f t="shared" si="31"/>
        <v>-5.3847625749490584E-2</v>
      </c>
      <c r="Q185" s="11">
        <f t="shared" si="31"/>
        <v>2.8837803789936314</v>
      </c>
    </row>
    <row r="186" spans="1:17" x14ac:dyDescent="0.35">
      <c r="A186" s="11">
        <v>183</v>
      </c>
      <c r="B186" s="11">
        <f t="shared" si="24"/>
        <v>28.745572780346606</v>
      </c>
      <c r="C186" s="11">
        <f>'Graficas excel'!$N$3*(COS('Graficas excel'!$N$4*B186+'Graficas excel'!$N$5)+'Graficas excel'!$N$6)*COS(B186)+'Graficas excel'!$N$7</f>
        <v>6.6991532017047097</v>
      </c>
      <c r="D186" s="13">
        <f>'Graficas excel'!$N$3*(COS('Graficas excel'!$N$4*B186+'Graficas excel'!$N$5)+'Graficas excel'!$N$6)*SIN(B186)+'Graficas excel'!$N$8</f>
        <v>21.289558202903073</v>
      </c>
      <c r="E186" s="11">
        <f t="shared" si="26"/>
        <v>2.5318742261438212</v>
      </c>
      <c r="F186" s="11">
        <f>C186/(2*'Graficas excel'!$N$9*COS(E186/2))</f>
        <v>0.55796726051731094</v>
      </c>
      <c r="G186" s="11">
        <f t="shared" si="27"/>
        <v>0.82986296229606926</v>
      </c>
      <c r="H186" s="11">
        <f t="shared" si="28"/>
        <v>1.9577240755985534</v>
      </c>
      <c r="I186" s="11">
        <f>(E186+H186)/2</f>
        <v>2.2447991508711871</v>
      </c>
      <c r="J186" s="11">
        <f t="shared" si="29"/>
        <v>128.61751719946994</v>
      </c>
      <c r="K186" s="11">
        <f t="shared" si="25"/>
        <v>0.10975482018231136</v>
      </c>
      <c r="L186" s="11">
        <f t="shared" si="30"/>
        <v>-0.96657241949216499</v>
      </c>
      <c r="M186" s="11">
        <f t="shared" si="30"/>
        <v>-1.9465193834783701</v>
      </c>
      <c r="N186" s="11">
        <f>E186-2*I186</f>
        <v>-1.957724075598553</v>
      </c>
      <c r="O186" s="11">
        <f t="shared" si="31"/>
        <v>-0.48116470086437602</v>
      </c>
      <c r="P186" s="11">
        <f t="shared" si="31"/>
        <v>0.3991355369111485</v>
      </c>
      <c r="Q186" s="11">
        <f t="shared" si="31"/>
        <v>3.3515325659755355</v>
      </c>
    </row>
    <row r="187" spans="1:17" x14ac:dyDescent="0.35">
      <c r="A187" s="11">
        <v>184</v>
      </c>
      <c r="B187" s="11">
        <f t="shared" si="24"/>
        <v>28.902652413026097</v>
      </c>
      <c r="C187" s="11">
        <f>'Graficas excel'!$N$3*(COS('Graficas excel'!$N$4*B187+'Graficas excel'!$N$5)+'Graficas excel'!$N$6)*COS(B187)+'Graficas excel'!$N$7</f>
        <v>6.7291759410628744</v>
      </c>
      <c r="D187" s="13">
        <f>'Graficas excel'!$N$3*(COS('Graficas excel'!$N$4*B187+'Graficas excel'!$N$5)+'Graficas excel'!$N$6)*SIN(B187)+'Graficas excel'!$N$8</f>
        <v>19.943979635542995</v>
      </c>
      <c r="E187" s="11">
        <f t="shared" si="26"/>
        <v>2.4907735453517903</v>
      </c>
      <c r="F187" s="11">
        <f>C187/(2*'Graficas excel'!$N$9*COS(E187/2))</f>
        <v>0.52621533885184135</v>
      </c>
      <c r="G187" s="11">
        <f t="shared" si="27"/>
        <v>0.85035134924161893</v>
      </c>
      <c r="H187" s="11">
        <f t="shared" si="28"/>
        <v>2.0333052500686661</v>
      </c>
      <c r="I187" s="11">
        <f>(E187+H187)/2</f>
        <v>2.262039397710228</v>
      </c>
      <c r="J187" s="11">
        <f t="shared" si="29"/>
        <v>129.60531058111076</v>
      </c>
      <c r="K187" s="11">
        <f t="shared" si="25"/>
        <v>-4.2074020429643512E-2</v>
      </c>
      <c r="L187" s="11">
        <f t="shared" si="30"/>
        <v>-1.272330969252454</v>
      </c>
      <c r="M187" s="11">
        <f t="shared" si="30"/>
        <v>0.84147696110627535</v>
      </c>
      <c r="N187" s="11">
        <f>E187-2*I187</f>
        <v>-2.0333052500686657</v>
      </c>
      <c r="O187" s="11">
        <f t="shared" si="31"/>
        <v>-0.41846863733704193</v>
      </c>
      <c r="P187" s="11">
        <f t="shared" si="31"/>
        <v>0.92559304128793307</v>
      </c>
      <c r="Q187" s="11">
        <f t="shared" si="31"/>
        <v>2.5920156852437475</v>
      </c>
    </row>
    <row r="188" spans="1:17" x14ac:dyDescent="0.35">
      <c r="A188" s="11">
        <v>185</v>
      </c>
      <c r="B188" s="11">
        <f t="shared" si="24"/>
        <v>29.059732045705587</v>
      </c>
      <c r="C188" s="11">
        <f>'Graficas excel'!$N$3*(COS('Graficas excel'!$N$4*B188+'Graficas excel'!$N$5)+'Graficas excel'!$N$6)*COS(B188)+'Graficas excel'!$N$7</f>
        <v>7.1081204973382022</v>
      </c>
      <c r="D188" s="13">
        <f>'Graficas excel'!$N$3*(COS('Graficas excel'!$N$4*B188+'Graficas excel'!$N$5)+'Graficas excel'!$N$6)*SIN(B188)+'Graficas excel'!$N$8</f>
        <v>18.608120497338206</v>
      </c>
      <c r="E188" s="11">
        <f t="shared" si="26"/>
        <v>2.4118227021621257</v>
      </c>
      <c r="F188" s="11">
        <f>C188/(2*'Graficas excel'!$N$9*COS(E188/2))</f>
        <v>0.4979881558883566</v>
      </c>
      <c r="G188" s="11">
        <f t="shared" si="27"/>
        <v>0.86718383091182805</v>
      </c>
      <c r="H188" s="11">
        <f t="shared" si="28"/>
        <v>2.0990381499094548</v>
      </c>
      <c r="I188" s="11">
        <f>(E188+H188)/2</f>
        <v>2.2554304260357902</v>
      </c>
      <c r="J188" s="11">
        <f t="shared" si="29"/>
        <v>129.22664439724397</v>
      </c>
      <c r="K188" s="11">
        <f t="shared" si="25"/>
        <v>-0.24193130172655802</v>
      </c>
      <c r="L188" s="11">
        <f t="shared" si="30"/>
        <v>-1.1401520772936271</v>
      </c>
      <c r="M188" s="11">
        <f t="shared" si="30"/>
        <v>3.5687765261584876</v>
      </c>
      <c r="N188" s="11">
        <f>E188-2*I188</f>
        <v>-2.0990381499094548</v>
      </c>
      <c r="O188" s="11">
        <f t="shared" si="31"/>
        <v>-0.27307682240084169</v>
      </c>
      <c r="P188" s="11">
        <f t="shared" si="31"/>
        <v>1.3327459130254966</v>
      </c>
      <c r="Q188" s="11">
        <f t="shared" si="31"/>
        <v>0.60022925544908512</v>
      </c>
    </row>
    <row r="189" spans="1:17" x14ac:dyDescent="0.35">
      <c r="A189" s="11">
        <v>186</v>
      </c>
      <c r="B189" s="11">
        <f t="shared" si="24"/>
        <v>29.216811678385078</v>
      </c>
      <c r="C189" s="11">
        <f>'Graficas excel'!$N$3*(COS('Graficas excel'!$N$4*B189+'Graficas excel'!$N$5)+'Graficas excel'!$N$6)*COS(B189)+'Graficas excel'!$N$7</f>
        <v>7.8930028464775299</v>
      </c>
      <c r="D189" s="13">
        <f>'Graficas excel'!$N$3*(COS('Graficas excel'!$N$4*B189+'Graficas excel'!$N$5)+'Graficas excel'!$N$6)*SIN(B189)+'Graficas excel'!$N$8</f>
        <v>17.470821449993917</v>
      </c>
      <c r="E189" s="11">
        <f t="shared" si="26"/>
        <v>2.2929229351883622</v>
      </c>
      <c r="F189" s="11">
        <f>C189/(2*'Graficas excel'!$N$9*COS(E189/2))</f>
        <v>0.47927620955461969</v>
      </c>
      <c r="G189" s="11">
        <f t="shared" si="27"/>
        <v>0.87766412422689144</v>
      </c>
      <c r="H189" s="11">
        <f t="shared" si="28"/>
        <v>2.1419329568654617</v>
      </c>
      <c r="I189" s="11">
        <f>(E189+H189)/2</f>
        <v>2.2174279460269117</v>
      </c>
      <c r="J189" s="11">
        <f t="shared" si="29"/>
        <v>127.04926268170495</v>
      </c>
      <c r="K189" s="11">
        <f t="shared" si="25"/>
        <v>-0.42102597122659807</v>
      </c>
      <c r="L189" s="11">
        <f t="shared" si="30"/>
        <v>-0.57956997144946676</v>
      </c>
      <c r="M189" s="11">
        <f t="shared" si="30"/>
        <v>4.1407565264799384</v>
      </c>
      <c r="N189" s="11">
        <f>E189-2*I189</f>
        <v>-2.1419329568654613</v>
      </c>
      <c r="O189" s="11">
        <f t="shared" si="31"/>
        <v>-6.3729583927705613E-2</v>
      </c>
      <c r="P189" s="11">
        <f t="shared" si="31"/>
        <v>1.4270297039949225</v>
      </c>
      <c r="Q189" s="11">
        <f t="shared" si="31"/>
        <v>-1.7269975806589379</v>
      </c>
    </row>
    <row r="190" spans="1:17" x14ac:dyDescent="0.35">
      <c r="A190" s="11">
        <v>187</v>
      </c>
      <c r="B190" s="11">
        <f t="shared" si="24"/>
        <v>29.373891311064565</v>
      </c>
      <c r="C190" s="11">
        <f>'Graficas excel'!$N$3*(COS('Graficas excel'!$N$4*B190+'Graficas excel'!$N$5)+'Graficas excel'!$N$6)*COS(B190)+'Graficas excel'!$N$7</f>
        <v>9.031203711834074</v>
      </c>
      <c r="D190" s="13">
        <f>'Graficas excel'!$N$3*(COS('Graficas excel'!$N$4*B190+'Graficas excel'!$N$5)+'Graficas excel'!$N$6)*SIN(B190)+'Graficas excel'!$N$8</f>
        <v>16.71079871063575</v>
      </c>
      <c r="E190" s="11">
        <f t="shared" si="26"/>
        <v>2.1506431057365827</v>
      </c>
      <c r="F190" s="11">
        <f>C190/(2*'Graficas excel'!$N$9*COS(E190/2))</f>
        <v>0.47487724336929371</v>
      </c>
      <c r="G190" s="11">
        <f t="shared" si="27"/>
        <v>0.8800520460347675</v>
      </c>
      <c r="H190" s="11">
        <f t="shared" si="28"/>
        <v>2.1519435764996415</v>
      </c>
      <c r="I190" s="11">
        <f>(E190+H190)/2</f>
        <v>2.1512933411181123</v>
      </c>
      <c r="J190" s="11">
        <f t="shared" si="29"/>
        <v>123.26002894066556</v>
      </c>
      <c r="K190" s="11">
        <f t="shared" si="25"/>
        <v>-0.51206460945394261</v>
      </c>
      <c r="L190" s="11">
        <f t="shared" si="30"/>
        <v>7.0858542745201439E-2</v>
      </c>
      <c r="M190" s="11">
        <f t="shared" si="30"/>
        <v>2.5526363808623196</v>
      </c>
      <c r="N190" s="11">
        <f>E190-2*I190</f>
        <v>-2.151943576499642</v>
      </c>
      <c r="O190" s="11">
        <f t="shared" si="31"/>
        <v>0.16042771779853765</v>
      </c>
      <c r="P190" s="11">
        <f t="shared" si="31"/>
        <v>1.1557535583866492</v>
      </c>
      <c r="Q190" s="11">
        <f t="shared" si="31"/>
        <v>-3.1715887110721637</v>
      </c>
    </row>
    <row r="191" spans="1:17" x14ac:dyDescent="0.35">
      <c r="A191" s="11">
        <v>188</v>
      </c>
      <c r="B191" s="11">
        <f t="shared" si="24"/>
        <v>29.530970943744055</v>
      </c>
      <c r="C191" s="11">
        <f>'Graficas excel'!$N$3*(COS('Graficas excel'!$N$4*B191+'Graficas excel'!$N$5)+'Graficas excel'!$N$6)*COS(B191)+'Graficas excel'!$N$7</f>
        <v>10.379175941062876</v>
      </c>
      <c r="D191" s="13">
        <f>'Graficas excel'!$N$3*(COS('Graficas excel'!$N$4*B191+'Graficas excel'!$N$5)+'Graficas excel'!$N$6)*SIN(B191)+'Graficas excel'!$N$8</f>
        <v>16.433932939976415</v>
      </c>
      <c r="E191" s="11">
        <f t="shared" si="26"/>
        <v>2.0149731911976025</v>
      </c>
      <c r="F191" s="11">
        <f>C191/(2*'Graficas excel'!$N$9*COS(E191/2))</f>
        <v>0.48592787858074959</v>
      </c>
      <c r="G191" s="11">
        <f t="shared" si="27"/>
        <v>0.873998911222441</v>
      </c>
      <c r="H191" s="11">
        <f t="shared" si="28"/>
        <v>2.1267436495162388</v>
      </c>
      <c r="I191" s="11">
        <f>(E191+H191)/2</f>
        <v>2.0708584203569207</v>
      </c>
      <c r="J191" s="11">
        <f t="shared" si="29"/>
        <v>118.65144745558008</v>
      </c>
      <c r="K191" s="11">
        <f t="shared" si="25"/>
        <v>-0.50093417558732245</v>
      </c>
      <c r="L191" s="11">
        <f t="shared" si="30"/>
        <v>0.47182572781535648</v>
      </c>
      <c r="M191" s="11">
        <f t="shared" si="30"/>
        <v>0.5175292147609547</v>
      </c>
      <c r="N191" s="11">
        <f>E191-2*I191</f>
        <v>-2.1267436495162388</v>
      </c>
      <c r="O191" s="11">
        <f t="shared" si="31"/>
        <v>0.34197306221792562</v>
      </c>
      <c r="P191" s="11">
        <f t="shared" si="31"/>
        <v>0.65756156864101767</v>
      </c>
      <c r="Q191" s="11">
        <f t="shared" si="31"/>
        <v>-3.2707867887672939</v>
      </c>
    </row>
    <row r="192" spans="1:17" x14ac:dyDescent="0.35">
      <c r="A192" s="11">
        <v>189</v>
      </c>
      <c r="B192" s="11">
        <f t="shared" si="24"/>
        <v>29.688050576423546</v>
      </c>
      <c r="C192" s="11">
        <f>'Graficas excel'!$N$3*(COS('Graficas excel'!$N$4*B192+'Graficas excel'!$N$5)+'Graficas excel'!$N$6)*COS(B192)+'Graficas excel'!$N$7</f>
        <v>11.754339554204561</v>
      </c>
      <c r="D192" s="13">
        <f>'Graficas excel'!$N$3*(COS('Graficas excel'!$N$4*B192+'Graficas excel'!$N$5)+'Graficas excel'!$N$6)*SIN(B192)+'Graficas excel'!$N$8</f>
        <v>16.635209473588272</v>
      </c>
      <c r="E192" s="11">
        <f t="shared" si="26"/>
        <v>1.9113170816013556</v>
      </c>
      <c r="F192" s="11">
        <f>C192/(2*'Graficas excel'!$N$9*COS(E192/2))</f>
        <v>0.50922409886616904</v>
      </c>
      <c r="G192" s="11">
        <f t="shared" si="27"/>
        <v>0.86063396234051681</v>
      </c>
      <c r="H192" s="11">
        <f t="shared" si="28"/>
        <v>2.0730266465167668</v>
      </c>
      <c r="I192" s="11">
        <f>(E192+H192)/2</f>
        <v>1.9921718640590611</v>
      </c>
      <c r="J192" s="11">
        <f t="shared" si="29"/>
        <v>114.14303987529418</v>
      </c>
      <c r="K192" s="11">
        <f t="shared" si="25"/>
        <v>-0.42681996357335339</v>
      </c>
      <c r="L192" s="11">
        <f t="shared" si="30"/>
        <v>0.55311902677091196</v>
      </c>
      <c r="M192" s="11">
        <f t="shared" si="30"/>
        <v>-0.88319954851741767</v>
      </c>
      <c r="N192" s="11">
        <f>E192-2*I192</f>
        <v>-2.0730266465167668</v>
      </c>
      <c r="O192" s="11">
        <f t="shared" si="31"/>
        <v>0.44526259188420569</v>
      </c>
      <c r="P192" s="11">
        <f t="shared" si="31"/>
        <v>0.1437875812885237</v>
      </c>
      <c r="Q192" s="11">
        <f t="shared" si="31"/>
        <v>-2.3057015155375171</v>
      </c>
    </row>
    <row r="193" spans="1:17" x14ac:dyDescent="0.35">
      <c r="A193" s="11">
        <v>190</v>
      </c>
      <c r="B193" s="11">
        <f t="shared" si="24"/>
        <v>29.845130209103033</v>
      </c>
      <c r="C193" s="11">
        <f>'Graficas excel'!$N$3*(COS('Graficas excel'!$N$4*B193+'Graficas excel'!$N$5)+'Graficas excel'!$N$6)*COS(B193)+'Graficas excel'!$N$7</f>
        <v>12.999999999999979</v>
      </c>
      <c r="D193" s="13">
        <f>'Graficas excel'!$N$3*(COS('Graficas excel'!$N$4*B193+'Graficas excel'!$N$5)+'Graficas excel'!$N$6)*SIN(B193)+'Graficas excel'!$N$8</f>
        <v>17.199999999999989</v>
      </c>
      <c r="E193" s="11">
        <f t="shared" si="26"/>
        <v>1.8471693197836931</v>
      </c>
      <c r="F193" s="11">
        <f>C193/(2*'Graficas excel'!$N$9*COS(E193/2))</f>
        <v>0.53900371056236651</v>
      </c>
      <c r="G193" s="11">
        <f t="shared" si="27"/>
        <v>0.84230338952185191</v>
      </c>
      <c r="H193" s="11">
        <f t="shared" si="28"/>
        <v>2.0030849621376778</v>
      </c>
      <c r="I193" s="11">
        <f>(E193+H193)/2</f>
        <v>1.9251271409606856</v>
      </c>
      <c r="J193" s="11">
        <f t="shared" si="29"/>
        <v>110.30166020313399</v>
      </c>
      <c r="K193" s="11">
        <f t="shared" si="25"/>
        <v>-0.33993623002014173</v>
      </c>
      <c r="L193" s="11">
        <f t="shared" si="30"/>
        <v>0.41438636610710489</v>
      </c>
      <c r="M193" s="11">
        <f t="shared" si="30"/>
        <v>-1.579415274244711</v>
      </c>
      <c r="N193" s="11">
        <f>E193-2*I193</f>
        <v>-2.0030849621376783</v>
      </c>
      <c r="O193" s="11">
        <f t="shared" si="31"/>
        <v>0.46784869233687926</v>
      </c>
      <c r="P193" s="11">
        <f t="shared" si="31"/>
        <v>-0.2183911658406521</v>
      </c>
      <c r="Q193" s="11">
        <f t="shared" si="31"/>
        <v>-0.7387090706863404</v>
      </c>
    </row>
    <row r="194" spans="1:17" x14ac:dyDescent="0.35">
      <c r="A194" s="11">
        <v>191</v>
      </c>
      <c r="B194" s="11">
        <f t="shared" si="24"/>
        <v>30.002209841782523</v>
      </c>
      <c r="C194" s="11">
        <f>'Graficas excel'!$N$3*(COS('Graficas excel'!$N$4*B194+'Graficas excel'!$N$5)+'Graficas excel'!$N$6)*COS(B194)+'Graficas excel'!$N$7</f>
        <v>14.038282743791925</v>
      </c>
      <c r="D194" s="13">
        <f>'Graficas excel'!$N$3*(COS('Graficas excel'!$N$4*B194+'Graficas excel'!$N$5)+'Graficas excel'!$N$6)*SIN(B194)+'Graficas excel'!$N$8</f>
        <v>17.944540753722691</v>
      </c>
      <c r="E194" s="11">
        <f t="shared" si="26"/>
        <v>1.8138647042335208</v>
      </c>
      <c r="F194" s="11">
        <f>C194/(2*'Graficas excel'!$N$9*COS(E194/2))</f>
        <v>0.56958313992376297</v>
      </c>
      <c r="G194" s="11">
        <f t="shared" si="27"/>
        <v>0.82193372404019727</v>
      </c>
      <c r="H194" s="11">
        <f t="shared" si="28"/>
        <v>1.9295954613958217</v>
      </c>
      <c r="I194" s="11">
        <f>(E194+H194)/2</f>
        <v>1.8717300828146712</v>
      </c>
      <c r="J194" s="11">
        <f t="shared" si="29"/>
        <v>107.24223413295272</v>
      </c>
      <c r="K194" s="11">
        <f t="shared" si="25"/>
        <v>-0.27484457184464917</v>
      </c>
      <c r="L194" s="11">
        <f t="shared" si="30"/>
        <v>0.16629239498037027</v>
      </c>
      <c r="M194" s="11">
        <f t="shared" si="30"/>
        <v>-1.6859573705997808</v>
      </c>
      <c r="N194" s="11">
        <f>E194-2*I194</f>
        <v>-1.9295954613958217</v>
      </c>
      <c r="O194" s="11">
        <f t="shared" si="31"/>
        <v>0.43354388822618412</v>
      </c>
      <c r="P194" s="11">
        <f t="shared" si="31"/>
        <v>-0.33442731532106962</v>
      </c>
      <c r="Q194" s="11">
        <f t="shared" si="31"/>
        <v>0.92730539338051265</v>
      </c>
    </row>
    <row r="195" spans="1:17" x14ac:dyDescent="0.35">
      <c r="A195" s="11">
        <v>192</v>
      </c>
      <c r="B195" s="11">
        <f t="shared" ref="B195:B258" si="32">A195*$B$1</f>
        <v>30.159289474462014</v>
      </c>
      <c r="C195" s="11">
        <f>'Graficas excel'!$N$3*(COS('Graficas excel'!$N$4*B195+'Graficas excel'!$N$5)+'Graficas excel'!$N$6)*COS(B195)+'Graficas excel'!$N$7</f>
        <v>14.89082405893711</v>
      </c>
      <c r="D195" s="13">
        <f>'Graficas excel'!$N$3*(COS('Graficas excel'!$N$4*B195+'Graficas excel'!$N$5)+'Graficas excel'!$N$6)*SIN(B195)+'Graficas excel'!$N$8</f>
        <v>18.68064192211434</v>
      </c>
      <c r="E195" s="11">
        <f t="shared" si="26"/>
        <v>1.7956206501679093</v>
      </c>
      <c r="F195" s="11">
        <f>C195/(2*'Graficas excel'!$N$9*COS(E195/2))</f>
        <v>0.59723478621083137</v>
      </c>
      <c r="G195" s="11">
        <f t="shared" si="27"/>
        <v>0.80206646242047963</v>
      </c>
      <c r="H195" s="11">
        <f t="shared" si="28"/>
        <v>1.861494546682815</v>
      </c>
      <c r="I195" s="11">
        <f>(E195+H195)/2</f>
        <v>1.8285575984253621</v>
      </c>
      <c r="J195" s="11">
        <f t="shared" si="29"/>
        <v>104.76863298635088</v>
      </c>
      <c r="K195" s="11">
        <f t="shared" ref="K195:K258" si="33">(I196-I195)/$B$1</f>
        <v>-0.24872342352373999</v>
      </c>
      <c r="L195" s="11">
        <f t="shared" si="30"/>
        <v>-9.853716950672152E-2</v>
      </c>
      <c r="M195" s="11">
        <f t="shared" si="30"/>
        <v>-1.1781864450781789</v>
      </c>
      <c r="N195" s="11">
        <f>E195-2*I195</f>
        <v>-1.861494546682815</v>
      </c>
      <c r="O195" s="11">
        <f t="shared" si="31"/>
        <v>0.38101216837756263</v>
      </c>
      <c r="P195" s="11">
        <f t="shared" si="31"/>
        <v>-0.18876652474714903</v>
      </c>
      <c r="Q195" s="11">
        <f t="shared" si="31"/>
        <v>2.091533258518921</v>
      </c>
    </row>
    <row r="196" spans="1:17" x14ac:dyDescent="0.35">
      <c r="A196" s="11">
        <v>193</v>
      </c>
      <c r="B196" s="11">
        <f t="shared" si="32"/>
        <v>30.316369107141504</v>
      </c>
      <c r="C196" s="11">
        <f>'Graficas excel'!$N$3*(COS('Graficas excel'!$N$4*B196+'Graficas excel'!$N$5)+'Graficas excel'!$N$6)*COS(B196)+'Graficas excel'!$N$7</f>
        <v>15.659465008031473</v>
      </c>
      <c r="D196" s="13">
        <f>'Graficas excel'!$N$3*(COS('Graficas excel'!$N$4*B196+'Graficas excel'!$N$5)+'Graficas excel'!$N$6)*SIN(B196)+'Graficas excel'!$N$8</f>
        <v>19.280506036214089</v>
      </c>
      <c r="E196" s="11">
        <f t="shared" ref="E196:E259" si="34">ATAN2(C196,D196)*2</f>
        <v>1.7773311336112843</v>
      </c>
      <c r="F196" s="11">
        <f>C196/(2*'Graficas excel'!$N$9*COS(E196/2))</f>
        <v>0.62096535599331648</v>
      </c>
      <c r="G196" s="11">
        <f t="shared" ref="G196:G259" si="35">(1-F196^2)^(1/2)</f>
        <v>0.78383801046905965</v>
      </c>
      <c r="H196" s="11">
        <f t="shared" ref="H196:H259" si="36">ATAN2(F196,G196)*2</f>
        <v>1.8016452952276518</v>
      </c>
      <c r="I196" s="11">
        <f>(E196+H196)/2</f>
        <v>1.7894882144194679</v>
      </c>
      <c r="J196" s="11">
        <f t="shared" ref="J196:J259" si="37">DEGREES(I196)</f>
        <v>102.53012217463721</v>
      </c>
      <c r="K196" s="11">
        <f t="shared" si="33"/>
        <v>-0.26420160591513242</v>
      </c>
      <c r="L196" s="11">
        <f t="shared" ref="L196:M259" si="38">(K197-K196)/$B$1</f>
        <v>-0.28360626352755558</v>
      </c>
      <c r="M196" s="11">
        <f t="shared" si="38"/>
        <v>-0.13451863767444161</v>
      </c>
      <c r="N196" s="11">
        <f>E196-2*I196</f>
        <v>-1.8016452952276516</v>
      </c>
      <c r="O196" s="11">
        <f t="shared" ref="O196:Q259" si="39">(N197-N196)/$B$1</f>
        <v>0.35136079200809667</v>
      </c>
      <c r="P196" s="11">
        <f t="shared" si="39"/>
        <v>0.13977075123793917</v>
      </c>
      <c r="Q196" s="11">
        <f t="shared" si="39"/>
        <v>2.2223039150570574</v>
      </c>
    </row>
    <row r="197" spans="1:17" x14ac:dyDescent="0.35">
      <c r="A197" s="11">
        <v>194</v>
      </c>
      <c r="B197" s="11">
        <f t="shared" si="32"/>
        <v>30.473448739820995</v>
      </c>
      <c r="C197" s="11">
        <f>'Graficas excel'!$N$3*(COS('Graficas excel'!$N$4*B197+'Graficas excel'!$N$5)+'Graficas excel'!$N$6)*COS(B197)+'Graficas excel'!$N$7</f>
        <v>16.474667529947634</v>
      </c>
      <c r="D197" s="13">
        <f>'Graficas excel'!$N$3*(COS('Graficas excel'!$N$4*B197+'Graficas excel'!$N$5)+'Graficas excel'!$N$6)*SIN(B197)+'Graficas excel'!$N$8</f>
        <v>19.717530432131852</v>
      </c>
      <c r="E197" s="11">
        <f t="shared" si="34"/>
        <v>1.7495213753369301</v>
      </c>
      <c r="F197" s="11">
        <f>C197/(2*'Graficas excel'!$N$9*COS(E197/2))</f>
        <v>0.64235683062665649</v>
      </c>
      <c r="G197" s="11">
        <f t="shared" si="35"/>
        <v>0.76640570336296232</v>
      </c>
      <c r="H197" s="11">
        <f t="shared" si="36"/>
        <v>1.7464536710810452</v>
      </c>
      <c r="I197" s="11">
        <f>(E197+H197)/2</f>
        <v>1.7479875232089876</v>
      </c>
      <c r="J197" s="11">
        <f t="shared" si="37"/>
        <v>100.15230772140103</v>
      </c>
      <c r="K197" s="11">
        <f t="shared" si="33"/>
        <v>-0.30875037361564339</v>
      </c>
      <c r="L197" s="11">
        <f t="shared" si="38"/>
        <v>-0.30473640172200223</v>
      </c>
      <c r="M197" s="11">
        <f t="shared" si="38"/>
        <v>1.0319215753104602</v>
      </c>
      <c r="N197" s="11">
        <f>E197-2*I197</f>
        <v>-1.7464536710810452</v>
      </c>
      <c r="O197" s="11">
        <f t="shared" si="39"/>
        <v>0.37331593027188847</v>
      </c>
      <c r="P197" s="11">
        <f t="shared" si="39"/>
        <v>0.48884943391729352</v>
      </c>
      <c r="Q197" s="11">
        <f t="shared" si="39"/>
        <v>1.1957103514384526</v>
      </c>
    </row>
    <row r="198" spans="1:17" x14ac:dyDescent="0.35">
      <c r="A198" s="11">
        <v>195</v>
      </c>
      <c r="B198" s="11">
        <f t="shared" si="32"/>
        <v>30.630528372500482</v>
      </c>
      <c r="C198" s="11">
        <f>'Graficas excel'!$N$3*(COS('Graficas excel'!$N$4*B198+'Graficas excel'!$N$5)+'Graficas excel'!$N$6)*COS(B198)+'Graficas excel'!$N$7</f>
        <v>17.431879502661786</v>
      </c>
      <c r="D198" s="13">
        <f>'Graficas excel'!$N$3*(COS('Graficas excel'!$N$4*B198+'Graficas excel'!$N$5)+'Graficas excel'!$N$6)*SIN(B198)+'Graficas excel'!$N$8</f>
        <v>20.068120497338196</v>
      </c>
      <c r="E198" s="11">
        <f t="shared" si="34"/>
        <v>1.7111649139830394</v>
      </c>
      <c r="F198" s="11">
        <f>C198/(2*'Graficas excel'!$N$9*COS(E198/2))</f>
        <v>0.66454866417507641</v>
      </c>
      <c r="G198" s="11">
        <f t="shared" si="35"/>
        <v>0.74724498857009503</v>
      </c>
      <c r="H198" s="11">
        <f t="shared" si="36"/>
        <v>1.6878133418805352</v>
      </c>
      <c r="I198" s="11">
        <f>(E198+H198)/2</f>
        <v>1.6994891279317872</v>
      </c>
      <c r="J198" s="11">
        <f t="shared" si="37"/>
        <v>97.373554358860233</v>
      </c>
      <c r="K198" s="11">
        <f t="shared" si="33"/>
        <v>-0.3566182556622049</v>
      </c>
      <c r="L198" s="11">
        <f t="shared" si="38"/>
        <v>-0.14264253971819482</v>
      </c>
      <c r="M198" s="11">
        <f t="shared" si="38"/>
        <v>1.7961545409125708</v>
      </c>
      <c r="N198" s="11">
        <f>E198-2*I198</f>
        <v>-1.687813341880535</v>
      </c>
      <c r="O198" s="11">
        <f t="shared" si="39"/>
        <v>0.45010421978719339</v>
      </c>
      <c r="P198" s="11">
        <f t="shared" si="39"/>
        <v>0.67667117671230914</v>
      </c>
      <c r="Q198" s="11">
        <f t="shared" si="39"/>
        <v>-0.56317095074700541</v>
      </c>
    </row>
    <row r="199" spans="1:17" x14ac:dyDescent="0.35">
      <c r="A199" s="11">
        <v>196</v>
      </c>
      <c r="B199" s="11">
        <f t="shared" si="32"/>
        <v>30.787608005179973</v>
      </c>
      <c r="C199" s="11">
        <f>'Graficas excel'!$N$3*(COS('Graficas excel'!$N$4*B199+'Graficas excel'!$N$5)+'Graficas excel'!$N$6)*COS(B199)+'Graficas excel'!$N$7</f>
        <v>18.540824058937101</v>
      </c>
      <c r="D199" s="13">
        <f>'Graficas excel'!$N$3*(COS('Graficas excel'!$N$4*B199+'Graficas excel'!$N$5)+'Graficas excel'!$N$6)*SIN(B199)+'Graficas excel'!$N$8</f>
        <v>20.474355680986903</v>
      </c>
      <c r="E199" s="11">
        <f t="shared" si="34"/>
        <v>1.669832190282261</v>
      </c>
      <c r="F199" s="11">
        <f>C199/(2*'Graficas excel'!$N$9*COS(E199/2))</f>
        <v>0.69054389674734895</v>
      </c>
      <c r="G199" s="11">
        <f t="shared" si="35"/>
        <v>0.72329048567293264</v>
      </c>
      <c r="H199" s="11">
        <f t="shared" si="36"/>
        <v>1.6171111363688746</v>
      </c>
      <c r="I199" s="11">
        <f>(E199+H199)/2</f>
        <v>1.6434716633255677</v>
      </c>
      <c r="J199" s="11">
        <f t="shared" si="37"/>
        <v>94.163990057900392</v>
      </c>
      <c r="K199" s="11">
        <f t="shared" si="33"/>
        <v>-0.37902449340560845</v>
      </c>
      <c r="L199" s="11">
        <f t="shared" si="38"/>
        <v>0.13949675580394921</v>
      </c>
      <c r="M199" s="11">
        <f t="shared" si="38"/>
        <v>1.9620202440579071</v>
      </c>
      <c r="N199" s="11">
        <f>E199-2*I199</f>
        <v>-1.6171111363688744</v>
      </c>
      <c r="O199" s="11">
        <f t="shared" si="39"/>
        <v>0.55639547966996095</v>
      </c>
      <c r="P199" s="11">
        <f t="shared" si="39"/>
        <v>0.58820849063321057</v>
      </c>
      <c r="Q199" s="11">
        <f t="shared" si="39"/>
        <v>-2.3497581261287395</v>
      </c>
    </row>
    <row r="200" spans="1:17" x14ac:dyDescent="0.35">
      <c r="A200" s="11">
        <v>197</v>
      </c>
      <c r="B200" s="11">
        <f t="shared" si="32"/>
        <v>30.944687637859463</v>
      </c>
      <c r="C200" s="11">
        <f>'Graficas excel'!$N$3*(COS('Graficas excel'!$N$4*B200+'Graficas excel'!$N$5)+'Graficas excel'!$N$6)*COS(B200)+'Graficas excel'!$N$7</f>
        <v>19.707848454854883</v>
      </c>
      <c r="D200" s="13">
        <f>'Graficas excel'!$N$3*(COS('Graficas excel'!$N$4*B200+'Graficas excel'!$N$5)+'Graficas excel'!$N$6)*SIN(B200)+'Graficas excel'!$N$8</f>
        <v>21.082180500899554</v>
      </c>
      <c r="E200" s="11">
        <f t="shared" si="34"/>
        <v>1.6381565314519817</v>
      </c>
      <c r="F200" s="11">
        <f>C200/(2*'Graficas excel'!$N$9*COS(E200/2))</f>
        <v>0.72148181950068724</v>
      </c>
      <c r="G200" s="11">
        <f t="shared" si="35"/>
        <v>0.69243337883869938</v>
      </c>
      <c r="H200" s="11">
        <f t="shared" si="36"/>
        <v>1.5297127387977885</v>
      </c>
      <c r="I200" s="11">
        <f>(E200+H200)/2</f>
        <v>1.5839346351248851</v>
      </c>
      <c r="J200" s="11">
        <f t="shared" si="37"/>
        <v>90.752769617249911</v>
      </c>
      <c r="K200" s="11">
        <f t="shared" si="33"/>
        <v>-0.35711239424394364</v>
      </c>
      <c r="L200" s="11">
        <f t="shared" si="38"/>
        <v>0.44769017505028791</v>
      </c>
      <c r="M200" s="11">
        <f t="shared" si="38"/>
        <v>1.6897076064329937</v>
      </c>
      <c r="N200" s="11">
        <f>E200-2*I200</f>
        <v>-1.5297127387977885</v>
      </c>
      <c r="O200" s="11">
        <f t="shared" si="39"/>
        <v>0.64879105331758269</v>
      </c>
      <c r="P200" s="11">
        <f t="shared" si="39"/>
        <v>0.21910934729526227</v>
      </c>
      <c r="Q200" s="11">
        <f t="shared" si="39"/>
        <v>-3.5598799076545053</v>
      </c>
    </row>
    <row r="201" spans="1:17" x14ac:dyDescent="0.35">
      <c r="A201" s="11">
        <v>198</v>
      </c>
      <c r="B201" s="11">
        <f t="shared" si="32"/>
        <v>31.10176727053895</v>
      </c>
      <c r="C201" s="11">
        <f>'Graficas excel'!$N$3*(COS('Graficas excel'!$N$4*B201+'Graficas excel'!$N$5)+'Graficas excel'!$N$6)*COS(B201)+'Graficas excel'!$N$7</f>
        <v>20.758877380742035</v>
      </c>
      <c r="D201" s="13">
        <f>'Graficas excel'!$N$3*(COS('Graficas excel'!$N$4*B201+'Graficas excel'!$N$5)+'Graficas excel'!$N$6)*SIN(B201)+'Graficas excel'!$N$8</f>
        <v>21.978987918340906</v>
      </c>
      <c r="E201" s="11">
        <f t="shared" si="34"/>
        <v>1.6278782243665832</v>
      </c>
      <c r="F201" s="11">
        <f>C201/(2*'Graficas excel'!$N$9*COS(E201/2))</f>
        <v>0.75581367579221315</v>
      </c>
      <c r="G201" s="11">
        <f t="shared" si="35"/>
        <v>0.65478674962575656</v>
      </c>
      <c r="H201" s="11">
        <f t="shared" si="36"/>
        <v>1.4278008784569234</v>
      </c>
      <c r="I201" s="11">
        <f>(E201+H201)/2</f>
        <v>1.5278395514117533</v>
      </c>
      <c r="J201" s="11">
        <f t="shared" si="37"/>
        <v>87.538758069054424</v>
      </c>
      <c r="K201" s="11">
        <f t="shared" si="33"/>
        <v>-0.28678938599282799</v>
      </c>
      <c r="L201" s="11">
        <f t="shared" si="38"/>
        <v>0.71310882520452223</v>
      </c>
      <c r="M201" s="11">
        <f t="shared" si="38"/>
        <v>1.1208355373307113</v>
      </c>
      <c r="N201" s="11">
        <f>E201-2*I201</f>
        <v>-1.4278008784569234</v>
      </c>
      <c r="O201" s="11">
        <f t="shared" si="39"/>
        <v>0.68320866910736522</v>
      </c>
      <c r="P201" s="11">
        <f t="shared" si="39"/>
        <v>-0.34007528098220302</v>
      </c>
      <c r="Q201" s="11">
        <f t="shared" si="39"/>
        <v>-3.7538768519959111</v>
      </c>
    </row>
    <row r="202" spans="1:17" x14ac:dyDescent="0.35">
      <c r="A202" s="11">
        <v>199</v>
      </c>
      <c r="B202" s="11">
        <f t="shared" si="32"/>
        <v>31.258846903218441</v>
      </c>
      <c r="C202" s="11">
        <f>'Graficas excel'!$N$3*(COS('Graficas excel'!$N$4*B202+'Graficas excel'!$N$5)+'Graficas excel'!$N$6)*COS(B202)+'Graficas excel'!$N$7</f>
        <v>21.49497854913367</v>
      </c>
      <c r="D202" s="13">
        <f>'Graficas excel'!$N$3*(COS('Graficas excel'!$N$4*B202+'Graficas excel'!$N$5)+'Graficas excel'!$N$6)*SIN(B202)+'Graficas excel'!$N$8</f>
        <v>23.154527576926505</v>
      </c>
      <c r="E202" s="11">
        <f t="shared" si="34"/>
        <v>1.6450988483371516</v>
      </c>
      <c r="F202" s="11">
        <f>C202/(2*'Graficas excel'!$N$9*COS(E202/2))</f>
        <v>0.78984422915944585</v>
      </c>
      <c r="G202" s="11">
        <f t="shared" si="35"/>
        <v>0.61330750334845963</v>
      </c>
      <c r="H202" s="11">
        <f t="shared" si="36"/>
        <v>1.3204827116700955</v>
      </c>
      <c r="I202" s="11">
        <f>(E202+H202)/2</f>
        <v>1.4827907800036235</v>
      </c>
      <c r="J202" s="11">
        <f t="shared" si="37"/>
        <v>84.95765359511897</v>
      </c>
      <c r="K202" s="11">
        <f t="shared" si="33"/>
        <v>-0.17477451366919924</v>
      </c>
      <c r="L202" s="11">
        <f t="shared" si="38"/>
        <v>0.88916925970254879</v>
      </c>
      <c r="M202" s="11">
        <f t="shared" si="38"/>
        <v>0.19048181789311422</v>
      </c>
      <c r="N202" s="11">
        <f>E202-2*I202</f>
        <v>-1.3204827116700955</v>
      </c>
      <c r="O202" s="11">
        <f t="shared" si="39"/>
        <v>0.62978976888730653</v>
      </c>
      <c r="P202" s="11">
        <f t="shared" si="39"/>
        <v>-0.92973287801775961</v>
      </c>
      <c r="Q202" s="11">
        <f t="shared" si="39"/>
        <v>-2.5843030210068463</v>
      </c>
    </row>
    <row r="203" spans="1:17" x14ac:dyDescent="0.35">
      <c r="A203" s="11">
        <v>200</v>
      </c>
      <c r="B203" s="11">
        <f t="shared" si="32"/>
        <v>31.415926535897931</v>
      </c>
      <c r="C203" s="11">
        <f>'Graficas excel'!$N$3*(COS('Graficas excel'!$N$4*B203+'Graficas excel'!$N$5)+'Graficas excel'!$N$6)*COS(B203)+'Graficas excel'!$N$7</f>
        <v>21.759999999999998</v>
      </c>
      <c r="D203" s="13">
        <f>'Graficas excel'!$N$3*(COS('Graficas excel'!$N$4*B203+'Graficas excel'!$N$5)+'Graficas excel'!$N$6)*SIN(B203)+'Graficas excel'!$N$8</f>
        <v>24.499999999999989</v>
      </c>
      <c r="E203" s="11">
        <f t="shared" si="34"/>
        <v>1.6891189610814819</v>
      </c>
      <c r="F203" s="11">
        <f>C203/(2*'Graficas excel'!$N$9*COS(E203/2))</f>
        <v>0.81920220336617722</v>
      </c>
      <c r="G203" s="11">
        <f t="shared" si="35"/>
        <v>0.57350479509765251</v>
      </c>
      <c r="H203" s="11">
        <f t="shared" si="36"/>
        <v>1.2215555661079767</v>
      </c>
      <c r="I203" s="11">
        <f>(E203+H203)/2</f>
        <v>1.4553372635947293</v>
      </c>
      <c r="J203" s="11">
        <f t="shared" si="37"/>
        <v>83.384682972096172</v>
      </c>
      <c r="K203" s="11">
        <f t="shared" si="33"/>
        <v>-3.5104132965229136E-2</v>
      </c>
      <c r="L203" s="11">
        <f t="shared" si="38"/>
        <v>0.91909007368932061</v>
      </c>
      <c r="M203" s="11">
        <f t="shared" si="38"/>
        <v>-1.0793577219562167</v>
      </c>
      <c r="N203" s="11">
        <f>E203-2*I203</f>
        <v>-1.2215555661079767</v>
      </c>
      <c r="O203" s="11">
        <f t="shared" si="39"/>
        <v>0.48374766991823209</v>
      </c>
      <c r="P203" s="11">
        <f t="shared" si="39"/>
        <v>-1.3356742472900105</v>
      </c>
      <c r="Q203" s="11">
        <f t="shared" si="39"/>
        <v>-0.15814962702350555</v>
      </c>
    </row>
    <row r="204" spans="1:17" x14ac:dyDescent="0.35">
      <c r="A204" s="11">
        <v>201</v>
      </c>
      <c r="B204" s="11">
        <f t="shared" si="32"/>
        <v>31.573006168577422</v>
      </c>
      <c r="C204" s="11">
        <f>'Graficas excel'!$N$3*(COS('Graficas excel'!$N$4*B204+'Graficas excel'!$N$5)+'Graficas excel'!$N$6)*COS(B204)+'Graficas excel'!$N$7</f>
        <v>21.49497854913368</v>
      </c>
      <c r="D204" s="13">
        <f>'Graficas excel'!$N$3*(COS('Graficas excel'!$N$4*B204+'Graficas excel'!$N$5)+'Graficas excel'!$N$6)*SIN(B204)+'Graficas excel'!$N$8</f>
        <v>25.845472423073478</v>
      </c>
      <c r="E204" s="11">
        <f t="shared" si="34"/>
        <v>1.7540775787583764</v>
      </c>
      <c r="F204" s="11">
        <f>C204/(2*'Graficas excel'!$N$9*COS(E204/2))</f>
        <v>0.84039520003967794</v>
      </c>
      <c r="G204" s="11">
        <f t="shared" si="35"/>
        <v>0.54197408402087799</v>
      </c>
      <c r="H204" s="11">
        <f t="shared" si="36"/>
        <v>1.1455686598076618</v>
      </c>
      <c r="I204" s="11">
        <f>(E204+H204)/2</f>
        <v>1.4498231192830191</v>
      </c>
      <c r="J204" s="11">
        <f t="shared" si="37"/>
        <v>83.068745775409113</v>
      </c>
      <c r="K204" s="11">
        <f t="shared" si="33"/>
        <v>0.10926619820925443</v>
      </c>
      <c r="L204" s="11">
        <f t="shared" si="38"/>
        <v>0.74954495919466735</v>
      </c>
      <c r="M204" s="11">
        <f t="shared" si="38"/>
        <v>-2.2119678537638316</v>
      </c>
      <c r="N204" s="11">
        <f>E204-2*I204</f>
        <v>-1.1455686598076618</v>
      </c>
      <c r="O204" s="11">
        <f t="shared" si="39"/>
        <v>0.27394044977446341</v>
      </c>
      <c r="P204" s="11">
        <f t="shared" si="39"/>
        <v>-1.360516332611261</v>
      </c>
      <c r="Q204" s="11">
        <f t="shared" si="39"/>
        <v>2.482757230027703</v>
      </c>
    </row>
    <row r="205" spans="1:17" x14ac:dyDescent="0.35">
      <c r="A205" s="11">
        <v>202</v>
      </c>
      <c r="B205" s="11">
        <f t="shared" si="32"/>
        <v>31.730085801256912</v>
      </c>
      <c r="C205" s="11">
        <f>'Graficas excel'!$N$3*(COS('Graficas excel'!$N$4*B205+'Graficas excel'!$N$5)+'Graficas excel'!$N$6)*COS(B205)+'Graficas excel'!$N$7</f>
        <v>20.758877380742032</v>
      </c>
      <c r="D205" s="13">
        <f>'Graficas excel'!$N$3*(COS('Graficas excel'!$N$4*B205+'Graficas excel'!$N$5)+'Graficas excel'!$N$6)*SIN(B205)+'Graficas excel'!$N$8</f>
        <v>27.021012081659073</v>
      </c>
      <c r="E205" s="11">
        <f t="shared" si="34"/>
        <v>1.8314350325429913</v>
      </c>
      <c r="F205" s="11">
        <f>C205/(2*'Graficas excel'!$N$9*COS(E205/2))</f>
        <v>0.8518604947502586</v>
      </c>
      <c r="G205" s="11">
        <f t="shared" si="35"/>
        <v>0.52376874427923303</v>
      </c>
      <c r="H205" s="11">
        <f t="shared" si="36"/>
        <v>1.1025381945810346</v>
      </c>
      <c r="I205" s="11">
        <f>(E205+H205)/2</f>
        <v>1.4669866135620131</v>
      </c>
      <c r="J205" s="11">
        <f t="shared" si="37"/>
        <v>84.052141559292409</v>
      </c>
      <c r="K205" s="11">
        <f t="shared" si="33"/>
        <v>0.22700444507631584</v>
      </c>
      <c r="L205" s="11">
        <f t="shared" si="38"/>
        <v>0.40208986122660562</v>
      </c>
      <c r="M205" s="11">
        <f t="shared" si="38"/>
        <v>-2.5580730186991087</v>
      </c>
      <c r="N205" s="11">
        <f>E205-2*I205</f>
        <v>-1.1025381945810349</v>
      </c>
      <c r="O205" s="11">
        <f t="shared" si="39"/>
        <v>6.0231043993440134E-2</v>
      </c>
      <c r="P205" s="11">
        <f t="shared" si="39"/>
        <v>-0.97052573888616223</v>
      </c>
      <c r="Q205" s="11">
        <f t="shared" si="39"/>
        <v>3.9830095869014084</v>
      </c>
    </row>
    <row r="206" spans="1:17" x14ac:dyDescent="0.35">
      <c r="A206" s="11">
        <v>203</v>
      </c>
      <c r="B206" s="11">
        <f t="shared" si="32"/>
        <v>31.887165433936399</v>
      </c>
      <c r="C206" s="11">
        <f>'Graficas excel'!$N$3*(COS('Graficas excel'!$N$4*B206+'Graficas excel'!$N$5)+'Graficas excel'!$N$6)*COS(B206)+'Graficas excel'!$N$7</f>
        <v>19.707848454854897</v>
      </c>
      <c r="D206" s="13">
        <f>'Graficas excel'!$N$3*(COS('Graficas excel'!$N$4*B206+'Graficas excel'!$N$5)+'Graficas excel'!$N$6)*SIN(B206)+'Graficas excel'!$N$8</f>
        <v>27.917819499100435</v>
      </c>
      <c r="E206" s="11">
        <f t="shared" si="34"/>
        <v>1.9122116525077812</v>
      </c>
      <c r="F206" s="11">
        <f>C206/(2*'Graficas excel'!$N$9*COS(E206/2))</f>
        <v>0.85432866052235679</v>
      </c>
      <c r="G206" s="11">
        <f t="shared" si="35"/>
        <v>0.5197331428820714</v>
      </c>
      <c r="H206" s="11">
        <f t="shared" si="36"/>
        <v>1.0930771243146431</v>
      </c>
      <c r="I206" s="11">
        <f>(E206+H206)/2</f>
        <v>1.5026443884112122</v>
      </c>
      <c r="J206" s="11">
        <f t="shared" si="37"/>
        <v>86.095181564979242</v>
      </c>
      <c r="K206" s="11">
        <f t="shared" si="33"/>
        <v>0.29016457278193802</v>
      </c>
      <c r="L206" s="11">
        <f t="shared" si="38"/>
        <v>2.6869108203636164E-4</v>
      </c>
      <c r="M206" s="11">
        <f t="shared" si="38"/>
        <v>-1.9376083488144158</v>
      </c>
      <c r="N206" s="11">
        <f>E206-2*I206</f>
        <v>-1.0930771243146431</v>
      </c>
      <c r="O206" s="11">
        <f t="shared" si="39"/>
        <v>-9.2218782576788533E-2</v>
      </c>
      <c r="P206" s="11">
        <f t="shared" si="39"/>
        <v>-0.34487605601680316</v>
      </c>
      <c r="Q206" s="11">
        <f t="shared" si="39"/>
        <v>3.8504608658988659</v>
      </c>
    </row>
    <row r="207" spans="1:17" x14ac:dyDescent="0.35">
      <c r="A207" s="11">
        <v>204</v>
      </c>
      <c r="B207" s="11">
        <f t="shared" si="32"/>
        <v>32.044245066615886</v>
      </c>
      <c r="C207" s="11">
        <f>'Graficas excel'!$N$3*(COS('Graficas excel'!$N$4*B207+'Graficas excel'!$N$5)+'Graficas excel'!$N$6)*COS(B207)+'Graficas excel'!$N$7</f>
        <v>18.540824058937151</v>
      </c>
      <c r="D207" s="13">
        <f>'Graficas excel'!$N$3*(COS('Graficas excel'!$N$4*B207+'Graficas excel'!$N$5)+'Graficas excel'!$N$6)*SIN(B207)+'Graficas excel'!$N$8</f>
        <v>28.525644319013082</v>
      </c>
      <c r="E207" s="11">
        <f t="shared" si="34"/>
        <v>1.9888838490328453</v>
      </c>
      <c r="F207" s="11">
        <f>C207/(2*'Graficas excel'!$N$9*COS(E207/2))</f>
        <v>0.85054193775178788</v>
      </c>
      <c r="G207" s="11">
        <f t="shared" si="35"/>
        <v>0.52590722767940146</v>
      </c>
      <c r="H207" s="11">
        <f t="shared" si="36"/>
        <v>1.1075628168079548</v>
      </c>
      <c r="I207" s="11">
        <f>(E207+H207)/2</f>
        <v>1.5482233329204</v>
      </c>
      <c r="J207" s="11">
        <f t="shared" si="37"/>
        <v>88.706662720016695</v>
      </c>
      <c r="K207" s="11">
        <f t="shared" si="33"/>
        <v>0.29020677867840855</v>
      </c>
      <c r="L207" s="11">
        <f t="shared" si="38"/>
        <v>-0.30409011662644453</v>
      </c>
      <c r="M207" s="11">
        <f t="shared" si="38"/>
        <v>-0.71356950910635175</v>
      </c>
      <c r="N207" s="11">
        <f>E207-2*I207</f>
        <v>-1.1075628168079548</v>
      </c>
      <c r="O207" s="11">
        <f t="shared" si="39"/>
        <v>-0.14639178677585907</v>
      </c>
      <c r="P207" s="11">
        <f t="shared" si="39"/>
        <v>0.25995292244534041</v>
      </c>
      <c r="Q207" s="11">
        <f t="shared" si="39"/>
        <v>2.4779882970404188</v>
      </c>
    </row>
    <row r="208" spans="1:17" x14ac:dyDescent="0.35">
      <c r="A208" s="11">
        <v>205</v>
      </c>
      <c r="B208" s="11">
        <f t="shared" si="32"/>
        <v>32.201324699295377</v>
      </c>
      <c r="C208" s="11">
        <f>'Graficas excel'!$N$3*(COS('Graficas excel'!$N$4*B208+'Graficas excel'!$N$5)+'Graficas excel'!$N$6)*COS(B208)+'Graficas excel'!$N$7</f>
        <v>17.431879502661829</v>
      </c>
      <c r="D208" s="13">
        <f>'Graficas excel'!$N$3*(COS('Graficas excel'!$N$4*B208+'Graficas excel'!$N$5)+'Graficas excel'!$N$6)*SIN(B208)+'Graficas excel'!$N$8</f>
        <v>28.931879502661793</v>
      </c>
      <c r="E208" s="11">
        <f t="shared" si="34"/>
        <v>2.0570598293306039</v>
      </c>
      <c r="F208" s="11">
        <f>C208/(2*'Graficas excel'!$N$9*COS(E208/2))</f>
        <v>0.84443919058444616</v>
      </c>
      <c r="G208" s="11">
        <f t="shared" si="35"/>
        <v>0.53565142901432217</v>
      </c>
      <c r="H208" s="11">
        <f t="shared" si="36"/>
        <v>1.1305579849020009</v>
      </c>
      <c r="I208" s="11">
        <f>(E208+H208)/2</f>
        <v>1.5938089071163024</v>
      </c>
      <c r="J208" s="11">
        <f t="shared" si="37"/>
        <v>91.318523728122372</v>
      </c>
      <c r="K208" s="11">
        <f t="shared" si="33"/>
        <v>0.24244041485726348</v>
      </c>
      <c r="L208" s="11">
        <f t="shared" si="38"/>
        <v>-0.41617735300815401</v>
      </c>
      <c r="M208" s="11">
        <f t="shared" si="38"/>
        <v>0.5790537056853029</v>
      </c>
      <c r="N208" s="11">
        <f>E208-2*I208</f>
        <v>-1.1305579849020009</v>
      </c>
      <c r="O208" s="11">
        <f t="shared" si="39"/>
        <v>-0.10555847720418514</v>
      </c>
      <c r="P208" s="11">
        <f t="shared" si="39"/>
        <v>0.64919441392852351</v>
      </c>
      <c r="Q208" s="11">
        <f t="shared" si="39"/>
        <v>0.46278169758709409</v>
      </c>
    </row>
    <row r="209" spans="1:17" x14ac:dyDescent="0.35">
      <c r="A209" s="11">
        <v>206</v>
      </c>
      <c r="B209" s="11">
        <f t="shared" si="32"/>
        <v>32.358404331974867</v>
      </c>
      <c r="C209" s="11">
        <f>'Graficas excel'!$N$3*(COS('Graficas excel'!$N$4*B209+'Graficas excel'!$N$5)+'Graficas excel'!$N$6)*COS(B209)+'Graficas excel'!$N$7</f>
        <v>16.474667529947649</v>
      </c>
      <c r="D209" s="13">
        <f>'Graficas excel'!$N$3*(COS('Graficas excel'!$N$4*B209+'Graficas excel'!$N$5)+'Graficas excel'!$N$6)*SIN(B209)+'Graficas excel'!$N$8</f>
        <v>29.282469567868141</v>
      </c>
      <c r="E209" s="11">
        <f t="shared" si="34"/>
        <v>2.1166436451300483</v>
      </c>
      <c r="F209" s="11">
        <f>C209/(2*'Graficas excel'!$N$9*COS(E209/2))</f>
        <v>0.83996937973038455</v>
      </c>
      <c r="G209" s="11">
        <f t="shared" si="35"/>
        <v>0.54263380019618479</v>
      </c>
      <c r="H209" s="11">
        <f t="shared" si="36"/>
        <v>1.1471390717274406</v>
      </c>
      <c r="I209" s="11">
        <f>(E209+H209)/2</f>
        <v>1.6318913584287444</v>
      </c>
      <c r="J209" s="11">
        <f t="shared" si="37"/>
        <v>93.500487461837736</v>
      </c>
      <c r="K209" s="11">
        <f t="shared" si="33"/>
        <v>0.17706742911722034</v>
      </c>
      <c r="L209" s="11">
        <f t="shared" si="38"/>
        <v>-0.32521980961740932</v>
      </c>
      <c r="M209" s="11">
        <f t="shared" si="38"/>
        <v>1.5335332450889561</v>
      </c>
      <c r="N209" s="11">
        <f>E209-2*I209</f>
        <v>-1.1471390717274406</v>
      </c>
      <c r="O209" s="11">
        <f t="shared" si="39"/>
        <v>-3.5832571267161014E-3</v>
      </c>
      <c r="P209" s="11">
        <f t="shared" si="39"/>
        <v>0.72188799299629491</v>
      </c>
      <c r="Q209" s="11">
        <f t="shared" si="39"/>
        <v>-1.6815511862274923</v>
      </c>
    </row>
    <row r="210" spans="1:17" x14ac:dyDescent="0.35">
      <c r="A210" s="11">
        <v>207</v>
      </c>
      <c r="B210" s="11">
        <f t="shared" si="32"/>
        <v>32.515483964654358</v>
      </c>
      <c r="C210" s="11">
        <f>'Graficas excel'!$N$3*(COS('Graficas excel'!$N$4*B210+'Graficas excel'!$N$5)+'Graficas excel'!$N$6)*COS(B210)+'Graficas excel'!$N$7</f>
        <v>15.659465008031486</v>
      </c>
      <c r="D210" s="13">
        <f>'Graficas excel'!$N$3*(COS('Graficas excel'!$N$4*B210+'Graficas excel'!$N$5)+'Graficas excel'!$N$6)*SIN(B210)+'Graficas excel'!$N$8</f>
        <v>29.719493963785908</v>
      </c>
      <c r="E210" s="11">
        <f t="shared" si="34"/>
        <v>2.1717081618672567</v>
      </c>
      <c r="F210" s="11">
        <f>C210/(2*'Graficas excel'!$N$9*COS(E210/2))</f>
        <v>0.83981663393016559</v>
      </c>
      <c r="G210" s="11">
        <f t="shared" si="35"/>
        <v>0.54287016990640247</v>
      </c>
      <c r="H210" s="11">
        <f t="shared" si="36"/>
        <v>1.1477019284407013</v>
      </c>
      <c r="I210" s="11">
        <f>(E210+H210)/2</f>
        <v>1.659705045153979</v>
      </c>
      <c r="J210" s="11">
        <f t="shared" si="37"/>
        <v>95.094094323892719</v>
      </c>
      <c r="K210" s="11">
        <f t="shared" si="33"/>
        <v>0.12598202088242413</v>
      </c>
      <c r="L210" s="11">
        <f t="shared" si="38"/>
        <v>-8.433297077705032E-2</v>
      </c>
      <c r="M210" s="11">
        <f t="shared" si="38"/>
        <v>1.9707042674509208</v>
      </c>
      <c r="N210" s="11">
        <f>E210-2*I210</f>
        <v>-1.1477019284407013</v>
      </c>
      <c r="O210" s="11">
        <f t="shared" si="39"/>
        <v>0.10981064364887591</v>
      </c>
      <c r="P210" s="11">
        <f t="shared" si="39"/>
        <v>0.4577505503319203</v>
      </c>
      <c r="Q210" s="11">
        <f t="shared" si="39"/>
        <v>-3.4625489165771639</v>
      </c>
    </row>
    <row r="211" spans="1:17" x14ac:dyDescent="0.35">
      <c r="A211" s="11">
        <v>208</v>
      </c>
      <c r="B211" s="11">
        <f t="shared" si="32"/>
        <v>32.672563597333848</v>
      </c>
      <c r="C211" s="11">
        <f>'Graficas excel'!$N$3*(COS('Graficas excel'!$N$4*B211+'Graficas excel'!$N$5)+'Graficas excel'!$N$6)*COS(B211)+'Graficas excel'!$N$7</f>
        <v>14.890824058937122</v>
      </c>
      <c r="D211" s="13">
        <f>'Graficas excel'!$N$3*(COS('Graficas excel'!$N$4*B211+'Graficas excel'!$N$5)+'Graficas excel'!$N$6)*SIN(B211)+'Graficas excel'!$N$8</f>
        <v>30.319358077885646</v>
      </c>
      <c r="E211" s="11">
        <f t="shared" si="34"/>
        <v>2.2285355965647824</v>
      </c>
      <c r="F211" s="11">
        <f>C211/(2*'Graficas excel'!$N$9*COS(E211/2))</f>
        <v>0.84446733041059296</v>
      </c>
      <c r="G211" s="11">
        <f t="shared" si="35"/>
        <v>0.53560706480516707</v>
      </c>
      <c r="H211" s="11">
        <f t="shared" si="36"/>
        <v>1.1304529128720373</v>
      </c>
      <c r="I211" s="11">
        <f>(E211+H211)/2</f>
        <v>1.67949425471841</v>
      </c>
      <c r="J211" s="11">
        <f t="shared" si="37"/>
        <v>96.227932511834538</v>
      </c>
      <c r="K211" s="11">
        <f t="shared" si="33"/>
        <v>0.11273502880999493</v>
      </c>
      <c r="L211" s="11">
        <f t="shared" si="38"/>
        <v>0.22522453167404308</v>
      </c>
      <c r="M211" s="11">
        <f t="shared" si="38"/>
        <v>1.8147504183281595</v>
      </c>
      <c r="N211" s="11">
        <f>E211-2*I211</f>
        <v>-1.1304529128720375</v>
      </c>
      <c r="O211" s="11">
        <f t="shared" si="39"/>
        <v>0.18171393195384819</v>
      </c>
      <c r="P211" s="11">
        <f t="shared" si="39"/>
        <v>-8.6145361618785443E-2</v>
      </c>
      <c r="Q211" s="11">
        <f t="shared" si="39"/>
        <v>-4.2826120849232465</v>
      </c>
    </row>
    <row r="212" spans="1:17" x14ac:dyDescent="0.35">
      <c r="A212" s="11">
        <v>209</v>
      </c>
      <c r="B212" s="11">
        <f t="shared" si="32"/>
        <v>32.829643230013339</v>
      </c>
      <c r="C212" s="11">
        <f>'Graficas excel'!$N$3*(COS('Graficas excel'!$N$4*B212+'Graficas excel'!$N$5)+'Graficas excel'!$N$6)*COS(B212)+'Graficas excel'!$N$7</f>
        <v>14.038282743791935</v>
      </c>
      <c r="D212" s="13">
        <f>'Graficas excel'!$N$3*(COS('Graficas excel'!$N$4*B212+'Graficas excel'!$N$5)+'Graficas excel'!$N$6)*SIN(B212)+'Graficas excel'!$N$8</f>
        <v>31.055459246277277</v>
      </c>
      <c r="E212" s="11">
        <f t="shared" si="34"/>
        <v>2.29249590808001</v>
      </c>
      <c r="F212" s="11">
        <f>C212/(2*'Graficas excel'!$N$9*COS(E212/2))</f>
        <v>0.85202513584981598</v>
      </c>
      <c r="G212" s="11">
        <f t="shared" si="35"/>
        <v>0.52350087667558165</v>
      </c>
      <c r="H212" s="11">
        <f t="shared" si="36"/>
        <v>1.1019093551879815</v>
      </c>
      <c r="I212" s="11">
        <f>(E212+H212)/2</f>
        <v>1.6972026316339957</v>
      </c>
      <c r="J212" s="11">
        <f t="shared" si="37"/>
        <v>97.242547771124492</v>
      </c>
      <c r="K212" s="11">
        <f t="shared" si="33"/>
        <v>0.1481132155157637</v>
      </c>
      <c r="L212" s="11">
        <f t="shared" si="38"/>
        <v>0.51028486078998059</v>
      </c>
      <c r="M212" s="11">
        <f t="shared" si="38"/>
        <v>0.95395992901693183</v>
      </c>
      <c r="N212" s="11">
        <f>E212-2*I212</f>
        <v>-1.1019093551879813</v>
      </c>
      <c r="O212" s="11">
        <f t="shared" si="39"/>
        <v>0.16818225019372757</v>
      </c>
      <c r="P212" s="11">
        <f t="shared" si="39"/>
        <v>-0.75885649482727235</v>
      </c>
      <c r="Q212" s="11">
        <f t="shared" si="39"/>
        <v>-3.5051170971736871</v>
      </c>
    </row>
    <row r="213" spans="1:17" x14ac:dyDescent="0.35">
      <c r="A213" s="11">
        <v>210</v>
      </c>
      <c r="B213" s="11">
        <f t="shared" si="32"/>
        <v>32.986722862692829</v>
      </c>
      <c r="C213" s="11">
        <f>'Graficas excel'!$N$3*(COS('Graficas excel'!$N$4*B213+'Graficas excel'!$N$5)+'Graficas excel'!$N$6)*COS(B213)+'Graficas excel'!$N$7</f>
        <v>12.999999999999996</v>
      </c>
      <c r="D213" s="13">
        <f>'Graficas excel'!$N$3*(COS('Graficas excel'!$N$4*B213+'Graficas excel'!$N$5)+'Graficas excel'!$N$6)*SIN(B213)+'Graficas excel'!$N$8</f>
        <v>31.800000000000004</v>
      </c>
      <c r="E213" s="11">
        <f t="shared" si="34"/>
        <v>2.3654450531400393</v>
      </c>
      <c r="F213" s="11">
        <f>C213/(2*'Graficas excel'!$N$9*COS(E213/2))</f>
        <v>0.85886553080211592</v>
      </c>
      <c r="G213" s="11">
        <f t="shared" si="35"/>
        <v>0.51220113236891585</v>
      </c>
      <c r="H213" s="11">
        <f t="shared" si="36"/>
        <v>1.0754913491043405</v>
      </c>
      <c r="I213" s="11">
        <f>(E213+H213)/2</f>
        <v>1.7204682011221899</v>
      </c>
      <c r="J213" s="11">
        <f t="shared" si="37"/>
        <v>98.575566710766367</v>
      </c>
      <c r="K213" s="11">
        <f t="shared" si="33"/>
        <v>0.22826857401055836</v>
      </c>
      <c r="L213" s="11">
        <f t="shared" si="38"/>
        <v>0.66013253603091226</v>
      </c>
      <c r="M213" s="11">
        <f t="shared" si="38"/>
        <v>-0.52392036434519806</v>
      </c>
      <c r="N213" s="11">
        <f>E213-2*I213</f>
        <v>-1.0754913491043405</v>
      </c>
      <c r="O213" s="11">
        <f t="shared" si="39"/>
        <v>4.898135072981457E-2</v>
      </c>
      <c r="P213" s="11">
        <f t="shared" si="39"/>
        <v>-1.3094390009499142</v>
      </c>
      <c r="Q213" s="11">
        <f t="shared" si="39"/>
        <v>-1.1013490664510066</v>
      </c>
    </row>
    <row r="214" spans="1:17" x14ac:dyDescent="0.35">
      <c r="A214" s="11">
        <v>211</v>
      </c>
      <c r="B214" s="11">
        <f t="shared" si="32"/>
        <v>33.14380249537232</v>
      </c>
      <c r="C214" s="11">
        <f>'Graficas excel'!$N$3*(COS('Graficas excel'!$N$4*B214+'Graficas excel'!$N$5)+'Graficas excel'!$N$6)*COS(B214)+'Graficas excel'!$N$7</f>
        <v>11.754339554204551</v>
      </c>
      <c r="D214" s="13">
        <f>'Graficas excel'!$N$3*(COS('Graficas excel'!$N$4*B214+'Graficas excel'!$N$5)+'Graficas excel'!$N$6)*SIN(B214)+'Graficas excel'!$N$8</f>
        <v>32.364790526411738</v>
      </c>
      <c r="E214" s="11">
        <f t="shared" si="34"/>
        <v>2.4448517132365226</v>
      </c>
      <c r="F214" s="11">
        <f>C214/(2*'Graficas excel'!$N$9*COS(E214/2))</f>
        <v>0.86082960137810094</v>
      </c>
      <c r="G214" s="11">
        <f t="shared" si="35"/>
        <v>0.50889330649087905</v>
      </c>
      <c r="H214" s="11">
        <f t="shared" si="36"/>
        <v>1.067797376523556</v>
      </c>
      <c r="I214" s="11">
        <f>(E214+H214)/2</f>
        <v>1.7563245448800393</v>
      </c>
      <c r="J214" s="11">
        <f t="shared" si="37"/>
        <v>100.62998387686139</v>
      </c>
      <c r="K214" s="11">
        <f t="shared" si="33"/>
        <v>0.33196195029007403</v>
      </c>
      <c r="L214" s="11">
        <f t="shared" si="38"/>
        <v>0.57783531764626417</v>
      </c>
      <c r="M214" s="11">
        <f t="shared" si="38"/>
        <v>-2.0009852798287633</v>
      </c>
      <c r="N214" s="11">
        <f>E214-2*I214</f>
        <v>-1.067797376523556</v>
      </c>
      <c r="O214" s="11">
        <f t="shared" si="39"/>
        <v>-0.15670484655559586</v>
      </c>
      <c r="P214" s="11">
        <f t="shared" si="39"/>
        <v>-1.4824385077599371</v>
      </c>
      <c r="Q214" s="11">
        <f t="shared" si="39"/>
        <v>1.7601118516197067</v>
      </c>
    </row>
    <row r="215" spans="1:17" x14ac:dyDescent="0.35">
      <c r="A215" s="11">
        <v>212</v>
      </c>
      <c r="B215" s="11">
        <f t="shared" si="32"/>
        <v>33.300882128051811</v>
      </c>
      <c r="C215" s="11">
        <f>'Graficas excel'!$N$3*(COS('Graficas excel'!$N$4*B215+'Graficas excel'!$N$5)+'Graficas excel'!$N$6)*COS(B215)+'Graficas excel'!$N$7</f>
        <v>10.379175941062863</v>
      </c>
      <c r="D215" s="13">
        <f>'Graficas excel'!$N$3*(COS('Graficas excel'!$N$4*B215+'Graficas excel'!$N$5)+'Graficas excel'!$N$6)*SIN(B215)+'Graficas excel'!$N$8</f>
        <v>32.566067060023585</v>
      </c>
      <c r="E215" s="11">
        <f t="shared" si="34"/>
        <v>2.5245254959307375</v>
      </c>
      <c r="F215" s="11">
        <f>C215/(2*'Graficas excel'!$N$9*COS(E215/2))</f>
        <v>0.8545013227657593</v>
      </c>
      <c r="G215" s="11">
        <f t="shared" si="35"/>
        <v>0.5194492173365628</v>
      </c>
      <c r="H215" s="11">
        <f t="shared" si="36"/>
        <v>1.092412516259605</v>
      </c>
      <c r="I215" s="11">
        <f>(E215+H215)/2</f>
        <v>1.8084690060951711</v>
      </c>
      <c r="J215" s="11">
        <f t="shared" si="37"/>
        <v>103.61764142947206</v>
      </c>
      <c r="K215" s="11">
        <f t="shared" si="33"/>
        <v>0.42272810973518543</v>
      </c>
      <c r="L215" s="11">
        <f t="shared" si="38"/>
        <v>0.26352128489369619</v>
      </c>
      <c r="M215" s="11">
        <f t="shared" si="38"/>
        <v>-2.7060905851536741</v>
      </c>
      <c r="N215" s="11">
        <f>E215-2*I215</f>
        <v>-1.0924125162596048</v>
      </c>
      <c r="O215" s="11">
        <f t="shared" si="39"/>
        <v>-0.38956574282445755</v>
      </c>
      <c r="P215" s="11">
        <f t="shared" si="39"/>
        <v>-1.2059607846326972</v>
      </c>
      <c r="Q215" s="11">
        <f t="shared" si="39"/>
        <v>3.601938941516631</v>
      </c>
    </row>
    <row r="216" spans="1:17" x14ac:dyDescent="0.35">
      <c r="A216" s="11">
        <v>213</v>
      </c>
      <c r="B216" s="11">
        <f t="shared" si="32"/>
        <v>33.457961760731294</v>
      </c>
      <c r="C216" s="11">
        <f>'Graficas excel'!$N$3*(COS('Graficas excel'!$N$4*B216+'Graficas excel'!$N$5)+'Graficas excel'!$N$6)*COS(B216)+'Graficas excel'!$N$7</f>
        <v>9.0312037118341237</v>
      </c>
      <c r="D216" s="13">
        <f>'Graficas excel'!$N$3*(COS('Graficas excel'!$N$4*B216+'Graficas excel'!$N$5)+'Graficas excel'!$N$6)*SIN(B216)+'Graficas excel'!$N$8</f>
        <v>32.289201289364271</v>
      </c>
      <c r="E216" s="11">
        <f t="shared" si="34"/>
        <v>2.596136604544355</v>
      </c>
      <c r="F216" s="11">
        <f>C216/(2*'Graficas excel'!$N$9*COS(E216/2))</f>
        <v>0.83821057929590748</v>
      </c>
      <c r="G216" s="11">
        <f t="shared" si="35"/>
        <v>0.5453467014261838</v>
      </c>
      <c r="H216" s="11">
        <f t="shared" si="36"/>
        <v>1.1536053600469831</v>
      </c>
      <c r="I216" s="11">
        <f>(E216+H216)/2</f>
        <v>1.8748709822956691</v>
      </c>
      <c r="J216" s="11">
        <f t="shared" si="37"/>
        <v>107.42219441708873</v>
      </c>
      <c r="K216" s="11">
        <f t="shared" si="33"/>
        <v>0.46412193636951438</v>
      </c>
      <c r="L216" s="11">
        <f t="shared" si="38"/>
        <v>-0.16155043021966814</v>
      </c>
      <c r="M216" s="11">
        <f t="shared" si="38"/>
        <v>-2.3447670931976567</v>
      </c>
      <c r="N216" s="11">
        <f>E216-2*I216</f>
        <v>-1.1536053600469831</v>
      </c>
      <c r="O216" s="11">
        <f t="shared" si="39"/>
        <v>-0.57899761990043075</v>
      </c>
      <c r="P216" s="11">
        <f t="shared" si="39"/>
        <v>-0.64016953876531502</v>
      </c>
      <c r="Q216" s="11">
        <f t="shared" si="39"/>
        <v>3.9203701259032071</v>
      </c>
    </row>
    <row r="217" spans="1:17" x14ac:dyDescent="0.35">
      <c r="A217" s="11">
        <v>214</v>
      </c>
      <c r="B217" s="11">
        <f t="shared" si="32"/>
        <v>33.615041393410785</v>
      </c>
      <c r="C217" s="11">
        <f>'Graficas excel'!$N$3*(COS('Graficas excel'!$N$4*B217+'Graficas excel'!$N$5)+'Graficas excel'!$N$6)*COS(B217)+'Graficas excel'!$N$7</f>
        <v>7.8930028464775406</v>
      </c>
      <c r="D217" s="13">
        <f>'Graficas excel'!$N$3*(COS('Graficas excel'!$N$4*B217+'Graficas excel'!$N$5)+'Graficas excel'!$N$6)*SIN(B217)+'Graficas excel'!$N$8</f>
        <v>31.529178550006105</v>
      </c>
      <c r="E217" s="11">
        <f t="shared" si="34"/>
        <v>2.6509960776549302</v>
      </c>
      <c r="F217" s="11">
        <f>C217/(2*'Graficas excel'!$N$9*COS(E217/2))</f>
        <v>0.81255330362562483</v>
      </c>
      <c r="G217" s="11">
        <f t="shared" si="35"/>
        <v>0.58288689191564702</v>
      </c>
      <c r="H217" s="11">
        <f t="shared" si="36"/>
        <v>1.2445540935032415</v>
      </c>
      <c r="I217" s="11">
        <f>(E217+H217)/2</f>
        <v>1.9477750855790859</v>
      </c>
      <c r="J217" s="11">
        <f t="shared" si="37"/>
        <v>111.59929184441435</v>
      </c>
      <c r="K217" s="11">
        <f t="shared" si="33"/>
        <v>0.43874565413139538</v>
      </c>
      <c r="L217" s="11">
        <f t="shared" si="38"/>
        <v>-0.52986558393811078</v>
      </c>
      <c r="M217" s="11">
        <f t="shared" si="38"/>
        <v>-1.1054552925340748</v>
      </c>
      <c r="N217" s="11">
        <f>E217-2*I217</f>
        <v>-1.2445540935032415</v>
      </c>
      <c r="O217" s="11">
        <f t="shared" si="39"/>
        <v>-0.67955521590228474</v>
      </c>
      <c r="P217" s="11">
        <f t="shared" si="39"/>
        <v>-2.4359239420794664E-2</v>
      </c>
      <c r="Q217" s="11">
        <f t="shared" si="39"/>
        <v>3.0260867375101932</v>
      </c>
    </row>
    <row r="218" spans="1:17" x14ac:dyDescent="0.35">
      <c r="A218" s="11">
        <v>215</v>
      </c>
      <c r="B218" s="11">
        <f t="shared" si="32"/>
        <v>33.772121026090275</v>
      </c>
      <c r="C218" s="11">
        <f>'Graficas excel'!$N$3*(COS('Graficas excel'!$N$4*B218+'Graficas excel'!$N$5)+'Graficas excel'!$N$6)*COS(B218)+'Graficas excel'!$N$7</f>
        <v>7.1081204973382111</v>
      </c>
      <c r="D218" s="13">
        <f>'Graficas excel'!$N$3*(COS('Graficas excel'!$N$4*B218+'Graficas excel'!$N$5)+'Graficas excel'!$N$6)*SIN(B218)+'Graficas excel'!$N$8</f>
        <v>30.391879502661816</v>
      </c>
      <c r="E218" s="11">
        <f t="shared" si="34"/>
        <v>2.682087806336932</v>
      </c>
      <c r="F218" s="11">
        <f>C218/(2*'Graficas excel'!$N$9*COS(E218/2))</f>
        <v>0.78030111043309558</v>
      </c>
      <c r="G218" s="11">
        <f t="shared" si="35"/>
        <v>0.62540401106554955</v>
      </c>
      <c r="H218" s="11">
        <f t="shared" si="36"/>
        <v>1.3512983772026037</v>
      </c>
      <c r="I218" s="11">
        <f>(E218+H218)/2</f>
        <v>2.0166930917697679</v>
      </c>
      <c r="J218" s="11">
        <f t="shared" si="37"/>
        <v>115.54800273159691</v>
      </c>
      <c r="K218" s="11">
        <f t="shared" si="33"/>
        <v>0.35551456283689364</v>
      </c>
      <c r="L218" s="11">
        <f t="shared" si="38"/>
        <v>-0.70351009523296104</v>
      </c>
      <c r="M218" s="11">
        <f t="shared" si="38"/>
        <v>0.53490561010722693</v>
      </c>
      <c r="N218" s="11">
        <f>E218-2*I218</f>
        <v>-1.3512983772026037</v>
      </c>
      <c r="O218" s="11">
        <f t="shared" si="39"/>
        <v>-0.68338155628285491</v>
      </c>
      <c r="P218" s="11">
        <f t="shared" si="39"/>
        <v>0.45097735376358172</v>
      </c>
      <c r="Q218" s="11">
        <f t="shared" si="39"/>
        <v>1.3829912014837797</v>
      </c>
    </row>
    <row r="219" spans="1:17" x14ac:dyDescent="0.35">
      <c r="A219" s="11">
        <v>216</v>
      </c>
      <c r="B219" s="11">
        <f t="shared" si="32"/>
        <v>33.929200658769766</v>
      </c>
      <c r="C219" s="11">
        <f>'Graficas excel'!$N$3*(COS('Graficas excel'!$N$4*B219+'Graficas excel'!$N$5)+'Graficas excel'!$N$6)*COS(B219)+'Graficas excel'!$N$7</f>
        <v>6.7291759410628931</v>
      </c>
      <c r="D219" s="13">
        <f>'Graficas excel'!$N$3*(COS('Graficas excel'!$N$4*B219+'Graficas excel'!$N$5)+'Graficas excel'!$N$6)*SIN(B219)+'Graficas excel'!$N$8</f>
        <v>29.056020364457016</v>
      </c>
      <c r="E219" s="11">
        <f t="shared" si="34"/>
        <v>2.6864306763813404</v>
      </c>
      <c r="F219" s="11">
        <f>C219/(2*'Graficas excel'!$N$9*COS(E219/2))</f>
        <v>0.74562646825736456</v>
      </c>
      <c r="G219" s="11">
        <f t="shared" si="35"/>
        <v>0.66636414206802075</v>
      </c>
      <c r="H219" s="11">
        <f t="shared" si="36"/>
        <v>1.4586437010434521</v>
      </c>
      <c r="I219" s="11">
        <f>(E219+H219)/2</f>
        <v>2.0725371887123964</v>
      </c>
      <c r="J219" s="11">
        <f t="shared" si="37"/>
        <v>118.74763379712896</v>
      </c>
      <c r="K219" s="11">
        <f t="shared" si="33"/>
        <v>0.24500745549138733</v>
      </c>
      <c r="L219" s="11">
        <f t="shared" si="38"/>
        <v>-0.61948731847911953</v>
      </c>
      <c r="M219" s="11">
        <f t="shared" si="38"/>
        <v>1.8700718004655341</v>
      </c>
      <c r="N219" s="11">
        <f>E219-2*I219</f>
        <v>-1.4586437010434525</v>
      </c>
      <c r="O219" s="11">
        <f t="shared" si="39"/>
        <v>-0.61254219920690323</v>
      </c>
      <c r="P219" s="11">
        <f t="shared" si="39"/>
        <v>0.66821710369161991</v>
      </c>
      <c r="Q219" s="11">
        <f t="shared" si="39"/>
        <v>-0.47960756316290187</v>
      </c>
    </row>
    <row r="220" spans="1:17" x14ac:dyDescent="0.35">
      <c r="A220" s="11">
        <v>217</v>
      </c>
      <c r="B220" s="11">
        <f t="shared" si="32"/>
        <v>34.086280291449256</v>
      </c>
      <c r="C220" s="11">
        <f>'Graficas excel'!$N$3*(COS('Graficas excel'!$N$4*B220+'Graficas excel'!$N$5)+'Graficas excel'!$N$6)*COS(B220)+'Graficas excel'!$N$7</f>
        <v>6.699153201704708</v>
      </c>
      <c r="D220" s="13">
        <f>'Graficas excel'!$N$3*(COS('Graficas excel'!$N$4*B220+'Graficas excel'!$N$5)+'Graficas excel'!$N$6)*SIN(B220)+'Graficas excel'!$N$8</f>
        <v>27.710441797096944</v>
      </c>
      <c r="E220" s="11">
        <f t="shared" si="34"/>
        <v>2.6671841349538803</v>
      </c>
      <c r="F220" s="11">
        <f>C220/(2*'Graficas excel'!$N$9*COS(E220/2))</f>
        <v>0.71271805356773432</v>
      </c>
      <c r="G220" s="11">
        <f t="shared" si="35"/>
        <v>0.70145062272309677</v>
      </c>
      <c r="H220" s="11">
        <f t="shared" si="36"/>
        <v>1.5548616046955597</v>
      </c>
      <c r="I220" s="11">
        <f>(E220+H220)/2</f>
        <v>2.11102286982472</v>
      </c>
      <c r="J220" s="11">
        <f t="shared" si="37"/>
        <v>120.95270089655145</v>
      </c>
      <c r="K220" s="11">
        <f t="shared" si="33"/>
        <v>0.14769861505508522</v>
      </c>
      <c r="L220" s="11">
        <f t="shared" si="38"/>
        <v>-0.32573712697772156</v>
      </c>
      <c r="M220" s="11">
        <f t="shared" si="38"/>
        <v>2.2444757690790826</v>
      </c>
      <c r="N220" s="11">
        <f>E220-2*I220</f>
        <v>-1.5548616046955597</v>
      </c>
      <c r="O220" s="11">
        <f t="shared" si="39"/>
        <v>-0.50757890200887112</v>
      </c>
      <c r="P220" s="11">
        <f t="shared" si="39"/>
        <v>0.59288052383968615</v>
      </c>
      <c r="Q220" s="11">
        <f t="shared" si="39"/>
        <v>-1.8881479887958392</v>
      </c>
    </row>
    <row r="221" spans="1:17" x14ac:dyDescent="0.35">
      <c r="A221" s="11">
        <v>218</v>
      </c>
      <c r="B221" s="11">
        <f t="shared" si="32"/>
        <v>34.243359924128747</v>
      </c>
      <c r="C221" s="11">
        <f>'Graficas excel'!$N$3*(COS('Graficas excel'!$N$4*B221+'Graficas excel'!$N$5)+'Graficas excel'!$N$6)*COS(B221)+'Graficas excel'!$N$7</f>
        <v>6.8734522428327942</v>
      </c>
      <c r="D221" s="13">
        <f>'Graficas excel'!$N$3*(COS('Graficas excel'!$N$4*B221+'Graficas excel'!$N$5)+'Graficas excel'!$N$6)*SIN(B221)+'Graficas excel'!$N$8</f>
        <v>26.490636036215157</v>
      </c>
      <c r="E221" s="11">
        <f t="shared" si="34"/>
        <v>2.6338547158707124</v>
      </c>
      <c r="F221" s="11">
        <f>C221/(2*'Graficas excel'!$N$9*COS(E221/2))</f>
        <v>0.68419576115763681</v>
      </c>
      <c r="G221" s="11">
        <f t="shared" si="35"/>
        <v>0.72929840285984582</v>
      </c>
      <c r="H221" s="11">
        <f t="shared" si="36"/>
        <v>1.634591912178972</v>
      </c>
      <c r="I221" s="11">
        <f>(E221+H221)/2</f>
        <v>2.1342233140248421</v>
      </c>
      <c r="J221" s="11">
        <f t="shared" si="37"/>
        <v>122.28198843204721</v>
      </c>
      <c r="K221" s="11">
        <f t="shared" si="33"/>
        <v>9.6531946799352439E-2</v>
      </c>
      <c r="L221" s="11">
        <f t="shared" si="38"/>
        <v>2.6824302387235786E-2</v>
      </c>
      <c r="M221" s="11">
        <f t="shared" si="38"/>
        <v>1.4921181319632051</v>
      </c>
      <c r="N221" s="11">
        <f>E221-2*I221</f>
        <v>-1.6345919121789718</v>
      </c>
      <c r="O221" s="11">
        <f t="shared" si="39"/>
        <v>-0.41444944710130982</v>
      </c>
      <c r="P221" s="11">
        <f t="shared" si="39"/>
        <v>0.29629093131511858</v>
      </c>
      <c r="Q221" s="11">
        <f t="shared" si="39"/>
        <v>-2.272547082231779</v>
      </c>
    </row>
    <row r="222" spans="1:17" x14ac:dyDescent="0.35">
      <c r="A222" s="11">
        <v>219</v>
      </c>
      <c r="B222" s="11">
        <f t="shared" si="32"/>
        <v>34.400439556808237</v>
      </c>
      <c r="C222" s="11">
        <f>'Graficas excel'!$N$3*(COS('Graficas excel'!$N$4*B222+'Graficas excel'!$N$5)+'Graficas excel'!$N$6)*COS(B222)+'Graficas excel'!$N$7</f>
        <v>7.0747287764446707</v>
      </c>
      <c r="D222" s="13">
        <f>'Graficas excel'!$N$3*(COS('Graficas excel'!$N$4*B222+'Graficas excel'!$N$5)+'Graficas excel'!$N$6)*SIN(B222)+'Graficas excel'!$N$8</f>
        <v>25.438470766513884</v>
      </c>
      <c r="E222" s="11">
        <f t="shared" si="34"/>
        <v>2.5990795544459777</v>
      </c>
      <c r="F222" s="11">
        <f>C222/(2*'Graficas excel'!$N$9*COS(E222/2))</f>
        <v>0.6600982797087096</v>
      </c>
      <c r="G222" s="11">
        <f t="shared" si="35"/>
        <v>0.75117924700140792</v>
      </c>
      <c r="H222" s="11">
        <f t="shared" si="36"/>
        <v>1.6996934790938634</v>
      </c>
      <c r="I222" s="11">
        <f>(E222+H222)/2</f>
        <v>2.1493865167699204</v>
      </c>
      <c r="J222" s="11">
        <f t="shared" si="37"/>
        <v>123.15077595324138</v>
      </c>
      <c r="K222" s="11">
        <f t="shared" si="33"/>
        <v>0.10074549836522299</v>
      </c>
      <c r="L222" s="11">
        <f t="shared" si="38"/>
        <v>0.26120567047042231</v>
      </c>
      <c r="M222" s="11">
        <f t="shared" si="38"/>
        <v>-8.0618193493206501E-3</v>
      </c>
      <c r="N222" s="11">
        <f>E222-2*I222</f>
        <v>-1.6996934790938631</v>
      </c>
      <c r="O222" s="11">
        <f t="shared" si="39"/>
        <v>-0.36790817644406709</v>
      </c>
      <c r="P222" s="11">
        <f t="shared" si="39"/>
        <v>-6.0679929608695213E-2</v>
      </c>
      <c r="Q222" s="11">
        <f t="shared" si="39"/>
        <v>-1.5258235889442398</v>
      </c>
    </row>
    <row r="223" spans="1:17" x14ac:dyDescent="0.35">
      <c r="A223" s="11">
        <v>220</v>
      </c>
      <c r="B223" s="11">
        <f t="shared" si="32"/>
        <v>34.557519189487721</v>
      </c>
      <c r="C223" s="11">
        <f>'Graficas excel'!$N$3*(COS('Graficas excel'!$N$4*B223+'Graficas excel'!$N$5)+'Graficas excel'!$N$6)*COS(B223)+'Graficas excel'!$N$7</f>
        <v>7.16</v>
      </c>
      <c r="D223" s="13">
        <f>'Graficas excel'!$N$3*(COS('Graficas excel'!$N$4*B223+'Graficas excel'!$N$5)+'Graficas excel'!$N$6)*SIN(B223)+'Graficas excel'!$N$8</f>
        <v>24.500000000000028</v>
      </c>
      <c r="E223" s="11">
        <f t="shared" si="34"/>
        <v>2.5729388049850055</v>
      </c>
      <c r="F223" s="11">
        <f>C223/(2*'Graficas excel'!$N$9*COS(E223/2))</f>
        <v>0.63812009057856867</v>
      </c>
      <c r="G223" s="11">
        <f t="shared" si="35"/>
        <v>0.76993684805963092</v>
      </c>
      <c r="H223" s="11">
        <f t="shared" si="36"/>
        <v>1.7574843603094783</v>
      </c>
      <c r="I223" s="11">
        <f>(E223+H223)/2</f>
        <v>2.1652115826472418</v>
      </c>
      <c r="J223" s="11">
        <f t="shared" si="37"/>
        <v>124.05748543852839</v>
      </c>
      <c r="K223" s="11">
        <f t="shared" si="33"/>
        <v>0.14177558913651675</v>
      </c>
      <c r="L223" s="11">
        <f t="shared" si="38"/>
        <v>0.25993932284830262</v>
      </c>
      <c r="M223" s="11">
        <f t="shared" si="38"/>
        <v>-1.6677504034805741</v>
      </c>
      <c r="N223" s="11">
        <f>E223-2*I223</f>
        <v>-1.7574843603094781</v>
      </c>
      <c r="O223" s="11">
        <f t="shared" si="39"/>
        <v>-0.37743975749801822</v>
      </c>
      <c r="P223" s="11">
        <f t="shared" si="39"/>
        <v>-0.30035573849375702</v>
      </c>
      <c r="Q223" s="11">
        <f t="shared" si="39"/>
        <v>-3.6760944190386821E-2</v>
      </c>
    </row>
    <row r="224" spans="1:17" x14ac:dyDescent="0.35">
      <c r="A224" s="11">
        <v>221</v>
      </c>
      <c r="B224" s="11">
        <f t="shared" si="32"/>
        <v>34.714598822167211</v>
      </c>
      <c r="C224" s="11">
        <f>'Graficas excel'!$N$3*(COS('Graficas excel'!$N$4*B224+'Graficas excel'!$N$5)+'Graficas excel'!$N$6)*COS(B224)+'Graficas excel'!$N$7</f>
        <v>7.074728776444668</v>
      </c>
      <c r="D224" s="13">
        <f>'Graficas excel'!$N$3*(COS('Graficas excel'!$N$4*B224+'Graficas excel'!$N$5)+'Graficas excel'!$N$6)*SIN(B224)+'Graficas excel'!$N$8</f>
        <v>23.561529233486134</v>
      </c>
      <c r="E224" s="11">
        <f t="shared" si="34"/>
        <v>2.5581908214475457</v>
      </c>
      <c r="F224" s="11">
        <f>C224/(2*'Graficas excel'!$N$9*COS(E224/2))</f>
        <v>0.61501902769379635</v>
      </c>
      <c r="G224" s="11">
        <f t="shared" si="35"/>
        <v>0.78851226723151069</v>
      </c>
      <c r="H224" s="11">
        <f t="shared" si="36"/>
        <v>1.8167724587759022</v>
      </c>
      <c r="I224" s="11">
        <f>(E224+H224)/2</f>
        <v>2.1874816401117241</v>
      </c>
      <c r="J224" s="11">
        <f t="shared" si="37"/>
        <v>125.33346574075703</v>
      </c>
      <c r="K224" s="11">
        <f t="shared" si="33"/>
        <v>0.1826067624884834</v>
      </c>
      <c r="L224" s="11">
        <f t="shared" si="38"/>
        <v>-2.0302979314966354E-3</v>
      </c>
      <c r="M224" s="11">
        <f t="shared" si="38"/>
        <v>-2.9267274539021066</v>
      </c>
      <c r="N224" s="11">
        <f>E224-2*I224</f>
        <v>-1.8167724587759024</v>
      </c>
      <c r="O224" s="11">
        <f t="shared" si="39"/>
        <v>-0.42461952657379443</v>
      </c>
      <c r="P224" s="11">
        <f t="shared" si="39"/>
        <v>-0.3061301341041342</v>
      </c>
      <c r="Q224" s="11">
        <f t="shared" si="39"/>
        <v>1.6060803304111304</v>
      </c>
    </row>
    <row r="225" spans="1:17" x14ac:dyDescent="0.35">
      <c r="A225" s="11">
        <v>222</v>
      </c>
      <c r="B225" s="11">
        <f t="shared" si="32"/>
        <v>34.871678454846702</v>
      </c>
      <c r="C225" s="11">
        <f>'Graficas excel'!$N$3*(COS('Graficas excel'!$N$4*B225+'Graficas excel'!$N$5)+'Graficas excel'!$N$6)*COS(B225)+'Graficas excel'!$N$7</f>
        <v>6.8734522428328066</v>
      </c>
      <c r="D225" s="13">
        <f>'Graficas excel'!$N$3*(COS('Graficas excel'!$N$4*B225+'Graficas excel'!$N$5)+'Graficas excel'!$N$6)*SIN(B225)+'Graficas excel'!$N$8</f>
        <v>22.509363963784864</v>
      </c>
      <c r="E225" s="11">
        <f t="shared" si="34"/>
        <v>2.5488593485377589</v>
      </c>
      <c r="F225" s="11">
        <f>C225/(2*'Graficas excel'!$N$9*COS(E225/2))</f>
        <v>0.58838540291878438</v>
      </c>
      <c r="G225" s="11">
        <f t="shared" si="35"/>
        <v>0.80858061912965717</v>
      </c>
      <c r="H225" s="11">
        <f t="shared" si="36"/>
        <v>1.8834715380386529</v>
      </c>
      <c r="I225" s="11">
        <f>(E225+H225)/2</f>
        <v>2.2161654432882059</v>
      </c>
      <c r="J225" s="11">
        <f t="shared" si="37"/>
        <v>126.97692660315339</v>
      </c>
      <c r="K225" s="11">
        <f t="shared" si="33"/>
        <v>0.18228784403517398</v>
      </c>
      <c r="L225" s="11">
        <f t="shared" si="38"/>
        <v>-0.4617595713434175</v>
      </c>
      <c r="M225" s="11">
        <f t="shared" si="38"/>
        <v>-3.2137384047668607</v>
      </c>
      <c r="N225" s="11">
        <f>E225-2*I225</f>
        <v>-1.8834715380386529</v>
      </c>
      <c r="O225" s="11">
        <f t="shared" si="39"/>
        <v>-0.47270633559099473</v>
      </c>
      <c r="P225" s="11">
        <f t="shared" si="39"/>
        <v>-5.3847625749400468E-2</v>
      </c>
      <c r="Q225" s="11">
        <f t="shared" si="39"/>
        <v>2.8837803789931722</v>
      </c>
    </row>
    <row r="226" spans="1:17" x14ac:dyDescent="0.35">
      <c r="A226" s="11">
        <v>223</v>
      </c>
      <c r="B226" s="11">
        <f t="shared" si="32"/>
        <v>35.028758087526192</v>
      </c>
      <c r="C226" s="11">
        <f>'Graficas excel'!$N$3*(COS('Graficas excel'!$N$4*B226+'Graficas excel'!$N$5)+'Graficas excel'!$N$6)*COS(B226)+'Graficas excel'!$N$7</f>
        <v>6.6991532017047186</v>
      </c>
      <c r="D226" s="13">
        <f>'Graficas excel'!$N$3*(COS('Graficas excel'!$N$4*B226+'Graficas excel'!$N$5)+'Graficas excel'!$N$6)*SIN(B226)+'Graficas excel'!$N$8</f>
        <v>21.289558202903081</v>
      </c>
      <c r="E226" s="11">
        <f t="shared" si="34"/>
        <v>2.5318742261438203</v>
      </c>
      <c r="F226" s="11">
        <f>C226/(2*'Graficas excel'!$N$9*COS(E226/2))</f>
        <v>0.55796726051731094</v>
      </c>
      <c r="G226" s="11">
        <f t="shared" si="35"/>
        <v>0.82986296229606926</v>
      </c>
      <c r="H226" s="11">
        <f t="shared" si="36"/>
        <v>1.9577240755985534</v>
      </c>
      <c r="I226" s="11">
        <f>(E226+H226)/2</f>
        <v>2.2447991508711871</v>
      </c>
      <c r="J226" s="11">
        <f t="shared" si="37"/>
        <v>128.61751719946994</v>
      </c>
      <c r="K226" s="11">
        <f t="shared" si="33"/>
        <v>0.10975482018231136</v>
      </c>
      <c r="L226" s="11">
        <f t="shared" si="38"/>
        <v>-0.96657241949216499</v>
      </c>
      <c r="M226" s="11">
        <f t="shared" si="38"/>
        <v>-1.9465193834781398</v>
      </c>
      <c r="N226" s="11">
        <f>E226-2*I226</f>
        <v>-1.9577240755985539</v>
      </c>
      <c r="O226" s="11">
        <f t="shared" si="39"/>
        <v>-0.48116470086437318</v>
      </c>
      <c r="P226" s="11">
        <f t="shared" si="39"/>
        <v>0.39913553691116649</v>
      </c>
      <c r="Q226" s="11">
        <f t="shared" si="39"/>
        <v>3.3515325659747326</v>
      </c>
    </row>
    <row r="227" spans="1:17" x14ac:dyDescent="0.35">
      <c r="A227" s="11">
        <v>224</v>
      </c>
      <c r="B227" s="11">
        <f t="shared" si="32"/>
        <v>35.185837720205683</v>
      </c>
      <c r="C227" s="11">
        <f>'Graficas excel'!$N$3*(COS('Graficas excel'!$N$4*B227+'Graficas excel'!$N$5)+'Graficas excel'!$N$6)*COS(B227)+'Graficas excel'!$N$7</f>
        <v>6.7291759410628815</v>
      </c>
      <c r="D227" s="13">
        <f>'Graficas excel'!$N$3*(COS('Graficas excel'!$N$4*B227+'Graficas excel'!$N$5)+'Graficas excel'!$N$6)*SIN(B227)+'Graficas excel'!$N$8</f>
        <v>19.943979635543002</v>
      </c>
      <c r="E227" s="11">
        <f t="shared" si="34"/>
        <v>2.4907735453517899</v>
      </c>
      <c r="F227" s="11">
        <f>C227/(2*'Graficas excel'!$N$9*COS(E227/2))</f>
        <v>0.52621533885184169</v>
      </c>
      <c r="G227" s="11">
        <f t="shared" si="35"/>
        <v>0.8503513492416187</v>
      </c>
      <c r="H227" s="11">
        <f t="shared" si="36"/>
        <v>2.0333052500686657</v>
      </c>
      <c r="I227" s="11">
        <f>(E227+H227)/2</f>
        <v>2.262039397710228</v>
      </c>
      <c r="J227" s="11">
        <f t="shared" si="37"/>
        <v>129.60531058111076</v>
      </c>
      <c r="K227" s="11">
        <f t="shared" si="33"/>
        <v>-4.2074020429643512E-2</v>
      </c>
      <c r="L227" s="11">
        <f t="shared" si="38"/>
        <v>-1.2723309692524178</v>
      </c>
      <c r="M227" s="11">
        <f t="shared" si="38"/>
        <v>0.84147696110512749</v>
      </c>
      <c r="N227" s="11">
        <f>E227-2*I227</f>
        <v>-2.0333052500686661</v>
      </c>
      <c r="O227" s="11">
        <f t="shared" si="39"/>
        <v>-0.41846863733703626</v>
      </c>
      <c r="P227" s="11">
        <f t="shared" si="39"/>
        <v>0.92559304128782494</v>
      </c>
      <c r="Q227" s="11">
        <f t="shared" si="39"/>
        <v>2.5920156852452387</v>
      </c>
    </row>
    <row r="228" spans="1:17" x14ac:dyDescent="0.35">
      <c r="A228" s="11">
        <v>225</v>
      </c>
      <c r="B228" s="11">
        <f t="shared" si="32"/>
        <v>35.342917352885173</v>
      </c>
      <c r="C228" s="11">
        <f>'Graficas excel'!$N$3*(COS('Graficas excel'!$N$4*B228+'Graficas excel'!$N$5)+'Graficas excel'!$N$6)*COS(B228)+'Graficas excel'!$N$7</f>
        <v>7.1081204973381968</v>
      </c>
      <c r="D228" s="13">
        <f>'Graficas excel'!$N$3*(COS('Graficas excel'!$N$4*B228+'Graficas excel'!$N$5)+'Graficas excel'!$N$6)*SIN(B228)+'Graficas excel'!$N$8</f>
        <v>18.608120497338202</v>
      </c>
      <c r="E228" s="11">
        <f t="shared" si="34"/>
        <v>2.4118227021621261</v>
      </c>
      <c r="F228" s="11">
        <f>C228/(2*'Graficas excel'!$N$9*COS(E228/2))</f>
        <v>0.49798815588835654</v>
      </c>
      <c r="G228" s="11">
        <f t="shared" si="35"/>
        <v>0.86718383091182805</v>
      </c>
      <c r="H228" s="11">
        <f t="shared" si="36"/>
        <v>2.0990381499094548</v>
      </c>
      <c r="I228" s="11">
        <f>(E228+H228)/2</f>
        <v>2.2554304260357902</v>
      </c>
      <c r="J228" s="11">
        <f t="shared" si="37"/>
        <v>129.22664439724397</v>
      </c>
      <c r="K228" s="11">
        <f t="shared" si="33"/>
        <v>-0.24193130172655236</v>
      </c>
      <c r="L228" s="11">
        <f t="shared" si="38"/>
        <v>-1.1401520772937712</v>
      </c>
      <c r="M228" s="11">
        <f t="shared" si="38"/>
        <v>3.5687765261602107</v>
      </c>
      <c r="N228" s="11">
        <f>E228-2*I228</f>
        <v>-2.0990381499094544</v>
      </c>
      <c r="O228" s="11">
        <f t="shared" si="39"/>
        <v>-0.27307682240085301</v>
      </c>
      <c r="P228" s="11">
        <f t="shared" si="39"/>
        <v>1.3327459130256227</v>
      </c>
      <c r="Q228" s="11">
        <f t="shared" si="39"/>
        <v>0.60022925544793726</v>
      </c>
    </row>
    <row r="229" spans="1:17" x14ac:dyDescent="0.35">
      <c r="A229" s="11">
        <v>226</v>
      </c>
      <c r="B229" s="11">
        <f t="shared" si="32"/>
        <v>35.499996985564664</v>
      </c>
      <c r="C229" s="11">
        <f>'Graficas excel'!$N$3*(COS('Graficas excel'!$N$4*B229+'Graficas excel'!$N$5)+'Graficas excel'!$N$6)*COS(B229)+'Graficas excel'!$N$7</f>
        <v>7.8930028464775255</v>
      </c>
      <c r="D229" s="13">
        <f>'Graficas excel'!$N$3*(COS('Graficas excel'!$N$4*B229+'Graficas excel'!$N$5)+'Graficas excel'!$N$6)*SIN(B229)+'Graficas excel'!$N$8</f>
        <v>17.470821449993913</v>
      </c>
      <c r="E229" s="11">
        <f t="shared" si="34"/>
        <v>2.2929229351883627</v>
      </c>
      <c r="F229" s="11">
        <f>C229/(2*'Graficas excel'!$N$9*COS(E229/2))</f>
        <v>0.47927620955461964</v>
      </c>
      <c r="G229" s="11">
        <f t="shared" si="35"/>
        <v>0.87766412422689144</v>
      </c>
      <c r="H229" s="11">
        <f t="shared" si="36"/>
        <v>2.1419329568654621</v>
      </c>
      <c r="I229" s="11">
        <f>(E229+H229)/2</f>
        <v>2.2174279460269126</v>
      </c>
      <c r="J229" s="11">
        <f t="shared" si="37"/>
        <v>127.04926268170499</v>
      </c>
      <c r="K229" s="11">
        <f t="shared" si="33"/>
        <v>-0.42102597122661506</v>
      </c>
      <c r="L229" s="11">
        <f t="shared" si="38"/>
        <v>-0.57956997144934019</v>
      </c>
      <c r="M229" s="11">
        <f t="shared" si="38"/>
        <v>4.1407565264799286</v>
      </c>
      <c r="N229" s="11">
        <f>E229-2*I229</f>
        <v>-2.1419329568654626</v>
      </c>
      <c r="O229" s="11">
        <f t="shared" si="39"/>
        <v>-6.3729583927697134E-2</v>
      </c>
      <c r="P229" s="11">
        <f t="shared" si="39"/>
        <v>1.4270297039948683</v>
      </c>
      <c r="Q229" s="11">
        <f t="shared" si="39"/>
        <v>-1.7269975806590512</v>
      </c>
    </row>
    <row r="230" spans="1:17" x14ac:dyDescent="0.35">
      <c r="A230" s="11">
        <v>227</v>
      </c>
      <c r="B230" s="11">
        <f t="shared" si="32"/>
        <v>35.657076618244155</v>
      </c>
      <c r="C230" s="11">
        <f>'Graficas excel'!$N$3*(COS('Graficas excel'!$N$4*B230+'Graficas excel'!$N$5)+'Graficas excel'!$N$6)*COS(B230)+'Graficas excel'!$N$7</f>
        <v>9.0312037118341024</v>
      </c>
      <c r="D230" s="13">
        <f>'Graficas excel'!$N$3*(COS('Graficas excel'!$N$4*B230+'Graficas excel'!$N$5)+'Graficas excel'!$N$6)*SIN(B230)+'Graficas excel'!$N$8</f>
        <v>16.710798710635736</v>
      </c>
      <c r="E230" s="11">
        <f t="shared" si="34"/>
        <v>2.1506431057365791</v>
      </c>
      <c r="F230" s="11">
        <f>C230/(2*'Graficas excel'!$N$9*COS(E230/2))</f>
        <v>0.47487724336929371</v>
      </c>
      <c r="G230" s="11">
        <f t="shared" si="35"/>
        <v>0.8800520460347675</v>
      </c>
      <c r="H230" s="11">
        <f t="shared" si="36"/>
        <v>2.1519435764996415</v>
      </c>
      <c r="I230" s="11">
        <f>(E230+H230)/2</f>
        <v>2.1512933411181105</v>
      </c>
      <c r="J230" s="11">
        <f t="shared" si="37"/>
        <v>123.26002894066546</v>
      </c>
      <c r="K230" s="11">
        <f t="shared" si="33"/>
        <v>-0.51206460945393972</v>
      </c>
      <c r="L230" s="11">
        <f t="shared" si="38"/>
        <v>7.0858542745326547E-2</v>
      </c>
      <c r="M230" s="11">
        <f t="shared" si="38"/>
        <v>2.5526363808600383</v>
      </c>
      <c r="N230" s="11">
        <f>E230-2*I230</f>
        <v>-2.151943576499642</v>
      </c>
      <c r="O230" s="11">
        <f t="shared" si="39"/>
        <v>0.16042771779853765</v>
      </c>
      <c r="P230" s="11">
        <f t="shared" si="39"/>
        <v>1.1557535583865772</v>
      </c>
      <c r="Q230" s="11">
        <f t="shared" si="39"/>
        <v>-3.1715887110705583</v>
      </c>
    </row>
    <row r="231" spans="1:17" x14ac:dyDescent="0.35">
      <c r="A231" s="11">
        <v>228</v>
      </c>
      <c r="B231" s="11">
        <f t="shared" si="32"/>
        <v>35.814156250923645</v>
      </c>
      <c r="C231" s="11">
        <f>'Graficas excel'!$N$3*(COS('Graficas excel'!$N$4*B231+'Graficas excel'!$N$5)+'Graficas excel'!$N$6)*COS(B231)+'Graficas excel'!$N$7</f>
        <v>10.379175941062902</v>
      </c>
      <c r="D231" s="13">
        <f>'Graficas excel'!$N$3*(COS('Graficas excel'!$N$4*B231+'Graficas excel'!$N$5)+'Graficas excel'!$N$6)*SIN(B231)+'Graficas excel'!$N$8</f>
        <v>16.433932939976412</v>
      </c>
      <c r="E231" s="11">
        <f t="shared" si="34"/>
        <v>2.0149731911975999</v>
      </c>
      <c r="F231" s="11">
        <f>C231/(2*'Graficas excel'!$N$9*COS(E231/2))</f>
        <v>0.48592787858074982</v>
      </c>
      <c r="G231" s="11">
        <f t="shared" si="35"/>
        <v>0.87399891122244089</v>
      </c>
      <c r="H231" s="11">
        <f t="shared" si="36"/>
        <v>2.1267436495162384</v>
      </c>
      <c r="I231" s="11">
        <f>(E231+H231)/2</f>
        <v>2.0708584203569194</v>
      </c>
      <c r="J231" s="11">
        <f t="shared" si="37"/>
        <v>118.65144745558</v>
      </c>
      <c r="K231" s="11">
        <f t="shared" si="33"/>
        <v>-0.50093417558729991</v>
      </c>
      <c r="L231" s="11">
        <f t="shared" si="38"/>
        <v>0.47182572781512322</v>
      </c>
      <c r="M231" s="11">
        <f t="shared" si="38"/>
        <v>0.51752921476307012</v>
      </c>
      <c r="N231" s="11">
        <f>E231-2*I231</f>
        <v>-2.1267436495162388</v>
      </c>
      <c r="O231" s="11">
        <f t="shared" si="39"/>
        <v>0.34197306221791429</v>
      </c>
      <c r="P231" s="11">
        <f t="shared" si="39"/>
        <v>0.65756156864119786</v>
      </c>
      <c r="Q231" s="11">
        <f t="shared" si="39"/>
        <v>-3.2707867887692994</v>
      </c>
    </row>
    <row r="232" spans="1:17" x14ac:dyDescent="0.35">
      <c r="A232" s="11">
        <v>229</v>
      </c>
      <c r="B232" s="11">
        <f t="shared" si="32"/>
        <v>35.971235883603129</v>
      </c>
      <c r="C232" s="11">
        <f>'Graficas excel'!$N$3*(COS('Graficas excel'!$N$4*B232+'Graficas excel'!$N$5)+'Graficas excel'!$N$6)*COS(B232)+'Graficas excel'!$N$7</f>
        <v>11.754339554204529</v>
      </c>
      <c r="D232" s="13">
        <f>'Graficas excel'!$N$3*(COS('Graficas excel'!$N$4*B232+'Graficas excel'!$N$5)+'Graficas excel'!$N$6)*SIN(B232)+'Graficas excel'!$N$8</f>
        <v>16.635209473588269</v>
      </c>
      <c r="E232" s="11">
        <f t="shared" si="34"/>
        <v>1.9113170816013578</v>
      </c>
      <c r="F232" s="11">
        <f>C232/(2*'Graficas excel'!$N$9*COS(E232/2))</f>
        <v>0.50922409886616837</v>
      </c>
      <c r="G232" s="11">
        <f t="shared" si="35"/>
        <v>0.86063396234051726</v>
      </c>
      <c r="H232" s="11">
        <f t="shared" si="36"/>
        <v>2.0730266465167686</v>
      </c>
      <c r="I232" s="11">
        <f>(E232+H232)/2</f>
        <v>1.9921718640590633</v>
      </c>
      <c r="J232" s="11">
        <f t="shared" si="37"/>
        <v>114.14303987529431</v>
      </c>
      <c r="K232" s="11">
        <f t="shared" si="33"/>
        <v>-0.42681996357336749</v>
      </c>
      <c r="L232" s="11">
        <f t="shared" si="38"/>
        <v>0.55311902677101099</v>
      </c>
      <c r="M232" s="11">
        <f t="shared" si="38"/>
        <v>-0.88319954851816262</v>
      </c>
      <c r="N232" s="11">
        <f>E232-2*I232</f>
        <v>-2.0730266465167686</v>
      </c>
      <c r="O232" s="11">
        <f t="shared" si="39"/>
        <v>0.44526259188422268</v>
      </c>
      <c r="P232" s="11">
        <f t="shared" si="39"/>
        <v>0.1437875812883887</v>
      </c>
      <c r="Q232" s="11">
        <f t="shared" si="39"/>
        <v>-2.3057015155366014</v>
      </c>
    </row>
    <row r="233" spans="1:17" x14ac:dyDescent="0.35">
      <c r="A233" s="11">
        <v>230</v>
      </c>
      <c r="B233" s="11">
        <f t="shared" si="32"/>
        <v>36.128315516282619</v>
      </c>
      <c r="C233" s="11">
        <f>'Graficas excel'!$N$3*(COS('Graficas excel'!$N$4*B233+'Graficas excel'!$N$5)+'Graficas excel'!$N$6)*COS(B233)+'Graficas excel'!$N$7</f>
        <v>12.999999999999977</v>
      </c>
      <c r="D233" s="13">
        <f>'Graficas excel'!$N$3*(COS('Graficas excel'!$N$4*B233+'Graficas excel'!$N$5)+'Graficas excel'!$N$6)*SIN(B233)+'Graficas excel'!$N$8</f>
        <v>17.199999999999996</v>
      </c>
      <c r="E233" s="11">
        <f t="shared" si="34"/>
        <v>1.8471693197836938</v>
      </c>
      <c r="F233" s="11">
        <f>C233/(2*'Graficas excel'!$N$9*COS(E233/2))</f>
        <v>0.53900371056236662</v>
      </c>
      <c r="G233" s="11">
        <f t="shared" si="35"/>
        <v>0.84230338952185191</v>
      </c>
      <c r="H233" s="11">
        <f t="shared" si="36"/>
        <v>2.0030849621376774</v>
      </c>
      <c r="I233" s="11">
        <f>(E233+H233)/2</f>
        <v>1.9251271409606856</v>
      </c>
      <c r="J233" s="11">
        <f t="shared" si="37"/>
        <v>110.30166020313399</v>
      </c>
      <c r="K233" s="11">
        <f t="shared" si="33"/>
        <v>-0.33993623002014028</v>
      </c>
      <c r="L233" s="11">
        <f t="shared" si="38"/>
        <v>0.4143863661070869</v>
      </c>
      <c r="M233" s="11">
        <f t="shared" si="38"/>
        <v>-1.5794152742444254</v>
      </c>
      <c r="N233" s="11">
        <f>E233-2*I233</f>
        <v>-2.0030849621376774</v>
      </c>
      <c r="O233" s="11">
        <f t="shared" si="39"/>
        <v>0.46784869233687504</v>
      </c>
      <c r="P233" s="11">
        <f t="shared" si="39"/>
        <v>-0.21839116584064328</v>
      </c>
      <c r="Q233" s="11">
        <f t="shared" si="39"/>
        <v>-0.73870907068651148</v>
      </c>
    </row>
    <row r="234" spans="1:17" x14ac:dyDescent="0.35">
      <c r="A234" s="11">
        <v>231</v>
      </c>
      <c r="B234" s="11">
        <f t="shared" si="32"/>
        <v>36.28539514896211</v>
      </c>
      <c r="C234" s="11">
        <f>'Graficas excel'!$N$3*(COS('Graficas excel'!$N$4*B234+'Graficas excel'!$N$5)+'Graficas excel'!$N$6)*COS(B234)+'Graficas excel'!$N$7</f>
        <v>14.038282743791921</v>
      </c>
      <c r="D234" s="13">
        <f>'Graficas excel'!$N$3*(COS('Graficas excel'!$N$4*B234+'Graficas excel'!$N$5)+'Graficas excel'!$N$6)*SIN(B234)+'Graficas excel'!$N$8</f>
        <v>17.944540753722698</v>
      </c>
      <c r="E234" s="11">
        <f t="shared" si="34"/>
        <v>1.8138647042335214</v>
      </c>
      <c r="F234" s="11">
        <f>C234/(2*'Graficas excel'!$N$9*COS(E234/2))</f>
        <v>0.56958313992376297</v>
      </c>
      <c r="G234" s="11">
        <f t="shared" si="35"/>
        <v>0.82193372404019727</v>
      </c>
      <c r="H234" s="11">
        <f t="shared" si="36"/>
        <v>1.9295954613958217</v>
      </c>
      <c r="I234" s="11">
        <f>(E234+H234)/2</f>
        <v>1.8717300828146715</v>
      </c>
      <c r="J234" s="11">
        <f t="shared" si="37"/>
        <v>107.24223413295273</v>
      </c>
      <c r="K234" s="11">
        <f t="shared" si="33"/>
        <v>-0.27484457184465055</v>
      </c>
      <c r="L234" s="11">
        <f t="shared" si="38"/>
        <v>0.16629239498039713</v>
      </c>
      <c r="M234" s="11">
        <f t="shared" si="38"/>
        <v>-1.6859573706001227</v>
      </c>
      <c r="N234" s="11">
        <f>E234-2*I234</f>
        <v>-1.9295954613958215</v>
      </c>
      <c r="O234" s="11">
        <f t="shared" si="39"/>
        <v>0.43354388822618128</v>
      </c>
      <c r="P234" s="11">
        <f t="shared" si="39"/>
        <v>-0.33442731532108766</v>
      </c>
      <c r="Q234" s="11">
        <f t="shared" si="39"/>
        <v>0.92730539338097173</v>
      </c>
    </row>
    <row r="235" spans="1:17" x14ac:dyDescent="0.35">
      <c r="A235" s="11">
        <v>232</v>
      </c>
      <c r="B235" s="11">
        <f t="shared" si="32"/>
        <v>36.4424747816416</v>
      </c>
      <c r="C235" s="11">
        <f>'Graficas excel'!$N$3*(COS('Graficas excel'!$N$4*B235+'Graficas excel'!$N$5)+'Graficas excel'!$N$6)*COS(B235)+'Graficas excel'!$N$7</f>
        <v>14.89082405893711</v>
      </c>
      <c r="D235" s="13">
        <f>'Graficas excel'!$N$3*(COS('Graficas excel'!$N$4*B235+'Graficas excel'!$N$5)+'Graficas excel'!$N$6)*SIN(B235)+'Graficas excel'!$N$8</f>
        <v>18.680641922114336</v>
      </c>
      <c r="E235" s="11">
        <f t="shared" si="34"/>
        <v>1.7956206501679091</v>
      </c>
      <c r="F235" s="11">
        <f>C235/(2*'Graficas excel'!$N$9*COS(E235/2))</f>
        <v>0.59723478621083137</v>
      </c>
      <c r="G235" s="11">
        <f t="shared" si="35"/>
        <v>0.80206646242047963</v>
      </c>
      <c r="H235" s="11">
        <f t="shared" si="36"/>
        <v>1.861494546682815</v>
      </c>
      <c r="I235" s="11">
        <f>(E235+H235)/2</f>
        <v>1.8285575984253621</v>
      </c>
      <c r="J235" s="11">
        <f t="shared" si="37"/>
        <v>104.76863298635088</v>
      </c>
      <c r="K235" s="11">
        <f t="shared" si="33"/>
        <v>-0.24872342352373716</v>
      </c>
      <c r="L235" s="11">
        <f t="shared" si="38"/>
        <v>-9.8537169506748373E-2</v>
      </c>
      <c r="M235" s="11">
        <f t="shared" si="38"/>
        <v>-1.1781864450781225</v>
      </c>
      <c r="N235" s="11">
        <f>E235-2*I235</f>
        <v>-1.8614945466828152</v>
      </c>
      <c r="O235" s="11">
        <f t="shared" si="39"/>
        <v>0.38101216837755697</v>
      </c>
      <c r="P235" s="11">
        <f t="shared" si="39"/>
        <v>-0.18876652474709496</v>
      </c>
      <c r="Q235" s="11">
        <f t="shared" si="39"/>
        <v>2.0915332585186892</v>
      </c>
    </row>
    <row r="236" spans="1:17" x14ac:dyDescent="0.35">
      <c r="A236" s="11">
        <v>233</v>
      </c>
      <c r="B236" s="11">
        <f t="shared" si="32"/>
        <v>36.599554414321091</v>
      </c>
      <c r="C236" s="11">
        <f>'Graficas excel'!$N$3*(COS('Graficas excel'!$N$4*B236+'Graficas excel'!$N$5)+'Graficas excel'!$N$6)*COS(B236)+'Graficas excel'!$N$7</f>
        <v>15.659465008031471</v>
      </c>
      <c r="D236" s="13">
        <f>'Graficas excel'!$N$3*(COS('Graficas excel'!$N$4*B236+'Graficas excel'!$N$5)+'Graficas excel'!$N$6)*SIN(B236)+'Graficas excel'!$N$8</f>
        <v>19.280506036214085</v>
      </c>
      <c r="E236" s="11">
        <f t="shared" si="34"/>
        <v>1.777331133611284</v>
      </c>
      <c r="F236" s="11">
        <f>C236/(2*'Graficas excel'!$N$9*COS(E236/2))</f>
        <v>0.62096535599331626</v>
      </c>
      <c r="G236" s="11">
        <f t="shared" si="35"/>
        <v>0.78383801046905988</v>
      </c>
      <c r="H236" s="11">
        <f t="shared" si="36"/>
        <v>1.8016452952276525</v>
      </c>
      <c r="I236" s="11">
        <f>(E236+H236)/2</f>
        <v>1.7894882144194684</v>
      </c>
      <c r="J236" s="11">
        <f t="shared" si="37"/>
        <v>102.53012217463724</v>
      </c>
      <c r="K236" s="11">
        <f t="shared" si="33"/>
        <v>-0.26420160591513381</v>
      </c>
      <c r="L236" s="11">
        <f t="shared" si="38"/>
        <v>-0.28360626352757357</v>
      </c>
      <c r="M236" s="11">
        <f t="shared" si="38"/>
        <v>-0.13451863767381397</v>
      </c>
      <c r="N236" s="11">
        <f>E236-2*I236</f>
        <v>-1.8016452952276527</v>
      </c>
      <c r="O236" s="11">
        <f t="shared" si="39"/>
        <v>0.3513607920080995</v>
      </c>
      <c r="P236" s="11">
        <f t="shared" si="39"/>
        <v>0.13977075123795682</v>
      </c>
      <c r="Q236" s="11">
        <f t="shared" si="39"/>
        <v>2.2223039150563761</v>
      </c>
    </row>
    <row r="237" spans="1:17" x14ac:dyDescent="0.35">
      <c r="A237" s="11">
        <v>234</v>
      </c>
      <c r="B237" s="11">
        <f t="shared" si="32"/>
        <v>36.756634047000581</v>
      </c>
      <c r="C237" s="11">
        <f>'Graficas excel'!$N$3*(COS('Graficas excel'!$N$4*B237+'Graficas excel'!$N$5)+'Graficas excel'!$N$6)*COS(B237)+'Graficas excel'!$N$7</f>
        <v>16.474667529947634</v>
      </c>
      <c r="D237" s="13">
        <f>'Graficas excel'!$N$3*(COS('Graficas excel'!$N$4*B237+'Graficas excel'!$N$5)+'Graficas excel'!$N$6)*SIN(B237)+'Graficas excel'!$N$8</f>
        <v>19.717530432131849</v>
      </c>
      <c r="E237" s="11">
        <f t="shared" si="34"/>
        <v>1.7495213753369299</v>
      </c>
      <c r="F237" s="11">
        <f>C237/(2*'Graficas excel'!$N$9*COS(E237/2))</f>
        <v>0.64235683062665627</v>
      </c>
      <c r="G237" s="11">
        <f t="shared" si="35"/>
        <v>0.76640570336296243</v>
      </c>
      <c r="H237" s="11">
        <f t="shared" si="36"/>
        <v>1.7464536710810459</v>
      </c>
      <c r="I237" s="11">
        <f>(E237+H237)/2</f>
        <v>1.7479875232089879</v>
      </c>
      <c r="J237" s="11">
        <f t="shared" si="37"/>
        <v>100.15230772140104</v>
      </c>
      <c r="K237" s="11">
        <f t="shared" si="33"/>
        <v>-0.30875037361564761</v>
      </c>
      <c r="L237" s="11">
        <f t="shared" si="38"/>
        <v>-0.30473640172192162</v>
      </c>
      <c r="M237" s="11">
        <f t="shared" si="38"/>
        <v>1.0319215753098909</v>
      </c>
      <c r="N237" s="11">
        <f>E237-2*I237</f>
        <v>-1.7464536710810459</v>
      </c>
      <c r="O237" s="11">
        <f t="shared" si="39"/>
        <v>0.37331593027189408</v>
      </c>
      <c r="P237" s="11">
        <f t="shared" si="39"/>
        <v>0.48884943391720415</v>
      </c>
      <c r="Q237" s="11">
        <f t="shared" si="39"/>
        <v>1.1957103514390173</v>
      </c>
    </row>
    <row r="238" spans="1:17" x14ac:dyDescent="0.35">
      <c r="A238" s="11">
        <v>235</v>
      </c>
      <c r="B238" s="11">
        <f t="shared" si="32"/>
        <v>36.913713679680072</v>
      </c>
      <c r="C238" s="11">
        <f>'Graficas excel'!$N$3*(COS('Graficas excel'!$N$4*B238+'Graficas excel'!$N$5)+'Graficas excel'!$N$6)*COS(B238)+'Graficas excel'!$N$7</f>
        <v>17.431879502661804</v>
      </c>
      <c r="D238" s="13">
        <f>'Graficas excel'!$N$3*(COS('Graficas excel'!$N$4*B238+'Graficas excel'!$N$5)+'Graficas excel'!$N$6)*SIN(B238)+'Graficas excel'!$N$8</f>
        <v>20.068120497338207</v>
      </c>
      <c r="E238" s="11">
        <f t="shared" si="34"/>
        <v>1.7111649139830387</v>
      </c>
      <c r="F238" s="11">
        <f>C238/(2*'Graficas excel'!$N$9*COS(E238/2))</f>
        <v>0.66454866417507674</v>
      </c>
      <c r="G238" s="11">
        <f t="shared" si="35"/>
        <v>0.7472449885700948</v>
      </c>
      <c r="H238" s="11">
        <f t="shared" si="36"/>
        <v>1.6878133418805346</v>
      </c>
      <c r="I238" s="11">
        <f>(E238+H238)/2</f>
        <v>1.6994891279317867</v>
      </c>
      <c r="J238" s="11">
        <f t="shared" si="37"/>
        <v>97.373554358860204</v>
      </c>
      <c r="K238" s="11">
        <f t="shared" si="33"/>
        <v>-0.35661825566219646</v>
      </c>
      <c r="L238" s="11">
        <f t="shared" si="38"/>
        <v>-0.14264253971820365</v>
      </c>
      <c r="M238" s="11">
        <f t="shared" si="38"/>
        <v>1.796154540911939</v>
      </c>
      <c r="N238" s="11">
        <f>E238-2*I238</f>
        <v>-1.6878133418805348</v>
      </c>
      <c r="O238" s="11">
        <f t="shared" si="39"/>
        <v>0.45010421978718496</v>
      </c>
      <c r="P238" s="11">
        <f t="shared" si="39"/>
        <v>0.67667117671230848</v>
      </c>
      <c r="Q238" s="11">
        <f t="shared" si="39"/>
        <v>-0.56317095074613754</v>
      </c>
    </row>
    <row r="239" spans="1:17" x14ac:dyDescent="0.35">
      <c r="A239" s="11">
        <v>236</v>
      </c>
      <c r="B239" s="11">
        <f t="shared" si="32"/>
        <v>37.070793312359555</v>
      </c>
      <c r="C239" s="11">
        <f>'Graficas excel'!$N$3*(COS('Graficas excel'!$N$4*B239+'Graficas excel'!$N$5)+'Graficas excel'!$N$6)*COS(B239)+'Graficas excel'!$N$7</f>
        <v>18.54082405893708</v>
      </c>
      <c r="D239" s="13">
        <f>'Graficas excel'!$N$3*(COS('Graficas excel'!$N$4*B239+'Graficas excel'!$N$5)+'Graficas excel'!$N$6)*SIN(B239)+'Graficas excel'!$N$8</f>
        <v>20.474355680986889</v>
      </c>
      <c r="E239" s="11">
        <f t="shared" si="34"/>
        <v>1.6698321902822617</v>
      </c>
      <c r="F239" s="11">
        <f>C239/(2*'Graficas excel'!$N$9*COS(E239/2))</f>
        <v>0.69054389674734851</v>
      </c>
      <c r="G239" s="11">
        <f t="shared" si="35"/>
        <v>0.72329048567293297</v>
      </c>
      <c r="H239" s="11">
        <f t="shared" si="36"/>
        <v>1.6171111363688755</v>
      </c>
      <c r="I239" s="11">
        <f>(E239+H239)/2</f>
        <v>1.6434716633255686</v>
      </c>
      <c r="J239" s="11">
        <f t="shared" si="37"/>
        <v>94.163990057900449</v>
      </c>
      <c r="K239" s="11">
        <f t="shared" si="33"/>
        <v>-0.3790244934056014</v>
      </c>
      <c r="L239" s="11">
        <f t="shared" si="38"/>
        <v>0.13949675580384108</v>
      </c>
      <c r="M239" s="11">
        <f t="shared" si="38"/>
        <v>1.9620202440587686</v>
      </c>
      <c r="N239" s="11">
        <f>E239-2*I239</f>
        <v>-1.6171111363688755</v>
      </c>
      <c r="O239" s="11">
        <f t="shared" si="39"/>
        <v>0.5563954796699524</v>
      </c>
      <c r="P239" s="11">
        <f t="shared" si="39"/>
        <v>0.58820849063334624</v>
      </c>
      <c r="Q239" s="11">
        <f t="shared" si="39"/>
        <v>-2.349758126129891</v>
      </c>
    </row>
    <row r="240" spans="1:17" x14ac:dyDescent="0.35">
      <c r="A240" s="11">
        <v>237</v>
      </c>
      <c r="B240" s="11">
        <f t="shared" si="32"/>
        <v>37.227872945039046</v>
      </c>
      <c r="C240" s="11">
        <f>'Graficas excel'!$N$3*(COS('Graficas excel'!$N$4*B240+'Graficas excel'!$N$5)+'Graficas excel'!$N$6)*COS(B240)+'Graficas excel'!$N$7</f>
        <v>19.70784845485484</v>
      </c>
      <c r="D240" s="13">
        <f>'Graficas excel'!$N$3*(COS('Graficas excel'!$N$4*B240+'Graficas excel'!$N$5)+'Graficas excel'!$N$6)*SIN(B240)+'Graficas excel'!$N$8</f>
        <v>21.082180500899543</v>
      </c>
      <c r="E240" s="11">
        <f t="shared" si="34"/>
        <v>1.6381565314519833</v>
      </c>
      <c r="F240" s="11">
        <f>C240/(2*'Graficas excel'!$N$9*COS(E240/2))</f>
        <v>0.72148181950068635</v>
      </c>
      <c r="G240" s="11">
        <f t="shared" si="35"/>
        <v>0.69243337883870026</v>
      </c>
      <c r="H240" s="11">
        <f t="shared" si="36"/>
        <v>1.5297127387977909</v>
      </c>
      <c r="I240" s="11">
        <f>(E240+H240)/2</f>
        <v>1.5839346351248871</v>
      </c>
      <c r="J240" s="11">
        <f t="shared" si="37"/>
        <v>90.752769617250024</v>
      </c>
      <c r="K240" s="11">
        <f t="shared" si="33"/>
        <v>-0.35711239424395358</v>
      </c>
      <c r="L240" s="11">
        <f t="shared" si="38"/>
        <v>0.44769017505031511</v>
      </c>
      <c r="M240" s="11">
        <f t="shared" si="38"/>
        <v>1.689707606433164</v>
      </c>
      <c r="N240" s="11">
        <f>E240-2*I240</f>
        <v>-1.5297127387977909</v>
      </c>
      <c r="O240" s="11">
        <f t="shared" si="39"/>
        <v>0.64879105331759546</v>
      </c>
      <c r="P240" s="11">
        <f t="shared" si="39"/>
        <v>0.21910934729521706</v>
      </c>
      <c r="Q240" s="11">
        <f t="shared" si="39"/>
        <v>-3.5598799076545644</v>
      </c>
    </row>
    <row r="241" spans="1:17" x14ac:dyDescent="0.35">
      <c r="A241" s="11">
        <v>238</v>
      </c>
      <c r="B241" s="11">
        <f t="shared" si="32"/>
        <v>37.384952577718536</v>
      </c>
      <c r="C241" s="11">
        <f>'Graficas excel'!$N$3*(COS('Graficas excel'!$N$4*B241+'Graficas excel'!$N$5)+'Graficas excel'!$N$6)*COS(B241)+'Graficas excel'!$N$7</f>
        <v>20.758877380742025</v>
      </c>
      <c r="D241" s="13">
        <f>'Graficas excel'!$N$3*(COS('Graficas excel'!$N$4*B241+'Graficas excel'!$N$5)+'Graficas excel'!$N$6)*SIN(B241)+'Graficas excel'!$N$8</f>
        <v>21.978987918340906</v>
      </c>
      <c r="E241" s="11">
        <f t="shared" si="34"/>
        <v>1.6278782243665837</v>
      </c>
      <c r="F241" s="11">
        <f>C241/(2*'Graficas excel'!$N$9*COS(E241/2))</f>
        <v>0.75581367579221304</v>
      </c>
      <c r="G241" s="11">
        <f t="shared" si="35"/>
        <v>0.65478674962575678</v>
      </c>
      <c r="H241" s="11">
        <f t="shared" si="36"/>
        <v>1.4278008784569238</v>
      </c>
      <c r="I241" s="11">
        <f>(E241+H241)/2</f>
        <v>1.5278395514117538</v>
      </c>
      <c r="J241" s="11">
        <f t="shared" si="37"/>
        <v>87.538758069054452</v>
      </c>
      <c r="K241" s="11">
        <f t="shared" si="33"/>
        <v>-0.28678938599283366</v>
      </c>
      <c r="L241" s="11">
        <f t="shared" si="38"/>
        <v>0.71310882520457619</v>
      </c>
      <c r="M241" s="11">
        <f t="shared" si="38"/>
        <v>1.1208355373300822</v>
      </c>
      <c r="N241" s="11">
        <f>E241-2*I241</f>
        <v>-1.4278008784569238</v>
      </c>
      <c r="O241" s="11">
        <f t="shared" si="39"/>
        <v>0.68320866910737088</v>
      </c>
      <c r="P241" s="11">
        <f t="shared" si="39"/>
        <v>-0.34007528098225742</v>
      </c>
      <c r="Q241" s="11">
        <f t="shared" si="39"/>
        <v>-3.753876851995162</v>
      </c>
    </row>
    <row r="242" spans="1:17" x14ac:dyDescent="0.35">
      <c r="A242" s="11">
        <v>239</v>
      </c>
      <c r="B242" s="11">
        <f t="shared" si="32"/>
        <v>37.542032210398027</v>
      </c>
      <c r="C242" s="11">
        <f>'Graficas excel'!$N$3*(COS('Graficas excel'!$N$4*B242+'Graficas excel'!$N$5)+'Graficas excel'!$N$6)*COS(B242)+'Graficas excel'!$N$7</f>
        <v>21.494978549133677</v>
      </c>
      <c r="D242" s="13">
        <f>'Graficas excel'!$N$3*(COS('Graficas excel'!$N$4*B242+'Graficas excel'!$N$5)+'Graficas excel'!$N$6)*SIN(B242)+'Graficas excel'!$N$8</f>
        <v>23.154527576926501</v>
      </c>
      <c r="E242" s="11">
        <f t="shared" si="34"/>
        <v>1.6450988483371511</v>
      </c>
      <c r="F242" s="11">
        <f>C242/(2*'Graficas excel'!$N$9*COS(E242/2))</f>
        <v>0.78984422915944597</v>
      </c>
      <c r="G242" s="11">
        <f t="shared" si="35"/>
        <v>0.6133075033484594</v>
      </c>
      <c r="H242" s="11">
        <f t="shared" si="36"/>
        <v>1.3204827116700948</v>
      </c>
      <c r="I242" s="11">
        <f>(E242+H242)/2</f>
        <v>1.4827907800036231</v>
      </c>
      <c r="J242" s="11">
        <f t="shared" si="37"/>
        <v>84.957653595118941</v>
      </c>
      <c r="K242" s="11">
        <f t="shared" si="33"/>
        <v>-0.17477451366919644</v>
      </c>
      <c r="L242" s="11">
        <f t="shared" si="38"/>
        <v>0.88916925970250393</v>
      </c>
      <c r="M242" s="11">
        <f t="shared" si="38"/>
        <v>0.19048181789351426</v>
      </c>
      <c r="N242" s="11">
        <f>E242-2*I242</f>
        <v>-1.320482711670095</v>
      </c>
      <c r="O242" s="11">
        <f t="shared" si="39"/>
        <v>0.62978976888730365</v>
      </c>
      <c r="P242" s="11">
        <f t="shared" si="39"/>
        <v>-0.92973287801769633</v>
      </c>
      <c r="Q242" s="11">
        <f t="shared" si="39"/>
        <v>-2.5843030210074769</v>
      </c>
    </row>
    <row r="243" spans="1:17" x14ac:dyDescent="0.35">
      <c r="A243" s="11">
        <v>240</v>
      </c>
      <c r="B243" s="11">
        <f t="shared" si="32"/>
        <v>37.699111843077517</v>
      </c>
      <c r="C243" s="11">
        <f>'Graficas excel'!$N$3*(COS('Graficas excel'!$N$4*B243+'Graficas excel'!$N$5)+'Graficas excel'!$N$6)*COS(B243)+'Graficas excel'!$N$7</f>
        <v>21.759999999999998</v>
      </c>
      <c r="D243" s="13">
        <f>'Graficas excel'!$N$3*(COS('Graficas excel'!$N$4*B243+'Graficas excel'!$N$5)+'Graficas excel'!$N$6)*SIN(B243)+'Graficas excel'!$N$8</f>
        <v>24.499999999999986</v>
      </c>
      <c r="E243" s="11">
        <f t="shared" si="34"/>
        <v>1.6891189610814819</v>
      </c>
      <c r="F243" s="11">
        <f>C243/(2*'Graficas excel'!$N$9*COS(E243/2))</f>
        <v>0.81920220336617722</v>
      </c>
      <c r="G243" s="11">
        <f t="shared" si="35"/>
        <v>0.57350479509765251</v>
      </c>
      <c r="H243" s="11">
        <f t="shared" si="36"/>
        <v>1.2215555661079767</v>
      </c>
      <c r="I243" s="11">
        <f>(E243+H243)/2</f>
        <v>1.4553372635947293</v>
      </c>
      <c r="J243" s="11">
        <f t="shared" si="37"/>
        <v>83.384682972096172</v>
      </c>
      <c r="K243" s="11">
        <f t="shared" si="33"/>
        <v>-3.5104132965233376E-2</v>
      </c>
      <c r="L243" s="11">
        <f t="shared" si="38"/>
        <v>0.91909007368933859</v>
      </c>
      <c r="M243" s="11">
        <f t="shared" si="38"/>
        <v>-1.0793577219557016</v>
      </c>
      <c r="N243" s="11">
        <f>E243-2*I243</f>
        <v>-1.2215555661079767</v>
      </c>
      <c r="O243" s="11">
        <f t="shared" si="39"/>
        <v>0.48374766991823914</v>
      </c>
      <c r="P243" s="11">
        <f t="shared" si="39"/>
        <v>-1.3356742472900462</v>
      </c>
      <c r="Q243" s="11">
        <f t="shared" si="39"/>
        <v>-0.15814962702390981</v>
      </c>
    </row>
    <row r="244" spans="1:17" x14ac:dyDescent="0.35">
      <c r="A244" s="11">
        <v>241</v>
      </c>
      <c r="B244" s="11">
        <f t="shared" si="32"/>
        <v>37.856191475757008</v>
      </c>
      <c r="C244" s="11">
        <f>'Graficas excel'!$N$3*(COS('Graficas excel'!$N$4*B244+'Graficas excel'!$N$5)+'Graficas excel'!$N$6)*COS(B244)+'Graficas excel'!$N$7</f>
        <v>21.494978549133684</v>
      </c>
      <c r="D244" s="13">
        <f>'Graficas excel'!$N$3*(COS('Graficas excel'!$N$4*B244+'Graficas excel'!$N$5)+'Graficas excel'!$N$6)*SIN(B244)+'Graficas excel'!$N$8</f>
        <v>25.845472423073474</v>
      </c>
      <c r="E244" s="11">
        <f t="shared" si="34"/>
        <v>1.7540775787583762</v>
      </c>
      <c r="F244" s="11">
        <f>C244/(2*'Graficas excel'!$N$9*COS(E244/2))</f>
        <v>0.84039520003967816</v>
      </c>
      <c r="G244" s="11">
        <f t="shared" si="35"/>
        <v>0.54197408402087766</v>
      </c>
      <c r="H244" s="11">
        <f t="shared" si="36"/>
        <v>1.1455686598076609</v>
      </c>
      <c r="I244" s="11">
        <f>(E244+H244)/2</f>
        <v>1.4498231192830184</v>
      </c>
      <c r="J244" s="11">
        <f t="shared" si="37"/>
        <v>83.06874577540907</v>
      </c>
      <c r="K244" s="11">
        <f t="shared" si="33"/>
        <v>0.10926619820925301</v>
      </c>
      <c r="L244" s="11">
        <f t="shared" si="38"/>
        <v>0.74954495919476627</v>
      </c>
      <c r="M244" s="11">
        <f t="shared" si="38"/>
        <v>-2.2119678537648042</v>
      </c>
      <c r="N244" s="11">
        <f>E244-2*I244</f>
        <v>-1.1455686598076606</v>
      </c>
      <c r="O244" s="11">
        <f t="shared" si="39"/>
        <v>0.27394044977446486</v>
      </c>
      <c r="P244" s="11">
        <f t="shared" si="39"/>
        <v>-1.3605163326113603</v>
      </c>
      <c r="Q244" s="11">
        <f t="shared" si="39"/>
        <v>2.4827572300287928</v>
      </c>
    </row>
    <row r="245" spans="1:17" x14ac:dyDescent="0.35">
      <c r="A245" s="11">
        <v>242</v>
      </c>
      <c r="B245" s="11">
        <f t="shared" si="32"/>
        <v>38.013271108436498</v>
      </c>
      <c r="C245" s="11">
        <f>'Graficas excel'!$N$3*(COS('Graficas excel'!$N$4*B245+'Graficas excel'!$N$5)+'Graficas excel'!$N$6)*COS(B245)+'Graficas excel'!$N$7</f>
        <v>20.758877380742042</v>
      </c>
      <c r="D245" s="13">
        <f>'Graficas excel'!$N$3*(COS('Graficas excel'!$N$4*B245+'Graficas excel'!$N$5)+'Graficas excel'!$N$6)*SIN(B245)+'Graficas excel'!$N$8</f>
        <v>27.021012081659073</v>
      </c>
      <c r="E245" s="11">
        <f t="shared" si="34"/>
        <v>1.8314350325429909</v>
      </c>
      <c r="F245" s="11">
        <f>C245/(2*'Graficas excel'!$N$9*COS(E245/2))</f>
        <v>0.85186049475025893</v>
      </c>
      <c r="G245" s="11">
        <f t="shared" si="35"/>
        <v>0.52376874427923248</v>
      </c>
      <c r="H245" s="11">
        <f t="shared" si="36"/>
        <v>1.1025381945810333</v>
      </c>
      <c r="I245" s="11">
        <f>(E245+H245)/2</f>
        <v>1.4669866135620122</v>
      </c>
      <c r="J245" s="11">
        <f t="shared" si="37"/>
        <v>84.052141559292352</v>
      </c>
      <c r="K245" s="11">
        <f t="shared" si="33"/>
        <v>0.22700444507632997</v>
      </c>
      <c r="L245" s="11">
        <f t="shared" si="38"/>
        <v>0.40208986122655171</v>
      </c>
      <c r="M245" s="11">
        <f t="shared" si="38"/>
        <v>-2.5580730186995102</v>
      </c>
      <c r="N245" s="11">
        <f>E245-2*I245</f>
        <v>-1.1025381945810335</v>
      </c>
      <c r="O245" s="11">
        <f t="shared" si="39"/>
        <v>6.0231043993425999E-2</v>
      </c>
      <c r="P245" s="11">
        <f t="shared" si="39"/>
        <v>-0.97052573888609028</v>
      </c>
      <c r="Q245" s="11">
        <f t="shared" si="39"/>
        <v>3.9830095869012947</v>
      </c>
    </row>
    <row r="246" spans="1:17" x14ac:dyDescent="0.35">
      <c r="A246" s="11">
        <v>243</v>
      </c>
      <c r="B246" s="11">
        <f t="shared" si="32"/>
        <v>38.170350741115989</v>
      </c>
      <c r="C246" s="11">
        <f>'Graficas excel'!$N$3*(COS('Graficas excel'!$N$4*B246+'Graficas excel'!$N$5)+'Graficas excel'!$N$6)*COS(B246)+'Graficas excel'!$N$7</f>
        <v>19.707848454854862</v>
      </c>
      <c r="D246" s="13">
        <f>'Graficas excel'!$N$3*(COS('Graficas excel'!$N$4*B246+'Graficas excel'!$N$5)+'Graficas excel'!$N$6)*SIN(B246)+'Graficas excel'!$N$8</f>
        <v>27.917819499100442</v>
      </c>
      <c r="E246" s="11">
        <f t="shared" si="34"/>
        <v>1.912211652507783</v>
      </c>
      <c r="F246" s="11">
        <f>C246/(2*'Graficas excel'!$N$9*COS(E246/2))</f>
        <v>0.85432866052235645</v>
      </c>
      <c r="G246" s="11">
        <f t="shared" si="35"/>
        <v>0.51973314288207195</v>
      </c>
      <c r="H246" s="11">
        <f t="shared" si="36"/>
        <v>1.0930771243146442</v>
      </c>
      <c r="I246" s="11">
        <f>(E246+H246)/2</f>
        <v>1.5026443884112135</v>
      </c>
      <c r="J246" s="11">
        <f t="shared" si="37"/>
        <v>86.095181564979328</v>
      </c>
      <c r="K246" s="11">
        <f t="shared" si="33"/>
        <v>0.29016457278194369</v>
      </c>
      <c r="L246" s="11">
        <f t="shared" si="38"/>
        <v>2.6869108191938788E-4</v>
      </c>
      <c r="M246" s="11">
        <f t="shared" si="38"/>
        <v>-1.9376083488132132</v>
      </c>
      <c r="N246" s="11">
        <f>E246-2*I246</f>
        <v>-1.093077124314644</v>
      </c>
      <c r="O246" s="11">
        <f t="shared" si="39"/>
        <v>-9.2218782576791364E-2</v>
      </c>
      <c r="P246" s="11">
        <f t="shared" si="39"/>
        <v>-0.34487605601674909</v>
      </c>
      <c r="Q246" s="11">
        <f t="shared" si="39"/>
        <v>3.8504608658982922</v>
      </c>
    </row>
    <row r="247" spans="1:17" x14ac:dyDescent="0.35">
      <c r="A247" s="11">
        <v>244</v>
      </c>
      <c r="B247" s="11">
        <f t="shared" si="32"/>
        <v>38.32743037379548</v>
      </c>
      <c r="C247" s="11">
        <f>'Graficas excel'!$N$3*(COS('Graficas excel'!$N$4*B247+'Graficas excel'!$N$5)+'Graficas excel'!$N$6)*COS(B247)+'Graficas excel'!$N$7</f>
        <v>18.540824058937101</v>
      </c>
      <c r="D247" s="13">
        <f>'Graficas excel'!$N$3*(COS('Graficas excel'!$N$4*B247+'Graficas excel'!$N$5)+'Graficas excel'!$N$6)*SIN(B247)+'Graficas excel'!$N$8</f>
        <v>28.525644319013104</v>
      </c>
      <c r="E247" s="11">
        <f t="shared" si="34"/>
        <v>1.9888838490328484</v>
      </c>
      <c r="F247" s="11">
        <f>C247/(2*'Graficas excel'!$N$9*COS(E247/2))</f>
        <v>0.85054193775178755</v>
      </c>
      <c r="G247" s="11">
        <f t="shared" si="35"/>
        <v>0.5259072276794019</v>
      </c>
      <c r="H247" s="11">
        <f t="shared" si="36"/>
        <v>1.1075628168079561</v>
      </c>
      <c r="I247" s="11">
        <f>(E247+H247)/2</f>
        <v>1.5482233329204023</v>
      </c>
      <c r="J247" s="11">
        <f t="shared" si="37"/>
        <v>88.706662720016823</v>
      </c>
      <c r="K247" s="11">
        <f t="shared" si="33"/>
        <v>0.29020677867839584</v>
      </c>
      <c r="L247" s="11">
        <f t="shared" si="38"/>
        <v>-0.30409011662637259</v>
      </c>
      <c r="M247" s="11">
        <f t="shared" si="38"/>
        <v>-0.71356950910663763</v>
      </c>
      <c r="N247" s="11">
        <f>E247-2*I247</f>
        <v>-1.1075628168079561</v>
      </c>
      <c r="O247" s="11">
        <f t="shared" si="39"/>
        <v>-0.14639178677585341</v>
      </c>
      <c r="P247" s="11">
        <f t="shared" si="39"/>
        <v>0.25995292244530432</v>
      </c>
      <c r="Q247" s="11">
        <f t="shared" si="39"/>
        <v>2.4779882970404197</v>
      </c>
    </row>
    <row r="248" spans="1:17" x14ac:dyDescent="0.35">
      <c r="A248" s="11">
        <v>245</v>
      </c>
      <c r="B248" s="11">
        <f t="shared" si="32"/>
        <v>38.484510006474963</v>
      </c>
      <c r="C248" s="11">
        <f>'Graficas excel'!$N$3*(COS('Graficas excel'!$N$4*B248+'Graficas excel'!$N$5)+'Graficas excel'!$N$6)*COS(B248)+'Graficas excel'!$N$7</f>
        <v>17.431879502661825</v>
      </c>
      <c r="D248" s="13">
        <f>'Graficas excel'!$N$3*(COS('Graficas excel'!$N$4*B248+'Graficas excel'!$N$5)+'Graficas excel'!$N$6)*SIN(B248)+'Graficas excel'!$N$8</f>
        <v>28.931879502661786</v>
      </c>
      <c r="E248" s="11">
        <f t="shared" si="34"/>
        <v>2.0570598293306039</v>
      </c>
      <c r="F248" s="11">
        <f>C248/(2*'Graficas excel'!$N$9*COS(E248/2))</f>
        <v>0.84443919058444605</v>
      </c>
      <c r="G248" s="11">
        <f t="shared" si="35"/>
        <v>0.53565142901432239</v>
      </c>
      <c r="H248" s="11">
        <f t="shared" si="36"/>
        <v>1.1305579849020013</v>
      </c>
      <c r="I248" s="11">
        <f>(E248+H248)/2</f>
        <v>1.5938089071163026</v>
      </c>
      <c r="J248" s="11">
        <f t="shared" si="37"/>
        <v>91.318523728122372</v>
      </c>
      <c r="K248" s="11">
        <f t="shared" si="33"/>
        <v>0.24244041485726206</v>
      </c>
      <c r="L248" s="11">
        <f t="shared" si="38"/>
        <v>-0.41617735300812697</v>
      </c>
      <c r="M248" s="11">
        <f t="shared" si="38"/>
        <v>0.57905370568472936</v>
      </c>
      <c r="N248" s="11">
        <f>E248-2*I248</f>
        <v>-1.1305579849020013</v>
      </c>
      <c r="O248" s="11">
        <f t="shared" si="39"/>
        <v>-0.10555847720418514</v>
      </c>
      <c r="P248" s="11">
        <f t="shared" si="39"/>
        <v>0.64919441392848753</v>
      </c>
      <c r="Q248" s="11">
        <f t="shared" si="39"/>
        <v>0.46278169758823984</v>
      </c>
    </row>
    <row r="249" spans="1:17" x14ac:dyDescent="0.35">
      <c r="A249" s="11">
        <v>246</v>
      </c>
      <c r="B249" s="11">
        <f t="shared" si="32"/>
        <v>38.641589639154454</v>
      </c>
      <c r="C249" s="11">
        <f>'Graficas excel'!$N$3*(COS('Graficas excel'!$N$4*B249+'Graficas excel'!$N$5)+'Graficas excel'!$N$6)*COS(B249)+'Graficas excel'!$N$7</f>
        <v>16.474667529947652</v>
      </c>
      <c r="D249" s="13">
        <f>'Graficas excel'!$N$3*(COS('Graficas excel'!$N$4*B249+'Graficas excel'!$N$5)+'Graficas excel'!$N$6)*SIN(B249)+'Graficas excel'!$N$8</f>
        <v>29.282469567868141</v>
      </c>
      <c r="E249" s="11">
        <f t="shared" si="34"/>
        <v>2.1166436451300479</v>
      </c>
      <c r="F249" s="11">
        <f>C249/(2*'Graficas excel'!$N$9*COS(E249/2))</f>
        <v>0.83996937973038444</v>
      </c>
      <c r="G249" s="11">
        <f t="shared" si="35"/>
        <v>0.54263380019618501</v>
      </c>
      <c r="H249" s="11">
        <f t="shared" si="36"/>
        <v>1.147139071727441</v>
      </c>
      <c r="I249" s="11">
        <f>(E249+H249)/2</f>
        <v>1.6318913584287444</v>
      </c>
      <c r="J249" s="11">
        <f t="shared" si="37"/>
        <v>93.500487461837736</v>
      </c>
      <c r="K249" s="11">
        <f t="shared" si="33"/>
        <v>0.17706742911722317</v>
      </c>
      <c r="L249" s="11">
        <f t="shared" si="38"/>
        <v>-0.32521980961747238</v>
      </c>
      <c r="M249" s="11">
        <f t="shared" si="38"/>
        <v>1.533533245089759</v>
      </c>
      <c r="N249" s="11">
        <f>E249-2*I249</f>
        <v>-1.147139071727441</v>
      </c>
      <c r="O249" s="11">
        <f t="shared" si="39"/>
        <v>-3.5832571267217558E-3</v>
      </c>
      <c r="P249" s="11">
        <f t="shared" si="39"/>
        <v>0.72188799299643891</v>
      </c>
      <c r="Q249" s="11">
        <f t="shared" si="39"/>
        <v>-1.6815511862293246</v>
      </c>
    </row>
    <row r="250" spans="1:17" x14ac:dyDescent="0.35">
      <c r="A250" s="11">
        <v>247</v>
      </c>
      <c r="B250" s="11">
        <f t="shared" si="32"/>
        <v>38.798669271833944</v>
      </c>
      <c r="C250" s="11">
        <f>'Graficas excel'!$N$3*(COS('Graficas excel'!$N$4*B250+'Graficas excel'!$N$5)+'Graficas excel'!$N$6)*COS(B250)+'Graficas excel'!$N$7</f>
        <v>15.659465008031486</v>
      </c>
      <c r="D250" s="13">
        <f>'Graficas excel'!$N$3*(COS('Graficas excel'!$N$4*B250+'Graficas excel'!$N$5)+'Graficas excel'!$N$6)*SIN(B250)+'Graficas excel'!$N$8</f>
        <v>29.719493963785904</v>
      </c>
      <c r="E250" s="11">
        <f t="shared" si="34"/>
        <v>2.1717081618672562</v>
      </c>
      <c r="F250" s="11">
        <f>C250/(2*'Graficas excel'!$N$9*COS(E250/2))</f>
        <v>0.83981663393016526</v>
      </c>
      <c r="G250" s="11">
        <f t="shared" si="35"/>
        <v>0.54287016990640291</v>
      </c>
      <c r="H250" s="11">
        <f t="shared" si="36"/>
        <v>1.1477019284407024</v>
      </c>
      <c r="I250" s="11">
        <f>(E250+H250)/2</f>
        <v>1.6597050451539794</v>
      </c>
      <c r="J250" s="11">
        <f t="shared" si="37"/>
        <v>95.094094323892747</v>
      </c>
      <c r="K250" s="11">
        <f t="shared" si="33"/>
        <v>0.12598202088241706</v>
      </c>
      <c r="L250" s="11">
        <f t="shared" si="38"/>
        <v>-8.4332970776987246E-2</v>
      </c>
      <c r="M250" s="11">
        <f t="shared" si="38"/>
        <v>1.9707042674505755</v>
      </c>
      <c r="N250" s="11">
        <f>E250-2*I250</f>
        <v>-1.1477019284407026</v>
      </c>
      <c r="O250" s="11">
        <f t="shared" si="39"/>
        <v>0.10981064364889287</v>
      </c>
      <c r="P250" s="11">
        <f t="shared" si="39"/>
        <v>0.45775055033177647</v>
      </c>
      <c r="Q250" s="11">
        <f t="shared" si="39"/>
        <v>-3.4625489165764773</v>
      </c>
    </row>
    <row r="251" spans="1:17" x14ac:dyDescent="0.35">
      <c r="A251" s="11">
        <v>248</v>
      </c>
      <c r="B251" s="11">
        <f t="shared" si="32"/>
        <v>38.955748904513435</v>
      </c>
      <c r="C251" s="11">
        <f>'Graficas excel'!$N$3*(COS('Graficas excel'!$N$4*B251+'Graficas excel'!$N$5)+'Graficas excel'!$N$6)*COS(B251)+'Graficas excel'!$N$7</f>
        <v>14.890824058937126</v>
      </c>
      <c r="D251" s="13">
        <f>'Graficas excel'!$N$3*(COS('Graficas excel'!$N$4*B251+'Graficas excel'!$N$5)+'Graficas excel'!$N$6)*SIN(B251)+'Graficas excel'!$N$8</f>
        <v>30.319358077885653</v>
      </c>
      <c r="E251" s="11">
        <f t="shared" si="34"/>
        <v>2.2285355965647824</v>
      </c>
      <c r="F251" s="11">
        <f>C251/(2*'Graficas excel'!$N$9*COS(E251/2))</f>
        <v>0.84446733041059319</v>
      </c>
      <c r="G251" s="11">
        <f t="shared" si="35"/>
        <v>0.53560706480516662</v>
      </c>
      <c r="H251" s="11">
        <f t="shared" si="36"/>
        <v>1.1304529128720362</v>
      </c>
      <c r="I251" s="11">
        <f>(E251+H251)/2</f>
        <v>1.6794942547184093</v>
      </c>
      <c r="J251" s="11">
        <f t="shared" si="37"/>
        <v>96.227932511834496</v>
      </c>
      <c r="K251" s="11">
        <f t="shared" si="33"/>
        <v>0.11273502880999776</v>
      </c>
      <c r="L251" s="11">
        <f t="shared" si="38"/>
        <v>0.2252245316740519</v>
      </c>
      <c r="M251" s="11">
        <f t="shared" si="38"/>
        <v>1.8147504183279326</v>
      </c>
      <c r="N251" s="11">
        <f>E251-2*I251</f>
        <v>-1.1304529128720362</v>
      </c>
      <c r="O251" s="11">
        <f t="shared" si="39"/>
        <v>0.18171393195384256</v>
      </c>
      <c r="P251" s="11">
        <f t="shared" si="39"/>
        <v>-8.6145361618821484E-2</v>
      </c>
      <c r="Q251" s="11">
        <f t="shared" si="39"/>
        <v>-4.28261208492256</v>
      </c>
    </row>
    <row r="252" spans="1:17" x14ac:dyDescent="0.35">
      <c r="A252" s="11">
        <v>249</v>
      </c>
      <c r="B252" s="11">
        <f t="shared" si="32"/>
        <v>39.112828537192925</v>
      </c>
      <c r="C252" s="11">
        <f>'Graficas excel'!$N$3*(COS('Graficas excel'!$N$4*B252+'Graficas excel'!$N$5)+'Graficas excel'!$N$6)*COS(B252)+'Graficas excel'!$N$7</f>
        <v>14.038282743791939</v>
      </c>
      <c r="D252" s="13">
        <f>'Graficas excel'!$N$3*(COS('Graficas excel'!$N$4*B252+'Graficas excel'!$N$5)+'Graficas excel'!$N$6)*SIN(B252)+'Graficas excel'!$N$8</f>
        <v>31.055459246277287</v>
      </c>
      <c r="E252" s="11">
        <f t="shared" si="34"/>
        <v>2.29249590808001</v>
      </c>
      <c r="F252" s="11">
        <f>C252/(2*'Graficas excel'!$N$9*COS(E252/2))</f>
        <v>0.85202513584981621</v>
      </c>
      <c r="G252" s="11">
        <f t="shared" si="35"/>
        <v>0.52350087667558132</v>
      </c>
      <c r="H252" s="11">
        <f t="shared" si="36"/>
        <v>1.1019093551879808</v>
      </c>
      <c r="I252" s="11">
        <f>(E252+H252)/2</f>
        <v>1.6972026316339954</v>
      </c>
      <c r="J252" s="11">
        <f t="shared" si="37"/>
        <v>97.242547771124478</v>
      </c>
      <c r="K252" s="11">
        <f t="shared" si="33"/>
        <v>0.14811321551576792</v>
      </c>
      <c r="L252" s="11">
        <f t="shared" si="38"/>
        <v>0.51028486078995372</v>
      </c>
      <c r="M252" s="11">
        <f t="shared" si="38"/>
        <v>0.95395992901629922</v>
      </c>
      <c r="N252" s="11">
        <f>E252-2*I252</f>
        <v>-1.1019093551879808</v>
      </c>
      <c r="O252" s="11">
        <f t="shared" si="39"/>
        <v>0.16818225019371627</v>
      </c>
      <c r="P252" s="11">
        <f t="shared" si="39"/>
        <v>-0.75885649482720052</v>
      </c>
      <c r="Q252" s="11">
        <f t="shared" si="39"/>
        <v>-3.505117097173343</v>
      </c>
    </row>
    <row r="253" spans="1:17" x14ac:dyDescent="0.35">
      <c r="A253" s="11">
        <v>250</v>
      </c>
      <c r="B253" s="11">
        <f t="shared" si="32"/>
        <v>39.269908169872416</v>
      </c>
      <c r="C253" s="11">
        <f>'Graficas excel'!$N$3*(COS('Graficas excel'!$N$4*B253+'Graficas excel'!$N$5)+'Graficas excel'!$N$6)*COS(B253)+'Graficas excel'!$N$7</f>
        <v>12.999999999999998</v>
      </c>
      <c r="D253" s="13">
        <f>'Graficas excel'!$N$3*(COS('Graficas excel'!$N$4*B253+'Graficas excel'!$N$5)+'Graficas excel'!$N$6)*SIN(B253)+'Graficas excel'!$N$8</f>
        <v>31.79999999999999</v>
      </c>
      <c r="E253" s="11">
        <f t="shared" si="34"/>
        <v>2.3654450531400388</v>
      </c>
      <c r="F253" s="11">
        <f>C253/(2*'Graficas excel'!$N$9*COS(E253/2))</f>
        <v>0.8588655308021157</v>
      </c>
      <c r="G253" s="11">
        <f t="shared" si="35"/>
        <v>0.51220113236891629</v>
      </c>
      <c r="H253" s="11">
        <f t="shared" si="36"/>
        <v>1.0754913491043416</v>
      </c>
      <c r="I253" s="11">
        <f>(E253+H253)/2</f>
        <v>1.7204682011221903</v>
      </c>
      <c r="J253" s="11">
        <f t="shared" si="37"/>
        <v>98.575566710766395</v>
      </c>
      <c r="K253" s="11">
        <f t="shared" si="33"/>
        <v>0.22826857401055836</v>
      </c>
      <c r="L253" s="11">
        <f t="shared" si="38"/>
        <v>0.66013253603078603</v>
      </c>
      <c r="M253" s="11">
        <f t="shared" si="38"/>
        <v>-0.52392036434296108</v>
      </c>
      <c r="N253" s="11">
        <f>E253-2*I253</f>
        <v>-1.0754913491043419</v>
      </c>
      <c r="O253" s="11">
        <f t="shared" si="39"/>
        <v>4.898135072981457E-2</v>
      </c>
      <c r="P253" s="11">
        <f t="shared" si="39"/>
        <v>-1.3094390009497883</v>
      </c>
      <c r="Q253" s="11">
        <f t="shared" si="39"/>
        <v>-1.1013490664529546</v>
      </c>
    </row>
    <row r="254" spans="1:17" x14ac:dyDescent="0.35">
      <c r="A254" s="11">
        <v>251</v>
      </c>
      <c r="B254" s="11">
        <f t="shared" si="32"/>
        <v>39.426987802551906</v>
      </c>
      <c r="C254" s="11">
        <f>'Graficas excel'!$N$3*(COS('Graficas excel'!$N$4*B254+'Graficas excel'!$N$5)+'Graficas excel'!$N$6)*COS(B254)+'Graficas excel'!$N$7</f>
        <v>11.754339554204554</v>
      </c>
      <c r="D254" s="13">
        <f>'Graficas excel'!$N$3*(COS('Graficas excel'!$N$4*B254+'Graficas excel'!$N$5)+'Graficas excel'!$N$6)*SIN(B254)+'Graficas excel'!$N$8</f>
        <v>32.364790526411724</v>
      </c>
      <c r="E254" s="11">
        <f t="shared" si="34"/>
        <v>2.4448517132365222</v>
      </c>
      <c r="F254" s="11">
        <f>C254/(2*'Graficas excel'!$N$9*COS(E254/2))</f>
        <v>0.86082960137810061</v>
      </c>
      <c r="G254" s="11">
        <f t="shared" si="35"/>
        <v>0.50889330649087972</v>
      </c>
      <c r="H254" s="11">
        <f t="shared" si="36"/>
        <v>1.0677973765235573</v>
      </c>
      <c r="I254" s="11">
        <f>(E254+H254)/2</f>
        <v>1.7563245448800398</v>
      </c>
      <c r="J254" s="11">
        <f t="shared" si="37"/>
        <v>100.62998387686142</v>
      </c>
      <c r="K254" s="11">
        <f t="shared" si="33"/>
        <v>0.33196195029005421</v>
      </c>
      <c r="L254" s="11">
        <f t="shared" si="38"/>
        <v>0.57783531764648932</v>
      </c>
      <c r="M254" s="11">
        <f t="shared" si="38"/>
        <v>-2.0009852798309415</v>
      </c>
      <c r="N254" s="11">
        <f>E254-2*I254</f>
        <v>-1.0677973765235573</v>
      </c>
      <c r="O254" s="11">
        <f t="shared" si="39"/>
        <v>-0.15670484655557607</v>
      </c>
      <c r="P254" s="11">
        <f t="shared" si="39"/>
        <v>-1.4824385077601172</v>
      </c>
      <c r="Q254" s="11">
        <f t="shared" si="39"/>
        <v>1.7601118516214271</v>
      </c>
    </row>
    <row r="255" spans="1:17" x14ac:dyDescent="0.35">
      <c r="A255" s="11">
        <v>252</v>
      </c>
      <c r="B255" s="11">
        <f t="shared" si="32"/>
        <v>39.58406743523139</v>
      </c>
      <c r="C255" s="11">
        <f>'Graficas excel'!$N$3*(COS('Graficas excel'!$N$4*B255+'Graficas excel'!$N$5)+'Graficas excel'!$N$6)*COS(B255)+'Graficas excel'!$N$7</f>
        <v>10.379175941062929</v>
      </c>
      <c r="D255" s="13">
        <f>'Graficas excel'!$N$3*(COS('Graficas excel'!$N$4*B255+'Graficas excel'!$N$5)+'Graficas excel'!$N$6)*SIN(B255)+'Graficas excel'!$N$8</f>
        <v>32.566067060023592</v>
      </c>
      <c r="E255" s="11">
        <f t="shared" si="34"/>
        <v>2.5245254959307339</v>
      </c>
      <c r="F255" s="11">
        <f>C255/(2*'Graficas excel'!$N$9*COS(E255/2))</f>
        <v>0.85450132276575974</v>
      </c>
      <c r="G255" s="11">
        <f t="shared" si="35"/>
        <v>0.51944921733656202</v>
      </c>
      <c r="H255" s="11">
        <f t="shared" si="36"/>
        <v>1.0924125162596032</v>
      </c>
      <c r="I255" s="11">
        <f>(E255+H255)/2</f>
        <v>1.8084690060951685</v>
      </c>
      <c r="J255" s="11">
        <f t="shared" si="37"/>
        <v>103.6176414294719</v>
      </c>
      <c r="K255" s="11">
        <f t="shared" si="33"/>
        <v>0.42272810973520097</v>
      </c>
      <c r="L255" s="11">
        <f t="shared" si="38"/>
        <v>0.26352128489357923</v>
      </c>
      <c r="M255" s="11">
        <f t="shared" si="38"/>
        <v>-2.7060905851527561</v>
      </c>
      <c r="N255" s="11">
        <f>E255-2*I255</f>
        <v>-1.092412516259603</v>
      </c>
      <c r="O255" s="11">
        <f t="shared" si="39"/>
        <v>-0.38956574282446604</v>
      </c>
      <c r="P255" s="11">
        <f t="shared" si="39"/>
        <v>-1.205960784632607</v>
      </c>
      <c r="Q255" s="11">
        <f t="shared" si="39"/>
        <v>3.6019389415158281</v>
      </c>
    </row>
    <row r="256" spans="1:17" x14ac:dyDescent="0.35">
      <c r="A256" s="11">
        <v>253</v>
      </c>
      <c r="B256" s="11">
        <f t="shared" si="32"/>
        <v>39.74114706791088</v>
      </c>
      <c r="C256" s="11">
        <f>'Graficas excel'!$N$3*(COS('Graficas excel'!$N$4*B256+'Graficas excel'!$N$5)+'Graficas excel'!$N$6)*COS(B256)+'Graficas excel'!$N$7</f>
        <v>9.0312037118341255</v>
      </c>
      <c r="D256" s="13">
        <f>'Graficas excel'!$N$3*(COS('Graficas excel'!$N$4*B256+'Graficas excel'!$N$5)+'Graficas excel'!$N$6)*SIN(B256)+'Graficas excel'!$N$8</f>
        <v>32.289201289364271</v>
      </c>
      <c r="E256" s="11">
        <f t="shared" si="34"/>
        <v>2.596136604544355</v>
      </c>
      <c r="F256" s="11">
        <f>C256/(2*'Graficas excel'!$N$9*COS(E256/2))</f>
        <v>0.83821057929590759</v>
      </c>
      <c r="G256" s="11">
        <f t="shared" si="35"/>
        <v>0.54534670142618358</v>
      </c>
      <c r="H256" s="11">
        <f t="shared" si="36"/>
        <v>1.1536053600469824</v>
      </c>
      <c r="I256" s="11">
        <f>(E256+H256)/2</f>
        <v>1.8748709822956688</v>
      </c>
      <c r="J256" s="11">
        <f t="shared" si="37"/>
        <v>107.42219441708872</v>
      </c>
      <c r="K256" s="11">
        <f t="shared" si="33"/>
        <v>0.46412193636951155</v>
      </c>
      <c r="L256" s="11">
        <f t="shared" si="38"/>
        <v>-0.16155043021964094</v>
      </c>
      <c r="M256" s="11">
        <f t="shared" si="38"/>
        <v>-2.3447670931977735</v>
      </c>
      <c r="N256" s="11">
        <f>E256-2*I256</f>
        <v>-1.1536053600469827</v>
      </c>
      <c r="O256" s="11">
        <f t="shared" si="39"/>
        <v>-0.57899761990042509</v>
      </c>
      <c r="P256" s="11">
        <f t="shared" si="39"/>
        <v>-0.64016953876535099</v>
      </c>
      <c r="Q256" s="11">
        <f t="shared" si="39"/>
        <v>3.9203701259032111</v>
      </c>
    </row>
    <row r="257" spans="1:17" x14ac:dyDescent="0.35">
      <c r="A257" s="11">
        <v>254</v>
      </c>
      <c r="B257" s="11">
        <f t="shared" si="32"/>
        <v>39.898226700590371</v>
      </c>
      <c r="C257" s="11">
        <f>'Graficas excel'!$N$3*(COS('Graficas excel'!$N$4*B257+'Graficas excel'!$N$5)+'Graficas excel'!$N$6)*COS(B257)+'Graficas excel'!$N$7</f>
        <v>7.8930028464775441</v>
      </c>
      <c r="D257" s="13">
        <f>'Graficas excel'!$N$3*(COS('Graficas excel'!$N$4*B257+'Graficas excel'!$N$5)+'Graficas excel'!$N$6)*SIN(B257)+'Graficas excel'!$N$8</f>
        <v>31.529178550006105</v>
      </c>
      <c r="E257" s="11">
        <f t="shared" si="34"/>
        <v>2.6509960776549302</v>
      </c>
      <c r="F257" s="11">
        <f>C257/(2*'Graficas excel'!$N$9*COS(E257/2))</f>
        <v>0.81255330362562528</v>
      </c>
      <c r="G257" s="11">
        <f t="shared" si="35"/>
        <v>0.58288689191564635</v>
      </c>
      <c r="H257" s="11">
        <f t="shared" si="36"/>
        <v>1.2445540935032402</v>
      </c>
      <c r="I257" s="11">
        <f>(E257+H257)/2</f>
        <v>1.9477750855790852</v>
      </c>
      <c r="J257" s="11">
        <f t="shared" si="37"/>
        <v>111.59929184441432</v>
      </c>
      <c r="K257" s="11">
        <f t="shared" si="33"/>
        <v>0.43874565413139682</v>
      </c>
      <c r="L257" s="11">
        <f t="shared" si="38"/>
        <v>-0.5298655839381019</v>
      </c>
      <c r="M257" s="11">
        <f t="shared" si="38"/>
        <v>-1.1054552925344756</v>
      </c>
      <c r="N257" s="11">
        <f>E257-2*I257</f>
        <v>-1.2445540935032402</v>
      </c>
      <c r="O257" s="11">
        <f t="shared" si="39"/>
        <v>-0.67955521590228474</v>
      </c>
      <c r="P257" s="11">
        <f t="shared" si="39"/>
        <v>-2.4359239420830004E-2</v>
      </c>
      <c r="Q257" s="11">
        <f t="shared" si="39"/>
        <v>3.0260867375108726</v>
      </c>
    </row>
    <row r="258" spans="1:17" x14ac:dyDescent="0.35">
      <c r="A258" s="11">
        <v>255</v>
      </c>
      <c r="B258" s="11">
        <f t="shared" si="32"/>
        <v>40.055306333269861</v>
      </c>
      <c r="C258" s="11">
        <f>'Graficas excel'!$N$3*(COS('Graficas excel'!$N$4*B258+'Graficas excel'!$N$5)+'Graficas excel'!$N$6)*COS(B258)+'Graficas excel'!$N$7</f>
        <v>7.1081204973382066</v>
      </c>
      <c r="D258" s="13">
        <f>'Graficas excel'!$N$3*(COS('Graficas excel'!$N$4*B258+'Graficas excel'!$N$5)+'Graficas excel'!$N$6)*SIN(B258)+'Graficas excel'!$N$8</f>
        <v>30.391879502661823</v>
      </c>
      <c r="E258" s="11">
        <f t="shared" si="34"/>
        <v>2.6820878063369324</v>
      </c>
      <c r="F258" s="11">
        <f>C258/(2*'Graficas excel'!$N$9*COS(E258/2))</f>
        <v>0.78030111043309591</v>
      </c>
      <c r="G258" s="11">
        <f t="shared" si="35"/>
        <v>0.6254040110655491</v>
      </c>
      <c r="H258" s="11">
        <f t="shared" si="36"/>
        <v>1.3512983772026026</v>
      </c>
      <c r="I258" s="11">
        <f>(E258+H258)/2</f>
        <v>2.0166930917697674</v>
      </c>
      <c r="J258" s="11">
        <f t="shared" si="37"/>
        <v>115.5480027315969</v>
      </c>
      <c r="K258" s="11">
        <f t="shared" si="33"/>
        <v>0.35551456283689647</v>
      </c>
      <c r="L258" s="11">
        <f t="shared" si="38"/>
        <v>-0.70351009523301511</v>
      </c>
      <c r="M258" s="11">
        <f t="shared" si="38"/>
        <v>0.5349056101080305</v>
      </c>
      <c r="N258" s="11">
        <f>E258-2*I258</f>
        <v>-1.3512983772026024</v>
      </c>
      <c r="O258" s="11">
        <f t="shared" si="39"/>
        <v>-0.68338155628286046</v>
      </c>
      <c r="P258" s="11">
        <f t="shared" si="39"/>
        <v>0.45097735376365311</v>
      </c>
      <c r="Q258" s="11">
        <f t="shared" si="39"/>
        <v>1.3829912014825245</v>
      </c>
    </row>
    <row r="259" spans="1:17" x14ac:dyDescent="0.35">
      <c r="A259" s="11">
        <v>256</v>
      </c>
      <c r="B259" s="11">
        <f t="shared" ref="B259:B322" si="40">A259*$B$1</f>
        <v>40.212385965949352</v>
      </c>
      <c r="C259" s="11">
        <f>'Graficas excel'!$N$3*(COS('Graficas excel'!$N$4*B259+'Graficas excel'!$N$5)+'Graficas excel'!$N$6)*COS(B259)+'Graficas excel'!$N$7</f>
        <v>6.729175941062886</v>
      </c>
      <c r="D259" s="13">
        <f>'Graficas excel'!$N$3*(COS('Graficas excel'!$N$4*B259+'Graficas excel'!$N$5)+'Graficas excel'!$N$6)*SIN(B259)+'Graficas excel'!$N$8</f>
        <v>29.056020364457023</v>
      </c>
      <c r="E259" s="11">
        <f t="shared" si="34"/>
        <v>2.6864306763813408</v>
      </c>
      <c r="F259" s="11">
        <f>C259/(2*'Graficas excel'!$N$9*COS(E259/2))</f>
        <v>0.74562646825736445</v>
      </c>
      <c r="G259" s="11">
        <f t="shared" si="35"/>
        <v>0.66636414206802086</v>
      </c>
      <c r="H259" s="11">
        <f t="shared" si="36"/>
        <v>1.4586437010434523</v>
      </c>
      <c r="I259" s="11">
        <f>(E259+H259)/2</f>
        <v>2.0725371887123964</v>
      </c>
      <c r="J259" s="11">
        <f t="shared" si="37"/>
        <v>118.74763379712896</v>
      </c>
      <c r="K259" s="11">
        <f t="shared" ref="K259:K322" si="41">(I260-I259)/$B$1</f>
        <v>0.24500745549138167</v>
      </c>
      <c r="L259" s="11">
        <f t="shared" si="38"/>
        <v>-0.61948731847904737</v>
      </c>
      <c r="M259" s="11">
        <f t="shared" si="38"/>
        <v>1.8700718004650747</v>
      </c>
      <c r="N259" s="11">
        <f>E259-2*I259</f>
        <v>-1.4586437010434521</v>
      </c>
      <c r="O259" s="11">
        <f t="shared" si="39"/>
        <v>-0.61254219920689756</v>
      </c>
      <c r="P259" s="11">
        <f t="shared" si="39"/>
        <v>0.66821710369149412</v>
      </c>
      <c r="Q259" s="11">
        <f t="shared" si="39"/>
        <v>-0.47960756316175901</v>
      </c>
    </row>
    <row r="260" spans="1:17" x14ac:dyDescent="0.35">
      <c r="A260" s="11">
        <v>257</v>
      </c>
      <c r="B260" s="11">
        <f t="shared" si="40"/>
        <v>40.369465598628842</v>
      </c>
      <c r="C260" s="11">
        <f>'Graficas excel'!$N$3*(COS('Graficas excel'!$N$4*B260+'Graficas excel'!$N$5)+'Graficas excel'!$N$6)*COS(B260)+'Graficas excel'!$N$7</f>
        <v>6.6991532017047168</v>
      </c>
      <c r="D260" s="13">
        <f>'Graficas excel'!$N$3*(COS('Graficas excel'!$N$4*B260+'Graficas excel'!$N$5)+'Graficas excel'!$N$6)*SIN(B260)+'Graficas excel'!$N$8</f>
        <v>27.710441797096941</v>
      </c>
      <c r="E260" s="11">
        <f t="shared" ref="E260:E323" si="42">ATAN2(C260,D260)*2</f>
        <v>2.6671841349538798</v>
      </c>
      <c r="F260" s="11">
        <f>C260/(2*'Graficas excel'!$N$9*COS(E260/2))</f>
        <v>0.71271805356773466</v>
      </c>
      <c r="G260" s="11">
        <f t="shared" ref="G260:G323" si="43">(1-F260^2)^(1/2)</f>
        <v>0.70145062272309644</v>
      </c>
      <c r="H260" s="11">
        <f t="shared" ref="H260:H323" si="44">ATAN2(F260,G260)*2</f>
        <v>1.5548616046955588</v>
      </c>
      <c r="I260" s="11">
        <f>(E260+H260)/2</f>
        <v>2.1110228698247191</v>
      </c>
      <c r="J260" s="11">
        <f t="shared" ref="J260:J323" si="45">DEGREES(I260)</f>
        <v>120.95270089655139</v>
      </c>
      <c r="K260" s="11">
        <f t="shared" si="41"/>
        <v>0.14769861505509088</v>
      </c>
      <c r="L260" s="11">
        <f t="shared" ref="L260:M323" si="46">(K261-K260)/$B$1</f>
        <v>-0.32573712697772156</v>
      </c>
      <c r="M260" s="11">
        <f t="shared" si="46"/>
        <v>2.244475769078853</v>
      </c>
      <c r="N260" s="11">
        <f>E260-2*I260</f>
        <v>-1.5548616046955583</v>
      </c>
      <c r="O260" s="11">
        <f t="shared" ref="O260:Q323" si="47">(N261-N260)/$B$1</f>
        <v>-0.50757890200888522</v>
      </c>
      <c r="P260" s="11">
        <f t="shared" si="47"/>
        <v>0.59288052383973988</v>
      </c>
      <c r="Q260" s="11">
        <f t="shared" si="47"/>
        <v>-1.8881479887961812</v>
      </c>
    </row>
    <row r="261" spans="1:17" x14ac:dyDescent="0.35">
      <c r="A261" s="11">
        <v>258</v>
      </c>
      <c r="B261" s="11">
        <f t="shared" si="40"/>
        <v>40.526545231308333</v>
      </c>
      <c r="C261" s="11">
        <f>'Graficas excel'!$N$3*(COS('Graficas excel'!$N$4*B261+'Graficas excel'!$N$5)+'Graficas excel'!$N$6)*COS(B261)+'Graficas excel'!$N$7</f>
        <v>6.8734522428328022</v>
      </c>
      <c r="D261" s="13">
        <f>'Graficas excel'!$N$3*(COS('Graficas excel'!$N$4*B261+'Graficas excel'!$N$5)+'Graficas excel'!$N$6)*SIN(B261)+'Graficas excel'!$N$8</f>
        <v>26.490636036215157</v>
      </c>
      <c r="E261" s="11">
        <f t="shared" si="42"/>
        <v>2.6338547158707115</v>
      </c>
      <c r="F261" s="11">
        <f>C261/(2*'Graficas excel'!$N$9*COS(E261/2))</f>
        <v>0.68419576115763647</v>
      </c>
      <c r="G261" s="11">
        <f t="shared" si="43"/>
        <v>0.72929840285984615</v>
      </c>
      <c r="H261" s="11">
        <f t="shared" si="44"/>
        <v>1.6345919121789729</v>
      </c>
      <c r="I261" s="11">
        <f>(E261+H261)/2</f>
        <v>2.1342233140248421</v>
      </c>
      <c r="J261" s="11">
        <f t="shared" si="45"/>
        <v>122.28198843204721</v>
      </c>
      <c r="K261" s="11">
        <f t="shared" si="41"/>
        <v>9.6531946799358101E-2</v>
      </c>
      <c r="L261" s="11">
        <f t="shared" si="46"/>
        <v>2.6824302387199739E-2</v>
      </c>
      <c r="M261" s="11">
        <f t="shared" si="46"/>
        <v>1.4921181319632053</v>
      </c>
      <c r="N261" s="11">
        <f>E261-2*I261</f>
        <v>-1.6345919121789727</v>
      </c>
      <c r="O261" s="11">
        <f t="shared" si="47"/>
        <v>-0.41444944710131548</v>
      </c>
      <c r="P261" s="11">
        <f t="shared" si="47"/>
        <v>0.29629093131511858</v>
      </c>
      <c r="Q261" s="11">
        <f t="shared" si="47"/>
        <v>-2.2725470822309757</v>
      </c>
    </row>
    <row r="262" spans="1:17" x14ac:dyDescent="0.35">
      <c r="A262" s="11">
        <v>259</v>
      </c>
      <c r="B262" s="11">
        <f t="shared" si="40"/>
        <v>40.683624863987824</v>
      </c>
      <c r="C262" s="11">
        <f>'Graficas excel'!$N$3*(COS('Graficas excel'!$N$4*B262+'Graficas excel'!$N$5)+'Graficas excel'!$N$6)*COS(B262)+'Graficas excel'!$N$7</f>
        <v>7.0747287764446654</v>
      </c>
      <c r="D262" s="13">
        <f>'Graficas excel'!$N$3*(COS('Graficas excel'!$N$4*B262+'Graficas excel'!$N$5)+'Graficas excel'!$N$6)*SIN(B262)+'Graficas excel'!$N$8</f>
        <v>25.438470766513884</v>
      </c>
      <c r="E262" s="11">
        <f t="shared" si="42"/>
        <v>2.5990795544459777</v>
      </c>
      <c r="F262" s="11">
        <f>C262/(2*'Graficas excel'!$N$9*COS(E262/2))</f>
        <v>0.66009827970870905</v>
      </c>
      <c r="G262" s="11">
        <f t="shared" si="43"/>
        <v>0.75117924700140848</v>
      </c>
      <c r="H262" s="11">
        <f t="shared" si="44"/>
        <v>1.6996934790938649</v>
      </c>
      <c r="I262" s="11">
        <f>(E262+H262)/2</f>
        <v>2.1493865167699213</v>
      </c>
      <c r="J262" s="11">
        <f t="shared" si="45"/>
        <v>123.15077595324144</v>
      </c>
      <c r="K262" s="11">
        <f t="shared" si="41"/>
        <v>0.10074549836522299</v>
      </c>
      <c r="L262" s="11">
        <f t="shared" si="46"/>
        <v>0.26120567047038629</v>
      </c>
      <c r="M262" s="11">
        <f t="shared" si="46"/>
        <v>-8.061819348633651E-3</v>
      </c>
      <c r="N262" s="11">
        <f>E262-2*I262</f>
        <v>-1.6996934790938649</v>
      </c>
      <c r="O262" s="11">
        <f t="shared" si="47"/>
        <v>-0.36790817644407275</v>
      </c>
      <c r="P262" s="11">
        <f t="shared" si="47"/>
        <v>-6.067992960856905E-2</v>
      </c>
      <c r="Q262" s="11">
        <f t="shared" si="47"/>
        <v>-1.525823588945846</v>
      </c>
    </row>
    <row r="263" spans="1:17" x14ac:dyDescent="0.35">
      <c r="A263" s="11">
        <v>260</v>
      </c>
      <c r="B263" s="11">
        <f t="shared" si="40"/>
        <v>40.840704496667314</v>
      </c>
      <c r="C263" s="11">
        <f>'Graficas excel'!$N$3*(COS('Graficas excel'!$N$4*B263+'Graficas excel'!$N$5)+'Graficas excel'!$N$6)*COS(B263)+'Graficas excel'!$N$7</f>
        <v>7.16</v>
      </c>
      <c r="D263" s="13">
        <f>'Graficas excel'!$N$3*(COS('Graficas excel'!$N$4*B263+'Graficas excel'!$N$5)+'Graficas excel'!$N$6)*SIN(B263)+'Graficas excel'!$N$8</f>
        <v>24.499999999999989</v>
      </c>
      <c r="E263" s="11">
        <f t="shared" si="42"/>
        <v>2.5729388049850046</v>
      </c>
      <c r="F263" s="11">
        <f>C263/(2*'Graficas excel'!$N$9*COS(E263/2))</f>
        <v>0.63812009057856767</v>
      </c>
      <c r="G263" s="11">
        <f t="shared" si="43"/>
        <v>0.76993684805963181</v>
      </c>
      <c r="H263" s="11">
        <f t="shared" si="44"/>
        <v>1.757484360309481</v>
      </c>
      <c r="I263" s="11">
        <f>(E263+H263)/2</f>
        <v>2.1652115826472427</v>
      </c>
      <c r="J263" s="11">
        <f t="shared" si="45"/>
        <v>124.05748543852845</v>
      </c>
      <c r="K263" s="11">
        <f t="shared" si="41"/>
        <v>0.14177558913651109</v>
      </c>
      <c r="L263" s="11">
        <f t="shared" si="46"/>
        <v>0.25993932284837451</v>
      </c>
      <c r="M263" s="11">
        <f t="shared" si="46"/>
        <v>-1.6677504034814896</v>
      </c>
      <c r="N263" s="11">
        <f>E263-2*I263</f>
        <v>-1.7574843603094807</v>
      </c>
      <c r="O263" s="11">
        <f t="shared" si="47"/>
        <v>-0.37743975749800407</v>
      </c>
      <c r="P263" s="11">
        <f t="shared" si="47"/>
        <v>-0.30035573849388314</v>
      </c>
      <c r="Q263" s="11">
        <f t="shared" si="47"/>
        <v>-3.6760944188782757E-2</v>
      </c>
    </row>
    <row r="264" spans="1:17" x14ac:dyDescent="0.35">
      <c r="A264" s="11">
        <v>261</v>
      </c>
      <c r="B264" s="11">
        <f t="shared" si="40"/>
        <v>40.997784129346797</v>
      </c>
      <c r="C264" s="11">
        <f>'Graficas excel'!$N$3*(COS('Graficas excel'!$N$4*B264+'Graficas excel'!$N$5)+'Graficas excel'!$N$6)*COS(B264)+'Graficas excel'!$N$7</f>
        <v>7.0747287764446725</v>
      </c>
      <c r="D264" s="13">
        <f>'Graficas excel'!$N$3*(COS('Graficas excel'!$N$4*B264+'Graficas excel'!$N$5)+'Graficas excel'!$N$6)*SIN(B264)+'Graficas excel'!$N$8</f>
        <v>23.561529233486134</v>
      </c>
      <c r="E264" s="11">
        <f t="shared" si="42"/>
        <v>2.5581908214475453</v>
      </c>
      <c r="F264" s="11">
        <f>C264/(2*'Graficas excel'!$N$9*COS(E264/2))</f>
        <v>0.61501902769379624</v>
      </c>
      <c r="G264" s="11">
        <f t="shared" si="43"/>
        <v>0.7885122672315108</v>
      </c>
      <c r="H264" s="11">
        <f t="shared" si="44"/>
        <v>1.8167724587759027</v>
      </c>
      <c r="I264" s="11">
        <f>(E264+H264)/2</f>
        <v>2.1874816401117241</v>
      </c>
      <c r="J264" s="11">
        <f t="shared" si="45"/>
        <v>125.33346574075703</v>
      </c>
      <c r="K264" s="11">
        <f t="shared" si="41"/>
        <v>0.18260676248848903</v>
      </c>
      <c r="L264" s="11">
        <f t="shared" si="46"/>
        <v>-2.0302979315685514E-3</v>
      </c>
      <c r="M264" s="11">
        <f t="shared" si="46"/>
        <v>-2.9267274539016479</v>
      </c>
      <c r="N264" s="11">
        <f>E264-2*I264</f>
        <v>-1.8167724587759029</v>
      </c>
      <c r="O264" s="11">
        <f t="shared" si="47"/>
        <v>-0.42461952657380009</v>
      </c>
      <c r="P264" s="11">
        <f t="shared" si="47"/>
        <v>-0.30613013410400836</v>
      </c>
      <c r="Q264" s="11">
        <f t="shared" si="47"/>
        <v>1.606080330409758</v>
      </c>
    </row>
    <row r="265" spans="1:17" x14ac:dyDescent="0.35">
      <c r="A265" s="11">
        <v>262</v>
      </c>
      <c r="B265" s="11">
        <f t="shared" si="40"/>
        <v>41.154863762026288</v>
      </c>
      <c r="C265" s="11">
        <f>'Graficas excel'!$N$3*(COS('Graficas excel'!$N$4*B265+'Graficas excel'!$N$5)+'Graficas excel'!$N$6)*COS(B265)+'Graficas excel'!$N$7</f>
        <v>6.8734522428327978</v>
      </c>
      <c r="D265" s="13">
        <f>'Graficas excel'!$N$3*(COS('Graficas excel'!$N$4*B265+'Graficas excel'!$N$5)+'Graficas excel'!$N$6)*SIN(B265)+'Graficas excel'!$N$8</f>
        <v>22.50936396378486</v>
      </c>
      <c r="E265" s="11">
        <f t="shared" si="42"/>
        <v>2.5488593485377593</v>
      </c>
      <c r="F265" s="11">
        <f>C265/(2*'Graficas excel'!$N$9*COS(E265/2))</f>
        <v>0.58838540291878394</v>
      </c>
      <c r="G265" s="11">
        <f t="shared" si="43"/>
        <v>0.80858061912965762</v>
      </c>
      <c r="H265" s="11">
        <f t="shared" si="44"/>
        <v>1.8834715380386542</v>
      </c>
      <c r="I265" s="11">
        <f>(E265+H265)/2</f>
        <v>2.2161654432882067</v>
      </c>
      <c r="J265" s="11">
        <f t="shared" si="45"/>
        <v>126.97692660315344</v>
      </c>
      <c r="K265" s="11">
        <f t="shared" si="41"/>
        <v>0.18228784403516832</v>
      </c>
      <c r="L265" s="11">
        <f t="shared" si="46"/>
        <v>-0.46175957134341739</v>
      </c>
      <c r="M265" s="11">
        <f t="shared" si="46"/>
        <v>-3.2137384047664033</v>
      </c>
      <c r="N265" s="11">
        <f>E265-2*I265</f>
        <v>-1.8834715380386542</v>
      </c>
      <c r="O265" s="11">
        <f t="shared" si="47"/>
        <v>-0.47270633559098063</v>
      </c>
      <c r="P265" s="11">
        <f t="shared" si="47"/>
        <v>-5.384762574949023E-2</v>
      </c>
      <c r="Q265" s="11">
        <f t="shared" si="47"/>
        <v>2.8837803789933996</v>
      </c>
    </row>
    <row r="266" spans="1:17" x14ac:dyDescent="0.35">
      <c r="A266" s="11">
        <v>263</v>
      </c>
      <c r="B266" s="11">
        <f t="shared" si="40"/>
        <v>41.311943394705779</v>
      </c>
      <c r="C266" s="11">
        <f>'Graficas excel'!$N$3*(COS('Graficas excel'!$N$4*B266+'Graficas excel'!$N$5)+'Graficas excel'!$N$6)*COS(B266)+'Graficas excel'!$N$7</f>
        <v>6.6991532017047106</v>
      </c>
      <c r="D266" s="13">
        <f>'Graficas excel'!$N$3*(COS('Graficas excel'!$N$4*B266+'Graficas excel'!$N$5)+'Graficas excel'!$N$6)*SIN(B266)+'Graficas excel'!$N$8</f>
        <v>21.289558202903081</v>
      </c>
      <c r="E266" s="11">
        <f t="shared" si="42"/>
        <v>2.5318742261438212</v>
      </c>
      <c r="F266" s="11">
        <f>C266/(2*'Graficas excel'!$N$9*COS(E266/2))</f>
        <v>0.55796726051731094</v>
      </c>
      <c r="G266" s="11">
        <f t="shared" si="43"/>
        <v>0.82986296229606926</v>
      </c>
      <c r="H266" s="11">
        <f t="shared" si="44"/>
        <v>1.9577240755985534</v>
      </c>
      <c r="I266" s="11">
        <f>(E266+H266)/2</f>
        <v>2.2447991508711871</v>
      </c>
      <c r="J266" s="11">
        <f t="shared" si="45"/>
        <v>128.61751719946994</v>
      </c>
      <c r="K266" s="11">
        <f t="shared" si="41"/>
        <v>0.10975482018230572</v>
      </c>
      <c r="L266" s="11">
        <f t="shared" si="46"/>
        <v>-0.96657241949209305</v>
      </c>
      <c r="M266" s="11">
        <f t="shared" si="46"/>
        <v>-1.9465193834788268</v>
      </c>
      <c r="N266" s="11">
        <f>E266-2*I266</f>
        <v>-1.957724075598553</v>
      </c>
      <c r="O266" s="11">
        <f t="shared" si="47"/>
        <v>-0.48116470086437318</v>
      </c>
      <c r="P266" s="11">
        <f t="shared" si="47"/>
        <v>0.39913553691111242</v>
      </c>
      <c r="Q266" s="11">
        <f t="shared" si="47"/>
        <v>3.3515325659755368</v>
      </c>
    </row>
    <row r="267" spans="1:17" x14ac:dyDescent="0.35">
      <c r="A267" s="11">
        <v>264</v>
      </c>
      <c r="B267" s="11">
        <f t="shared" si="40"/>
        <v>41.469023027385269</v>
      </c>
      <c r="C267" s="11">
        <f>'Graficas excel'!$N$3*(COS('Graficas excel'!$N$4*B267+'Graficas excel'!$N$5)+'Graficas excel'!$N$6)*COS(B267)+'Graficas excel'!$N$7</f>
        <v>6.7291759410628904</v>
      </c>
      <c r="D267" s="13">
        <f>'Graficas excel'!$N$3*(COS('Graficas excel'!$N$4*B267+'Graficas excel'!$N$5)+'Graficas excel'!$N$6)*SIN(B267)+'Graficas excel'!$N$8</f>
        <v>19.943979635543009</v>
      </c>
      <c r="E267" s="11">
        <f t="shared" si="42"/>
        <v>2.490773545351789</v>
      </c>
      <c r="F267" s="11">
        <f>C267/(2*'Graficas excel'!$N$9*COS(E267/2))</f>
        <v>0.52621533885184157</v>
      </c>
      <c r="G267" s="11">
        <f t="shared" si="43"/>
        <v>0.85035134924161881</v>
      </c>
      <c r="H267" s="11">
        <f t="shared" si="44"/>
        <v>2.0333052500686657</v>
      </c>
      <c r="I267" s="11">
        <f>(E267+H267)/2</f>
        <v>2.2620393977102271</v>
      </c>
      <c r="J267" s="11">
        <f t="shared" si="45"/>
        <v>129.6053105811107</v>
      </c>
      <c r="K267" s="11">
        <f t="shared" si="41"/>
        <v>-4.2074020429637864E-2</v>
      </c>
      <c r="L267" s="11">
        <f t="shared" si="46"/>
        <v>-1.2723309692524538</v>
      </c>
      <c r="M267" s="11">
        <f t="shared" si="46"/>
        <v>0.84147696110535652</v>
      </c>
      <c r="N267" s="11">
        <f>E267-2*I267</f>
        <v>-2.0333052500686652</v>
      </c>
      <c r="O267" s="11">
        <f t="shared" si="47"/>
        <v>-0.41846863733704476</v>
      </c>
      <c r="P267" s="11">
        <f t="shared" si="47"/>
        <v>0.9255930412878971</v>
      </c>
      <c r="Q267" s="11">
        <f t="shared" si="47"/>
        <v>2.5920156852447782</v>
      </c>
    </row>
    <row r="268" spans="1:17" x14ac:dyDescent="0.35">
      <c r="A268" s="11">
        <v>265</v>
      </c>
      <c r="B268" s="11">
        <f t="shared" si="40"/>
        <v>41.62610266006476</v>
      </c>
      <c r="C268" s="11">
        <f>'Graficas excel'!$N$3*(COS('Graficas excel'!$N$4*B268+'Graficas excel'!$N$5)+'Graficas excel'!$N$6)*COS(B268)+'Graficas excel'!$N$7</f>
        <v>7.1081204973382004</v>
      </c>
      <c r="D268" s="13">
        <f>'Graficas excel'!$N$3*(COS('Graficas excel'!$N$4*B268+'Graficas excel'!$N$5)+'Graficas excel'!$N$6)*SIN(B268)+'Graficas excel'!$N$8</f>
        <v>18.608120497338209</v>
      </c>
      <c r="E268" s="11">
        <f t="shared" si="42"/>
        <v>2.4118227021621257</v>
      </c>
      <c r="F268" s="11">
        <f>C268/(2*'Graficas excel'!$N$9*COS(E268/2))</f>
        <v>0.49798815588835649</v>
      </c>
      <c r="G268" s="11">
        <f t="shared" si="43"/>
        <v>0.86718383091182805</v>
      </c>
      <c r="H268" s="11">
        <f t="shared" si="44"/>
        <v>2.0990381499094548</v>
      </c>
      <c r="I268" s="11">
        <f>(E268+H268)/2</f>
        <v>2.2554304260357902</v>
      </c>
      <c r="J268" s="11">
        <f t="shared" si="45"/>
        <v>129.22664439724397</v>
      </c>
      <c r="K268" s="11">
        <f t="shared" si="41"/>
        <v>-0.24193130172655236</v>
      </c>
      <c r="L268" s="11">
        <f t="shared" si="46"/>
        <v>-1.1401520772937712</v>
      </c>
      <c r="M268" s="11">
        <f t="shared" si="46"/>
        <v>3.5687765261611242</v>
      </c>
      <c r="N268" s="11">
        <f>E268-2*I268</f>
        <v>-2.0990381499094548</v>
      </c>
      <c r="O268" s="11">
        <f t="shared" si="47"/>
        <v>-0.27307682240085018</v>
      </c>
      <c r="P268" s="11">
        <f t="shared" si="47"/>
        <v>1.3327459130256225</v>
      </c>
      <c r="Q268" s="11">
        <f t="shared" si="47"/>
        <v>0.6002292554473676</v>
      </c>
    </row>
    <row r="269" spans="1:17" x14ac:dyDescent="0.35">
      <c r="A269" s="11">
        <v>266</v>
      </c>
      <c r="B269" s="11">
        <f t="shared" si="40"/>
        <v>41.78318229274425</v>
      </c>
      <c r="C269" s="11">
        <f>'Graficas excel'!$N$3*(COS('Graficas excel'!$N$4*B269+'Graficas excel'!$N$5)+'Graficas excel'!$N$6)*COS(B269)+'Graficas excel'!$N$7</f>
        <v>7.8930028464775228</v>
      </c>
      <c r="D269" s="13">
        <f>'Graficas excel'!$N$3*(COS('Graficas excel'!$N$4*B269+'Graficas excel'!$N$5)+'Graficas excel'!$N$6)*SIN(B269)+'Graficas excel'!$N$8</f>
        <v>17.470821449993913</v>
      </c>
      <c r="E269" s="11">
        <f t="shared" si="42"/>
        <v>2.2929229351883627</v>
      </c>
      <c r="F269" s="11">
        <f>C269/(2*'Graficas excel'!$N$9*COS(E269/2))</f>
        <v>0.47927620955461947</v>
      </c>
      <c r="G269" s="11">
        <f t="shared" si="43"/>
        <v>0.87766412422689155</v>
      </c>
      <c r="H269" s="11">
        <f t="shared" si="44"/>
        <v>2.1419329568654626</v>
      </c>
      <c r="I269" s="11">
        <f>(E269+H269)/2</f>
        <v>2.2174279460269126</v>
      </c>
      <c r="J269" s="11">
        <f t="shared" si="45"/>
        <v>127.04926268170499</v>
      </c>
      <c r="K269" s="11">
        <f t="shared" si="41"/>
        <v>-0.42102597122661506</v>
      </c>
      <c r="L269" s="11">
        <f t="shared" si="46"/>
        <v>-0.57956997144919675</v>
      </c>
      <c r="M269" s="11">
        <f t="shared" si="46"/>
        <v>4.1407565264772437</v>
      </c>
      <c r="N269" s="11">
        <f>E269-2*I269</f>
        <v>-2.1419329568654626</v>
      </c>
      <c r="O269" s="11">
        <f t="shared" si="47"/>
        <v>-6.3729583927694317E-2</v>
      </c>
      <c r="P269" s="11">
        <f t="shared" si="47"/>
        <v>1.4270297039947786</v>
      </c>
      <c r="Q269" s="11">
        <f t="shared" si="47"/>
        <v>-1.7269975806579074</v>
      </c>
    </row>
    <row r="270" spans="1:17" x14ac:dyDescent="0.35">
      <c r="A270" s="11">
        <v>267</v>
      </c>
      <c r="B270" s="11">
        <f t="shared" si="40"/>
        <v>41.940261925423741</v>
      </c>
      <c r="C270" s="11">
        <f>'Graficas excel'!$N$3*(COS('Graficas excel'!$N$4*B270+'Graficas excel'!$N$5)+'Graficas excel'!$N$6)*COS(B270)+'Graficas excel'!$N$7</f>
        <v>9.0312037118340989</v>
      </c>
      <c r="D270" s="13">
        <f>'Graficas excel'!$N$3*(COS('Graficas excel'!$N$4*B270+'Graficas excel'!$N$5)+'Graficas excel'!$N$6)*SIN(B270)+'Graficas excel'!$N$8</f>
        <v>16.710798710635736</v>
      </c>
      <c r="E270" s="11">
        <f t="shared" si="42"/>
        <v>2.1506431057365796</v>
      </c>
      <c r="F270" s="11">
        <f>C270/(2*'Graficas excel'!$N$9*COS(E270/2))</f>
        <v>0.47487724336929366</v>
      </c>
      <c r="G270" s="11">
        <f t="shared" si="43"/>
        <v>0.8800520460347675</v>
      </c>
      <c r="H270" s="11">
        <f t="shared" si="44"/>
        <v>2.1519435764996415</v>
      </c>
      <c r="I270" s="11">
        <f>(E270+H270)/2</f>
        <v>2.1512933411181105</v>
      </c>
      <c r="J270" s="11">
        <f t="shared" si="45"/>
        <v>123.26002894066546</v>
      </c>
      <c r="K270" s="11">
        <f t="shared" si="41"/>
        <v>-0.51206460945391719</v>
      </c>
      <c r="L270" s="11">
        <f t="shared" si="46"/>
        <v>7.0858542745048075E-2</v>
      </c>
      <c r="M270" s="11">
        <f t="shared" si="46"/>
        <v>2.5526363808626122</v>
      </c>
      <c r="N270" s="11">
        <f>E270-2*I270</f>
        <v>-2.1519435764996415</v>
      </c>
      <c r="O270" s="11">
        <f t="shared" si="47"/>
        <v>0.16042771779852635</v>
      </c>
      <c r="P270" s="11">
        <f t="shared" si="47"/>
        <v>1.1557535583866672</v>
      </c>
      <c r="Q270" s="11">
        <f t="shared" si="47"/>
        <v>-3.1715887110712453</v>
      </c>
    </row>
    <row r="271" spans="1:17" x14ac:dyDescent="0.35">
      <c r="A271" s="11">
        <v>268</v>
      </c>
      <c r="B271" s="11">
        <f t="shared" si="40"/>
        <v>42.097341558103224</v>
      </c>
      <c r="C271" s="11">
        <f>'Graficas excel'!$N$3*(COS('Graficas excel'!$N$4*B271+'Graficas excel'!$N$5)+'Graficas excel'!$N$6)*COS(B271)+'Graficas excel'!$N$7</f>
        <v>10.379175941062838</v>
      </c>
      <c r="D271" s="13">
        <f>'Graficas excel'!$N$3*(COS('Graficas excel'!$N$4*B271+'Graficas excel'!$N$5)+'Graficas excel'!$N$6)*SIN(B271)+'Graficas excel'!$N$8</f>
        <v>16.433932939976415</v>
      </c>
      <c r="E271" s="11">
        <f t="shared" si="42"/>
        <v>2.0149731911976057</v>
      </c>
      <c r="F271" s="11">
        <f>C271/(2*'Graficas excel'!$N$9*COS(E271/2))</f>
        <v>0.4859278785807491</v>
      </c>
      <c r="G271" s="11">
        <f t="shared" si="43"/>
        <v>0.87399891122244122</v>
      </c>
      <c r="H271" s="11">
        <f t="shared" si="44"/>
        <v>2.1267436495162397</v>
      </c>
      <c r="I271" s="11">
        <f>(E271+H271)/2</f>
        <v>2.0708584203569229</v>
      </c>
      <c r="J271" s="11">
        <f t="shared" si="45"/>
        <v>118.65144745558021</v>
      </c>
      <c r="K271" s="11">
        <f t="shared" si="41"/>
        <v>-0.50093417558732112</v>
      </c>
      <c r="L271" s="11">
        <f t="shared" si="46"/>
        <v>0.47182572781524906</v>
      </c>
      <c r="M271" s="11">
        <f t="shared" si="46"/>
        <v>0.51752921476232694</v>
      </c>
      <c r="N271" s="11">
        <f>E271-2*I271</f>
        <v>-2.1267436495162402</v>
      </c>
      <c r="O271" s="11">
        <f t="shared" si="47"/>
        <v>0.34197306221791712</v>
      </c>
      <c r="P271" s="11">
        <f t="shared" si="47"/>
        <v>0.65756156864117987</v>
      </c>
      <c r="Q271" s="11">
        <f t="shared" si="47"/>
        <v>-3.2707867887687851</v>
      </c>
    </row>
    <row r="272" spans="1:17" x14ac:dyDescent="0.35">
      <c r="A272" s="11">
        <v>269</v>
      </c>
      <c r="B272" s="11">
        <f t="shared" si="40"/>
        <v>42.254421190782715</v>
      </c>
      <c r="C272" s="11">
        <f>'Graficas excel'!$N$3*(COS('Graficas excel'!$N$4*B272+'Graficas excel'!$N$5)+'Graficas excel'!$N$6)*COS(B272)+'Graficas excel'!$N$7</f>
        <v>11.754339554204526</v>
      </c>
      <c r="D272" s="13">
        <f>'Graficas excel'!$N$3*(COS('Graficas excel'!$N$4*B272+'Graficas excel'!$N$5)+'Graficas excel'!$N$6)*SIN(B272)+'Graficas excel'!$N$8</f>
        <v>16.635209473588258</v>
      </c>
      <c r="E272" s="11">
        <f t="shared" si="42"/>
        <v>1.9113170816013576</v>
      </c>
      <c r="F272" s="11">
        <f>C272/(2*'Graficas excel'!$N$9*COS(E272/2))</f>
        <v>0.50922409886616804</v>
      </c>
      <c r="G272" s="11">
        <f t="shared" si="43"/>
        <v>0.86063396234051737</v>
      </c>
      <c r="H272" s="11">
        <f t="shared" si="44"/>
        <v>2.0730266465167695</v>
      </c>
      <c r="I272" s="11">
        <f>(E272+H272)/2</f>
        <v>1.9921718640590635</v>
      </c>
      <c r="J272" s="11">
        <f t="shared" si="45"/>
        <v>114.14303987529432</v>
      </c>
      <c r="K272" s="11">
        <f t="shared" si="41"/>
        <v>-0.42681996357336893</v>
      </c>
      <c r="L272" s="11">
        <f t="shared" si="46"/>
        <v>0.55311902677102009</v>
      </c>
      <c r="M272" s="11">
        <f t="shared" si="46"/>
        <v>-0.88319954851822058</v>
      </c>
      <c r="N272" s="11">
        <f>E272-2*I272</f>
        <v>-2.0730266465167695</v>
      </c>
      <c r="O272" s="11">
        <f t="shared" si="47"/>
        <v>0.44526259188422268</v>
      </c>
      <c r="P272" s="11">
        <f t="shared" si="47"/>
        <v>0.14378758128845162</v>
      </c>
      <c r="Q272" s="11">
        <f t="shared" si="47"/>
        <v>-2.3057015155377467</v>
      </c>
    </row>
    <row r="273" spans="1:17" x14ac:dyDescent="0.35">
      <c r="A273" s="11">
        <v>270</v>
      </c>
      <c r="B273" s="11">
        <f t="shared" si="40"/>
        <v>42.411500823462205</v>
      </c>
      <c r="C273" s="11">
        <f>'Graficas excel'!$N$3*(COS('Graficas excel'!$N$4*B273+'Graficas excel'!$N$5)+'Graficas excel'!$N$6)*COS(B273)+'Graficas excel'!$N$7</f>
        <v>12.999999999999975</v>
      </c>
      <c r="D273" s="13">
        <f>'Graficas excel'!$N$3*(COS('Graficas excel'!$N$4*B273+'Graficas excel'!$N$5)+'Graficas excel'!$N$6)*SIN(B273)+'Graficas excel'!$N$8</f>
        <v>17.199999999999985</v>
      </c>
      <c r="E273" s="11">
        <f t="shared" si="42"/>
        <v>1.8471693197836931</v>
      </c>
      <c r="F273" s="11">
        <f>C273/(2*'Graficas excel'!$N$9*COS(E273/2))</f>
        <v>0.5390037105623664</v>
      </c>
      <c r="G273" s="11">
        <f t="shared" si="43"/>
        <v>0.84230338952185202</v>
      </c>
      <c r="H273" s="11">
        <f t="shared" si="44"/>
        <v>2.0030849621376778</v>
      </c>
      <c r="I273" s="11">
        <f>(E273+H273)/2</f>
        <v>1.9251271409606856</v>
      </c>
      <c r="J273" s="11">
        <f t="shared" si="45"/>
        <v>110.30166020313399</v>
      </c>
      <c r="K273" s="11">
        <f t="shared" si="41"/>
        <v>-0.33993623002014028</v>
      </c>
      <c r="L273" s="11">
        <f t="shared" si="46"/>
        <v>0.4143863661070869</v>
      </c>
      <c r="M273" s="11">
        <f t="shared" si="46"/>
        <v>-1.5794152742444254</v>
      </c>
      <c r="N273" s="11">
        <f>E273-2*I273</f>
        <v>-2.0030849621376783</v>
      </c>
      <c r="O273" s="11">
        <f t="shared" si="47"/>
        <v>0.46784869233688492</v>
      </c>
      <c r="P273" s="11">
        <f t="shared" si="47"/>
        <v>-0.21839116584076024</v>
      </c>
      <c r="Q273" s="11">
        <f t="shared" si="47"/>
        <v>-0.7387090706852516</v>
      </c>
    </row>
    <row r="274" spans="1:17" x14ac:dyDescent="0.35">
      <c r="A274" s="11">
        <v>271</v>
      </c>
      <c r="B274" s="11">
        <f t="shared" si="40"/>
        <v>42.568580456141696</v>
      </c>
      <c r="C274" s="11">
        <f>'Graficas excel'!$N$3*(COS('Graficas excel'!$N$4*B274+'Graficas excel'!$N$5)+'Graficas excel'!$N$6)*COS(B274)+'Graficas excel'!$N$7</f>
        <v>14.038282743791918</v>
      </c>
      <c r="D274" s="13">
        <f>'Graficas excel'!$N$3*(COS('Graficas excel'!$N$4*B274+'Graficas excel'!$N$5)+'Graficas excel'!$N$6)*SIN(B274)+'Graficas excel'!$N$8</f>
        <v>17.944540753722709</v>
      </c>
      <c r="E274" s="11">
        <f t="shared" si="42"/>
        <v>1.8138647042335221</v>
      </c>
      <c r="F274" s="11">
        <f>C274/(2*'Graficas excel'!$N$9*COS(E274/2))</f>
        <v>0.56958313992376319</v>
      </c>
      <c r="G274" s="11">
        <f t="shared" si="43"/>
        <v>0.82193372404019704</v>
      </c>
      <c r="H274" s="11">
        <f t="shared" si="44"/>
        <v>1.9295954613958211</v>
      </c>
      <c r="I274" s="11">
        <f>(E274+H274)/2</f>
        <v>1.8717300828146715</v>
      </c>
      <c r="J274" s="11">
        <f t="shared" si="45"/>
        <v>107.24223413295273</v>
      </c>
      <c r="K274" s="11">
        <f t="shared" si="41"/>
        <v>-0.27484457184465055</v>
      </c>
      <c r="L274" s="11">
        <f t="shared" si="46"/>
        <v>0.16629239498039713</v>
      </c>
      <c r="M274" s="11">
        <f t="shared" si="46"/>
        <v>-1.6859573706001227</v>
      </c>
      <c r="N274" s="11">
        <f>E274-2*I274</f>
        <v>-1.9295954613958208</v>
      </c>
      <c r="O274" s="11">
        <f t="shared" si="47"/>
        <v>0.43354388822617279</v>
      </c>
      <c r="P274" s="11">
        <f t="shared" si="47"/>
        <v>-0.33442731532100672</v>
      </c>
      <c r="Q274" s="11">
        <f t="shared" si="47"/>
        <v>0.92730539338034168</v>
      </c>
    </row>
    <row r="275" spans="1:17" x14ac:dyDescent="0.35">
      <c r="A275" s="11">
        <v>272</v>
      </c>
      <c r="B275" s="11">
        <f t="shared" si="40"/>
        <v>42.725660088821186</v>
      </c>
      <c r="C275" s="11">
        <f>'Graficas excel'!$N$3*(COS('Graficas excel'!$N$4*B275+'Graficas excel'!$N$5)+'Graficas excel'!$N$6)*COS(B275)+'Graficas excel'!$N$7</f>
        <v>14.890824058937111</v>
      </c>
      <c r="D275" s="13">
        <f>'Graficas excel'!$N$3*(COS('Graficas excel'!$N$4*B275+'Graficas excel'!$N$5)+'Graficas excel'!$N$6)*SIN(B275)+'Graficas excel'!$N$8</f>
        <v>18.680641922114326</v>
      </c>
      <c r="E275" s="11">
        <f t="shared" si="42"/>
        <v>1.7956206501679084</v>
      </c>
      <c r="F275" s="11">
        <f>C275/(2*'Graficas excel'!$N$9*COS(E275/2))</f>
        <v>0.59723478621083104</v>
      </c>
      <c r="G275" s="11">
        <f t="shared" si="43"/>
        <v>0.80206646242047974</v>
      </c>
      <c r="H275" s="11">
        <f t="shared" si="44"/>
        <v>1.8614945466828157</v>
      </c>
      <c r="I275" s="11">
        <f>(E275+H275)/2</f>
        <v>1.8285575984253621</v>
      </c>
      <c r="J275" s="11">
        <f t="shared" si="45"/>
        <v>104.76863298635088</v>
      </c>
      <c r="K275" s="11">
        <f t="shared" si="41"/>
        <v>-0.24872342352373716</v>
      </c>
      <c r="L275" s="11">
        <f t="shared" si="46"/>
        <v>-9.8537169506748373E-2</v>
      </c>
      <c r="M275" s="11">
        <f t="shared" si="46"/>
        <v>-1.1781864450782373</v>
      </c>
      <c r="N275" s="11">
        <f>E275-2*I275</f>
        <v>-1.8614945466828159</v>
      </c>
      <c r="O275" s="11">
        <f t="shared" si="47"/>
        <v>0.38101216837756119</v>
      </c>
      <c r="P275" s="11">
        <f t="shared" si="47"/>
        <v>-0.188766524747113</v>
      </c>
      <c r="Q275" s="11">
        <f t="shared" si="47"/>
        <v>2.0915332585188064</v>
      </c>
    </row>
    <row r="276" spans="1:17" x14ac:dyDescent="0.35">
      <c r="A276" s="11">
        <v>273</v>
      </c>
      <c r="B276" s="11">
        <f t="shared" si="40"/>
        <v>42.882739721500677</v>
      </c>
      <c r="C276" s="11">
        <f>'Graficas excel'!$N$3*(COS('Graficas excel'!$N$4*B276+'Graficas excel'!$N$5)+'Graficas excel'!$N$6)*COS(B276)+'Graficas excel'!$N$7</f>
        <v>15.659465008031471</v>
      </c>
      <c r="D276" s="13">
        <f>'Graficas excel'!$N$3*(COS('Graficas excel'!$N$4*B276+'Graficas excel'!$N$5)+'Graficas excel'!$N$6)*SIN(B276)+'Graficas excel'!$N$8</f>
        <v>19.280506036214085</v>
      </c>
      <c r="E276" s="11">
        <f t="shared" si="42"/>
        <v>1.777331133611284</v>
      </c>
      <c r="F276" s="11">
        <f>C276/(2*'Graficas excel'!$N$9*COS(E276/2))</f>
        <v>0.62096535599331626</v>
      </c>
      <c r="G276" s="11">
        <f t="shared" si="43"/>
        <v>0.78383801046905988</v>
      </c>
      <c r="H276" s="11">
        <f t="shared" si="44"/>
        <v>1.8016452952276525</v>
      </c>
      <c r="I276" s="11">
        <f>(E276+H276)/2</f>
        <v>1.7894882144194684</v>
      </c>
      <c r="J276" s="11">
        <f t="shared" si="45"/>
        <v>102.53012217463724</v>
      </c>
      <c r="K276" s="11">
        <f t="shared" si="41"/>
        <v>-0.26420160591513381</v>
      </c>
      <c r="L276" s="11">
        <f t="shared" si="46"/>
        <v>-0.28360626352759161</v>
      </c>
      <c r="M276" s="11">
        <f t="shared" si="46"/>
        <v>-0.13451863767432923</v>
      </c>
      <c r="N276" s="11">
        <f>E276-2*I276</f>
        <v>-1.8016452952276527</v>
      </c>
      <c r="O276" s="11">
        <f t="shared" si="47"/>
        <v>0.35136079200810089</v>
      </c>
      <c r="P276" s="11">
        <f t="shared" si="47"/>
        <v>0.13977075123795718</v>
      </c>
      <c r="Q276" s="11">
        <f t="shared" si="47"/>
        <v>2.2223039150570014</v>
      </c>
    </row>
    <row r="277" spans="1:17" x14ac:dyDescent="0.35">
      <c r="A277" s="11">
        <v>274</v>
      </c>
      <c r="B277" s="11">
        <f t="shared" si="40"/>
        <v>43.039819354180167</v>
      </c>
      <c r="C277" s="11">
        <f>'Graficas excel'!$N$3*(COS('Graficas excel'!$N$4*B277+'Graficas excel'!$N$5)+'Graficas excel'!$N$6)*COS(B277)+'Graficas excel'!$N$7</f>
        <v>16.474667529947631</v>
      </c>
      <c r="D277" s="13">
        <f>'Graficas excel'!$N$3*(COS('Graficas excel'!$N$4*B277+'Graficas excel'!$N$5)+'Graficas excel'!$N$6)*SIN(B277)+'Graficas excel'!$N$8</f>
        <v>19.717530432131852</v>
      </c>
      <c r="E277" s="11">
        <f t="shared" si="42"/>
        <v>1.7495213753369301</v>
      </c>
      <c r="F277" s="11">
        <f>C277/(2*'Graficas excel'!$N$9*COS(E277/2))</f>
        <v>0.64235683062665638</v>
      </c>
      <c r="G277" s="11">
        <f t="shared" si="43"/>
        <v>0.76640570336296232</v>
      </c>
      <c r="H277" s="11">
        <f t="shared" si="44"/>
        <v>1.7464536710810454</v>
      </c>
      <c r="I277" s="11">
        <f>(E277+H277)/2</f>
        <v>1.7479875232089879</v>
      </c>
      <c r="J277" s="11">
        <f t="shared" si="45"/>
        <v>100.15230772140104</v>
      </c>
      <c r="K277" s="11">
        <f t="shared" si="41"/>
        <v>-0.30875037361565044</v>
      </c>
      <c r="L277" s="11">
        <f t="shared" si="46"/>
        <v>-0.3047364017220206</v>
      </c>
      <c r="M277" s="11">
        <f t="shared" si="46"/>
        <v>1.0319215753118955</v>
      </c>
      <c r="N277" s="11">
        <f>E277-2*I277</f>
        <v>-1.7464536710810457</v>
      </c>
      <c r="O277" s="11">
        <f t="shared" si="47"/>
        <v>0.37331593027189552</v>
      </c>
      <c r="P277" s="11">
        <f t="shared" si="47"/>
        <v>0.48884943391730273</v>
      </c>
      <c r="Q277" s="11">
        <f t="shared" si="47"/>
        <v>1.1957103514368439</v>
      </c>
    </row>
    <row r="278" spans="1:17" x14ac:dyDescent="0.35">
      <c r="A278" s="11">
        <v>275</v>
      </c>
      <c r="B278" s="11">
        <f t="shared" si="40"/>
        <v>43.196898986859658</v>
      </c>
      <c r="C278" s="11">
        <f>'Graficas excel'!$N$3*(COS('Graficas excel'!$N$4*B278+'Graficas excel'!$N$5)+'Graficas excel'!$N$6)*COS(B278)+'Graficas excel'!$N$7</f>
        <v>17.431879502661808</v>
      </c>
      <c r="D278" s="13">
        <f>'Graficas excel'!$N$3*(COS('Graficas excel'!$N$4*B278+'Graficas excel'!$N$5)+'Graficas excel'!$N$6)*SIN(B278)+'Graficas excel'!$N$8</f>
        <v>20.068120497338199</v>
      </c>
      <c r="E278" s="11">
        <f t="shared" si="42"/>
        <v>1.7111649139830383</v>
      </c>
      <c r="F278" s="11">
        <f>C278/(2*'Graficas excel'!$N$9*COS(E278/2))</f>
        <v>0.66454866417507685</v>
      </c>
      <c r="G278" s="11">
        <f t="shared" si="43"/>
        <v>0.74724498857009469</v>
      </c>
      <c r="H278" s="11">
        <f t="shared" si="44"/>
        <v>1.6878133418805341</v>
      </c>
      <c r="I278" s="11">
        <f>(E278+H278)/2</f>
        <v>1.6994891279317863</v>
      </c>
      <c r="J278" s="11">
        <f t="shared" si="45"/>
        <v>97.37355435886019</v>
      </c>
      <c r="K278" s="11">
        <f t="shared" si="41"/>
        <v>-0.35661825566221483</v>
      </c>
      <c r="L278" s="11">
        <f t="shared" si="46"/>
        <v>-0.14264253971798774</v>
      </c>
      <c r="M278" s="11">
        <f t="shared" si="46"/>
        <v>1.7961545409102788</v>
      </c>
      <c r="N278" s="11">
        <f>E278-2*I278</f>
        <v>-1.6878133418805343</v>
      </c>
      <c r="O278" s="11">
        <f t="shared" si="47"/>
        <v>0.45010421978720189</v>
      </c>
      <c r="P278" s="11">
        <f t="shared" si="47"/>
        <v>0.67667117671206567</v>
      </c>
      <c r="Q278" s="11">
        <f t="shared" si="47"/>
        <v>-0.5631709507438496</v>
      </c>
    </row>
    <row r="279" spans="1:17" x14ac:dyDescent="0.35">
      <c r="A279" s="11">
        <v>276</v>
      </c>
      <c r="B279" s="11">
        <f t="shared" si="40"/>
        <v>43.353978619539149</v>
      </c>
      <c r="C279" s="11">
        <f>'Graficas excel'!$N$3*(COS('Graficas excel'!$N$4*B279+'Graficas excel'!$N$5)+'Graficas excel'!$N$6)*COS(B279)+'Graficas excel'!$N$7</f>
        <v>18.540824058937147</v>
      </c>
      <c r="D279" s="13">
        <f>'Graficas excel'!$N$3*(COS('Graficas excel'!$N$4*B279+'Graficas excel'!$N$5)+'Graficas excel'!$N$6)*SIN(B279)+'Graficas excel'!$N$8</f>
        <v>20.474355680986896</v>
      </c>
      <c r="E279" s="11">
        <f t="shared" si="42"/>
        <v>1.6698321902822582</v>
      </c>
      <c r="F279" s="11">
        <f>C279/(2*'Graficas excel'!$N$9*COS(E279/2))</f>
        <v>0.69054389674734962</v>
      </c>
      <c r="G279" s="11">
        <f t="shared" si="43"/>
        <v>0.72329048567293186</v>
      </c>
      <c r="H279" s="11">
        <f t="shared" si="44"/>
        <v>1.6171111363688724</v>
      </c>
      <c r="I279" s="11">
        <f>(E279+H279)/2</f>
        <v>1.6434716633255653</v>
      </c>
      <c r="J279" s="11">
        <f t="shared" si="45"/>
        <v>94.16399005790025</v>
      </c>
      <c r="K279" s="11">
        <f t="shared" si="41"/>
        <v>-0.37902449340558586</v>
      </c>
      <c r="L279" s="11">
        <f t="shared" si="46"/>
        <v>0.1394967558037962</v>
      </c>
      <c r="M279" s="11">
        <f t="shared" si="46"/>
        <v>1.96202024405871</v>
      </c>
      <c r="N279" s="11">
        <f>E279-2*I279</f>
        <v>-1.6171111363688724</v>
      </c>
      <c r="O279" s="11">
        <f t="shared" si="47"/>
        <v>0.55639547966993119</v>
      </c>
      <c r="P279" s="11">
        <f t="shared" si="47"/>
        <v>0.58820849063346281</v>
      </c>
      <c r="Q279" s="11">
        <f t="shared" si="47"/>
        <v>-2.3497581261305158</v>
      </c>
    </row>
    <row r="280" spans="1:17" x14ac:dyDescent="0.35">
      <c r="A280" s="11">
        <v>277</v>
      </c>
      <c r="B280" s="11">
        <f t="shared" si="40"/>
        <v>43.511058252218632</v>
      </c>
      <c r="C280" s="11">
        <f>'Graficas excel'!$N$3*(COS('Graficas excel'!$N$4*B280+'Graficas excel'!$N$5)+'Graficas excel'!$N$6)*COS(B280)+'Graficas excel'!$N$7</f>
        <v>19.707848454854865</v>
      </c>
      <c r="D280" s="13">
        <f>'Graficas excel'!$N$3*(COS('Graficas excel'!$N$4*B280+'Graficas excel'!$N$5)+'Graficas excel'!$N$6)*SIN(B280)+'Graficas excel'!$N$8</f>
        <v>21.082180500899529</v>
      </c>
      <c r="E280" s="11">
        <f t="shared" si="42"/>
        <v>1.6381565314519813</v>
      </c>
      <c r="F280" s="11">
        <f>C280/(2*'Graficas excel'!$N$9*COS(E280/2))</f>
        <v>0.72148181950068635</v>
      </c>
      <c r="G280" s="11">
        <f t="shared" si="43"/>
        <v>0.69243337883870026</v>
      </c>
      <c r="H280" s="11">
        <f t="shared" si="44"/>
        <v>1.5297127387977909</v>
      </c>
      <c r="I280" s="11">
        <f>(E280+H280)/2</f>
        <v>1.5839346351248862</v>
      </c>
      <c r="J280" s="11">
        <f t="shared" si="45"/>
        <v>90.752769617249982</v>
      </c>
      <c r="K280" s="11">
        <f t="shared" si="41"/>
        <v>-0.35711239424394509</v>
      </c>
      <c r="L280" s="11">
        <f t="shared" si="46"/>
        <v>0.44769017505026104</v>
      </c>
      <c r="M280" s="11">
        <f t="shared" si="46"/>
        <v>1.6897076064333945</v>
      </c>
      <c r="N280" s="11">
        <f>E280-2*I280</f>
        <v>-1.5297127387977911</v>
      </c>
      <c r="O280" s="11">
        <f t="shared" si="47"/>
        <v>0.64879105331759257</v>
      </c>
      <c r="P280" s="11">
        <f t="shared" si="47"/>
        <v>0.21910934729523543</v>
      </c>
      <c r="Q280" s="11">
        <f t="shared" si="47"/>
        <v>-3.5598799076545053</v>
      </c>
    </row>
    <row r="281" spans="1:17" x14ac:dyDescent="0.35">
      <c r="A281" s="11">
        <v>278</v>
      </c>
      <c r="B281" s="11">
        <f t="shared" si="40"/>
        <v>43.668137884898123</v>
      </c>
      <c r="C281" s="11">
        <f>'Graficas excel'!$N$3*(COS('Graficas excel'!$N$4*B281+'Graficas excel'!$N$5)+'Graficas excel'!$N$6)*COS(B281)+'Graficas excel'!$N$7</f>
        <v>20.758877380742017</v>
      </c>
      <c r="D281" s="13">
        <f>'Graficas excel'!$N$3*(COS('Graficas excel'!$N$4*B281+'Graficas excel'!$N$5)+'Graficas excel'!$N$6)*SIN(B281)+'Graficas excel'!$N$8</f>
        <v>21.978987918340906</v>
      </c>
      <c r="E281" s="11">
        <f t="shared" si="42"/>
        <v>1.6278782243665839</v>
      </c>
      <c r="F281" s="11">
        <f>C281/(2*'Graficas excel'!$N$9*COS(E281/2))</f>
        <v>0.75581367579221281</v>
      </c>
      <c r="G281" s="11">
        <f t="shared" si="43"/>
        <v>0.654786749625757</v>
      </c>
      <c r="H281" s="11">
        <f t="shared" si="44"/>
        <v>1.4278008784569245</v>
      </c>
      <c r="I281" s="11">
        <f>(E281+H281)/2</f>
        <v>1.5278395514117542</v>
      </c>
      <c r="J281" s="11">
        <f t="shared" si="45"/>
        <v>87.538758069054467</v>
      </c>
      <c r="K281" s="11">
        <f t="shared" si="41"/>
        <v>-0.28678938599283366</v>
      </c>
      <c r="L281" s="11">
        <f t="shared" si="46"/>
        <v>0.71310882520455832</v>
      </c>
      <c r="M281" s="11">
        <f t="shared" si="46"/>
        <v>1.1208355373303098</v>
      </c>
      <c r="N281" s="11">
        <f>E281-2*I281</f>
        <v>-1.4278008784569245</v>
      </c>
      <c r="O281" s="11">
        <f t="shared" si="47"/>
        <v>0.68320866910737088</v>
      </c>
      <c r="P281" s="11">
        <f t="shared" si="47"/>
        <v>-0.34007528098222989</v>
      </c>
      <c r="Q281" s="11">
        <f t="shared" si="47"/>
        <v>-3.7538768519956269</v>
      </c>
    </row>
    <row r="282" spans="1:17" x14ac:dyDescent="0.35">
      <c r="A282" s="11">
        <v>279</v>
      </c>
      <c r="B282" s="11">
        <f t="shared" si="40"/>
        <v>43.825217517577613</v>
      </c>
      <c r="C282" s="11">
        <f>'Graficas excel'!$N$3*(COS('Graficas excel'!$N$4*B282+'Graficas excel'!$N$5)+'Graficas excel'!$N$6)*COS(B282)+'Graficas excel'!$N$7</f>
        <v>21.49497854913367</v>
      </c>
      <c r="D282" s="13">
        <f>'Graficas excel'!$N$3*(COS('Graficas excel'!$N$4*B282+'Graficas excel'!$N$5)+'Graficas excel'!$N$6)*SIN(B282)+'Graficas excel'!$N$8</f>
        <v>23.154527576926501</v>
      </c>
      <c r="E282" s="11">
        <f t="shared" si="42"/>
        <v>1.6450988483371514</v>
      </c>
      <c r="F282" s="11">
        <f>C282/(2*'Graficas excel'!$N$9*COS(E282/2))</f>
        <v>0.78984422915944574</v>
      </c>
      <c r="G282" s="11">
        <f t="shared" si="43"/>
        <v>0.61330750334845974</v>
      </c>
      <c r="H282" s="11">
        <f t="shared" si="44"/>
        <v>1.3204827116700957</v>
      </c>
      <c r="I282" s="11">
        <f>(E282+H282)/2</f>
        <v>1.4827907800036235</v>
      </c>
      <c r="J282" s="11">
        <f t="shared" si="45"/>
        <v>84.95765359511897</v>
      </c>
      <c r="K282" s="11">
        <f t="shared" si="41"/>
        <v>-0.17477451366919924</v>
      </c>
      <c r="L282" s="11">
        <f t="shared" si="46"/>
        <v>0.88916925970252181</v>
      </c>
      <c r="M282" s="11">
        <f t="shared" si="46"/>
        <v>0.19048181789317076</v>
      </c>
      <c r="N282" s="11">
        <f>E282-2*I282</f>
        <v>-1.3204827116700957</v>
      </c>
      <c r="O282" s="11">
        <f t="shared" si="47"/>
        <v>0.62978976888730798</v>
      </c>
      <c r="P282" s="11">
        <f t="shared" si="47"/>
        <v>-0.92973287801774196</v>
      </c>
      <c r="Q282" s="11">
        <f t="shared" si="47"/>
        <v>-2.5843030210066127</v>
      </c>
    </row>
    <row r="283" spans="1:17" x14ac:dyDescent="0.35">
      <c r="A283" s="11">
        <v>280</v>
      </c>
      <c r="B283" s="11">
        <f t="shared" si="40"/>
        <v>43.982297150257104</v>
      </c>
      <c r="C283" s="11">
        <f>'Graficas excel'!$N$3*(COS('Graficas excel'!$N$4*B283+'Graficas excel'!$N$5)+'Graficas excel'!$N$6)*COS(B283)+'Graficas excel'!$N$7</f>
        <v>21.759999999999998</v>
      </c>
      <c r="D283" s="13">
        <f>'Graficas excel'!$N$3*(COS('Graficas excel'!$N$4*B283+'Graficas excel'!$N$5)+'Graficas excel'!$N$6)*SIN(B283)+'Graficas excel'!$N$8</f>
        <v>24.499999999999986</v>
      </c>
      <c r="E283" s="11">
        <f t="shared" si="42"/>
        <v>1.6891189610814819</v>
      </c>
      <c r="F283" s="11">
        <f>C283/(2*'Graficas excel'!$N$9*COS(E283/2))</f>
        <v>0.81920220336617722</v>
      </c>
      <c r="G283" s="11">
        <f t="shared" si="43"/>
        <v>0.57350479509765251</v>
      </c>
      <c r="H283" s="11">
        <f t="shared" si="44"/>
        <v>1.2215555661079767</v>
      </c>
      <c r="I283" s="11">
        <f>(E283+H283)/2</f>
        <v>1.4553372635947293</v>
      </c>
      <c r="J283" s="11">
        <f t="shared" si="45"/>
        <v>83.384682972096172</v>
      </c>
      <c r="K283" s="11">
        <f t="shared" si="41"/>
        <v>-3.5104132965233376E-2</v>
      </c>
      <c r="L283" s="11">
        <f t="shared" si="46"/>
        <v>0.91909007368930251</v>
      </c>
      <c r="M283" s="11">
        <f t="shared" si="46"/>
        <v>-1.0793577219550703</v>
      </c>
      <c r="N283" s="11">
        <f>E283-2*I283</f>
        <v>-1.2215555661079767</v>
      </c>
      <c r="O283" s="11">
        <f t="shared" si="47"/>
        <v>0.48374766991823631</v>
      </c>
      <c r="P283" s="11">
        <f t="shared" si="47"/>
        <v>-1.3356742472899561</v>
      </c>
      <c r="Q283" s="11">
        <f t="shared" si="47"/>
        <v>-0.15814962702528806</v>
      </c>
    </row>
    <row r="284" spans="1:17" x14ac:dyDescent="0.35">
      <c r="A284" s="11">
        <v>281</v>
      </c>
      <c r="B284" s="11">
        <f t="shared" si="40"/>
        <v>44.139376782936594</v>
      </c>
      <c r="C284" s="11">
        <f>'Graficas excel'!$N$3*(COS('Graficas excel'!$N$4*B284+'Graficas excel'!$N$5)+'Graficas excel'!$N$6)*COS(B284)+'Graficas excel'!$N$7</f>
        <v>21.494978549133691</v>
      </c>
      <c r="D284" s="13">
        <f>'Graficas excel'!$N$3*(COS('Graficas excel'!$N$4*B284+'Graficas excel'!$N$5)+'Graficas excel'!$N$6)*SIN(B284)+'Graficas excel'!$N$8</f>
        <v>25.845472423073474</v>
      </c>
      <c r="E284" s="11">
        <f t="shared" si="42"/>
        <v>1.7540775787583758</v>
      </c>
      <c r="F284" s="11">
        <f>C284/(2*'Graficas excel'!$N$9*COS(E284/2))</f>
        <v>0.84039520003967805</v>
      </c>
      <c r="G284" s="11">
        <f t="shared" si="43"/>
        <v>0.54197408402087777</v>
      </c>
      <c r="H284" s="11">
        <f t="shared" si="44"/>
        <v>1.1455686598076613</v>
      </c>
      <c r="I284" s="11">
        <f>(E284+H284)/2</f>
        <v>1.4498231192830184</v>
      </c>
      <c r="J284" s="11">
        <f t="shared" si="45"/>
        <v>83.06874577540907</v>
      </c>
      <c r="K284" s="11">
        <f t="shared" si="41"/>
        <v>0.10926619820924736</v>
      </c>
      <c r="L284" s="11">
        <f t="shared" si="46"/>
        <v>0.74954495919482933</v>
      </c>
      <c r="M284" s="11">
        <f t="shared" si="46"/>
        <v>-2.2119678537660077</v>
      </c>
      <c r="N284" s="11">
        <f>E284-2*I284</f>
        <v>-1.1455686598076611</v>
      </c>
      <c r="O284" s="11">
        <f t="shared" si="47"/>
        <v>0.27394044977447618</v>
      </c>
      <c r="P284" s="11">
        <f t="shared" si="47"/>
        <v>-1.3605163326114866</v>
      </c>
      <c r="Q284" s="11">
        <f t="shared" si="47"/>
        <v>2.4827572300304568</v>
      </c>
    </row>
    <row r="285" spans="1:17" x14ac:dyDescent="0.35">
      <c r="A285" s="11">
        <v>282</v>
      </c>
      <c r="B285" s="11">
        <f t="shared" si="40"/>
        <v>44.296456415616085</v>
      </c>
      <c r="C285" s="11">
        <f>'Graficas excel'!$N$3*(COS('Graficas excel'!$N$4*B285+'Graficas excel'!$N$5)+'Graficas excel'!$N$6)*COS(B285)+'Graficas excel'!$N$7</f>
        <v>20.758877380742053</v>
      </c>
      <c r="D285" s="13">
        <f>'Graficas excel'!$N$3*(COS('Graficas excel'!$N$4*B285+'Graficas excel'!$N$5)+'Graficas excel'!$N$6)*SIN(B285)+'Graficas excel'!$N$8</f>
        <v>27.021012081659077</v>
      </c>
      <c r="E285" s="11">
        <f t="shared" si="42"/>
        <v>1.8314350325429904</v>
      </c>
      <c r="F285" s="11">
        <f>C285/(2*'Graficas excel'!$N$9*COS(E285/2))</f>
        <v>0.85186049475025916</v>
      </c>
      <c r="G285" s="11">
        <f t="shared" si="43"/>
        <v>0.52376874427923215</v>
      </c>
      <c r="H285" s="11">
        <f t="shared" si="44"/>
        <v>1.1025381945810324</v>
      </c>
      <c r="I285" s="11">
        <f>(E285+H285)/2</f>
        <v>1.4669866135620113</v>
      </c>
      <c r="J285" s="11">
        <f t="shared" si="45"/>
        <v>84.052141559292309</v>
      </c>
      <c r="K285" s="11">
        <f t="shared" si="41"/>
        <v>0.22700444507633422</v>
      </c>
      <c r="L285" s="11">
        <f t="shared" si="46"/>
        <v>0.40208986122642576</v>
      </c>
      <c r="M285" s="11">
        <f t="shared" si="46"/>
        <v>-2.5580730186972751</v>
      </c>
      <c r="N285" s="11">
        <f>E285-2*I285</f>
        <v>-1.1025381945810322</v>
      </c>
      <c r="O285" s="11">
        <f t="shared" si="47"/>
        <v>6.0231043993417513E-2</v>
      </c>
      <c r="P285" s="11">
        <f t="shared" si="47"/>
        <v>-0.97052573888595528</v>
      </c>
      <c r="Q285" s="11">
        <f t="shared" si="47"/>
        <v>3.9830095868991742</v>
      </c>
    </row>
    <row r="286" spans="1:17" x14ac:dyDescent="0.35">
      <c r="A286" s="11">
        <v>283</v>
      </c>
      <c r="B286" s="11">
        <f t="shared" si="40"/>
        <v>44.453536048295575</v>
      </c>
      <c r="C286" s="11">
        <f>'Graficas excel'!$N$3*(COS('Graficas excel'!$N$4*B286+'Graficas excel'!$N$5)+'Graficas excel'!$N$6)*COS(B286)+'Graficas excel'!$N$7</f>
        <v>19.707848454854872</v>
      </c>
      <c r="D286" s="13">
        <f>'Graficas excel'!$N$3*(COS('Graficas excel'!$N$4*B286+'Graficas excel'!$N$5)+'Graficas excel'!$N$6)*SIN(B286)+'Graficas excel'!$N$8</f>
        <v>27.917819499100446</v>
      </c>
      <c r="E286" s="11">
        <f t="shared" si="42"/>
        <v>1.9122116525077826</v>
      </c>
      <c r="F286" s="11">
        <f>C286/(2*'Graficas excel'!$N$9*COS(E286/2))</f>
        <v>0.85432866052235656</v>
      </c>
      <c r="G286" s="11">
        <f t="shared" si="43"/>
        <v>0.51973314288207184</v>
      </c>
      <c r="H286" s="11">
        <f t="shared" si="44"/>
        <v>1.093077124314644</v>
      </c>
      <c r="I286" s="11">
        <f>(E286+H286)/2</f>
        <v>1.5026443884112133</v>
      </c>
      <c r="J286" s="11">
        <f t="shared" si="45"/>
        <v>86.095181564979313</v>
      </c>
      <c r="K286" s="11">
        <f t="shared" si="41"/>
        <v>0.29016457278192814</v>
      </c>
      <c r="L286" s="11">
        <f t="shared" si="46"/>
        <v>2.686910821445005E-4</v>
      </c>
      <c r="M286" s="11">
        <f t="shared" si="46"/>
        <v>-1.9376083488155067</v>
      </c>
      <c r="N286" s="11">
        <f>E286-2*I286</f>
        <v>-1.093077124314644</v>
      </c>
      <c r="O286" s="11">
        <f t="shared" si="47"/>
        <v>-9.2218782576778638E-2</v>
      </c>
      <c r="P286" s="11">
        <f t="shared" si="47"/>
        <v>-0.34487605601694721</v>
      </c>
      <c r="Q286" s="11">
        <f t="shared" si="47"/>
        <v>3.8504608659005277</v>
      </c>
    </row>
    <row r="287" spans="1:17" x14ac:dyDescent="0.35">
      <c r="A287" s="11">
        <v>284</v>
      </c>
      <c r="B287" s="11">
        <f t="shared" si="40"/>
        <v>44.610615680975059</v>
      </c>
      <c r="C287" s="11">
        <f>'Graficas excel'!$N$3*(COS('Graficas excel'!$N$4*B287+'Graficas excel'!$N$5)+'Graficas excel'!$N$6)*COS(B287)+'Graficas excel'!$N$7</f>
        <v>18.540824058937154</v>
      </c>
      <c r="D287" s="13">
        <f>'Graficas excel'!$N$3*(COS('Graficas excel'!$N$4*B287+'Graficas excel'!$N$5)+'Graficas excel'!$N$6)*SIN(B287)+'Graficas excel'!$N$8</f>
        <v>28.525644319013082</v>
      </c>
      <c r="E287" s="11">
        <f t="shared" si="42"/>
        <v>1.9888838490328451</v>
      </c>
      <c r="F287" s="11">
        <f>C287/(2*'Graficas excel'!$N$9*COS(E287/2))</f>
        <v>0.8505419377517881</v>
      </c>
      <c r="G287" s="11">
        <f t="shared" si="43"/>
        <v>0.52590722767940112</v>
      </c>
      <c r="H287" s="11">
        <f t="shared" si="44"/>
        <v>1.1075628168079541</v>
      </c>
      <c r="I287" s="11">
        <f>(E287+H287)/2</f>
        <v>1.5482233329203996</v>
      </c>
      <c r="J287" s="11">
        <f t="shared" si="45"/>
        <v>88.706662720016666</v>
      </c>
      <c r="K287" s="11">
        <f t="shared" si="41"/>
        <v>0.29020677867841566</v>
      </c>
      <c r="L287" s="11">
        <f t="shared" si="46"/>
        <v>-0.30409011662650776</v>
      </c>
      <c r="M287" s="11">
        <f t="shared" si="46"/>
        <v>-0.7135695091058919</v>
      </c>
      <c r="N287" s="11">
        <f>E287-2*I287</f>
        <v>-1.1075628168079541</v>
      </c>
      <c r="O287" s="11">
        <f t="shared" si="47"/>
        <v>-0.14639178677587181</v>
      </c>
      <c r="P287" s="11">
        <f t="shared" si="47"/>
        <v>0.25995292244545742</v>
      </c>
      <c r="Q287" s="11">
        <f t="shared" si="47"/>
        <v>2.4779882970394449</v>
      </c>
    </row>
    <row r="288" spans="1:17" x14ac:dyDescent="0.35">
      <c r="A288" s="11">
        <v>285</v>
      </c>
      <c r="B288" s="11">
        <f t="shared" si="40"/>
        <v>44.767695313654549</v>
      </c>
      <c r="C288" s="11">
        <f>'Graficas excel'!$N$3*(COS('Graficas excel'!$N$4*B288+'Graficas excel'!$N$5)+'Graficas excel'!$N$6)*COS(B288)+'Graficas excel'!$N$7</f>
        <v>17.431879502661822</v>
      </c>
      <c r="D288" s="13">
        <f>'Graficas excel'!$N$3*(COS('Graficas excel'!$N$4*B288+'Graficas excel'!$N$5)+'Graficas excel'!$N$6)*SIN(B288)+'Graficas excel'!$N$8</f>
        <v>28.931879502661779</v>
      </c>
      <c r="E288" s="11">
        <f t="shared" si="42"/>
        <v>2.0570598293306039</v>
      </c>
      <c r="F288" s="11">
        <f>C288/(2*'Graficas excel'!$N$9*COS(E288/2))</f>
        <v>0.84443919058444583</v>
      </c>
      <c r="G288" s="11">
        <f t="shared" si="43"/>
        <v>0.53565142901432261</v>
      </c>
      <c r="H288" s="11">
        <f t="shared" si="44"/>
        <v>1.130557984902002</v>
      </c>
      <c r="I288" s="11">
        <f>(E288+H288)/2</f>
        <v>1.5938089071163031</v>
      </c>
      <c r="J288" s="11">
        <f t="shared" si="45"/>
        <v>91.3185237281224</v>
      </c>
      <c r="K288" s="11">
        <f t="shared" si="41"/>
        <v>0.24244041485726064</v>
      </c>
      <c r="L288" s="11">
        <f t="shared" si="46"/>
        <v>-0.41617735300814501</v>
      </c>
      <c r="M288" s="11">
        <f t="shared" si="46"/>
        <v>0.57905370568513115</v>
      </c>
      <c r="N288" s="11">
        <f>E288-2*I288</f>
        <v>-1.1305579849020022</v>
      </c>
      <c r="O288" s="11">
        <f t="shared" si="47"/>
        <v>-0.10555847720417949</v>
      </c>
      <c r="P288" s="11">
        <f t="shared" si="47"/>
        <v>0.64919441392848753</v>
      </c>
      <c r="Q288" s="11">
        <f t="shared" si="47"/>
        <v>0.46278169758778182</v>
      </c>
    </row>
    <row r="289" spans="1:17" x14ac:dyDescent="0.35">
      <c r="A289" s="11">
        <v>286</v>
      </c>
      <c r="B289" s="11">
        <f t="shared" si="40"/>
        <v>44.92477494633404</v>
      </c>
      <c r="C289" s="11">
        <f>'Graficas excel'!$N$3*(COS('Graficas excel'!$N$4*B289+'Graficas excel'!$N$5)+'Graficas excel'!$N$6)*COS(B289)+'Graficas excel'!$N$7</f>
        <v>16.474667529947645</v>
      </c>
      <c r="D289" s="13">
        <f>'Graficas excel'!$N$3*(COS('Graficas excel'!$N$4*B289+'Graficas excel'!$N$5)+'Graficas excel'!$N$6)*SIN(B289)+'Graficas excel'!$N$8</f>
        <v>29.282469567868134</v>
      </c>
      <c r="E289" s="11">
        <f t="shared" si="42"/>
        <v>2.1166436451300483</v>
      </c>
      <c r="F289" s="11">
        <f>C289/(2*'Graficas excel'!$N$9*COS(E289/2))</f>
        <v>0.83996937973038444</v>
      </c>
      <c r="G289" s="11">
        <f t="shared" si="43"/>
        <v>0.54263380019618501</v>
      </c>
      <c r="H289" s="11">
        <f t="shared" si="44"/>
        <v>1.147139071727441</v>
      </c>
      <c r="I289" s="11">
        <f>(E289+H289)/2</f>
        <v>1.6318913584287447</v>
      </c>
      <c r="J289" s="11">
        <f t="shared" si="45"/>
        <v>93.50048746183775</v>
      </c>
      <c r="K289" s="11">
        <f t="shared" si="41"/>
        <v>0.17706742911721893</v>
      </c>
      <c r="L289" s="11">
        <f t="shared" si="46"/>
        <v>-0.3252198096174273</v>
      </c>
      <c r="M289" s="11">
        <f t="shared" si="46"/>
        <v>1.5335332450892427</v>
      </c>
      <c r="N289" s="11">
        <f>E289-2*I289</f>
        <v>-1.147139071727441</v>
      </c>
      <c r="O289" s="11">
        <f t="shared" si="47"/>
        <v>-3.5832571267161014E-3</v>
      </c>
      <c r="P289" s="11">
        <f t="shared" si="47"/>
        <v>0.72188799299636697</v>
      </c>
      <c r="Q289" s="11">
        <f t="shared" si="47"/>
        <v>-1.6815511862284098</v>
      </c>
    </row>
    <row r="290" spans="1:17" x14ac:dyDescent="0.35">
      <c r="A290" s="11">
        <v>287</v>
      </c>
      <c r="B290" s="11">
        <f t="shared" si="40"/>
        <v>45.08185457901353</v>
      </c>
      <c r="C290" s="11">
        <f>'Graficas excel'!$N$3*(COS('Graficas excel'!$N$4*B290+'Graficas excel'!$N$5)+'Graficas excel'!$N$6)*COS(B290)+'Graficas excel'!$N$7</f>
        <v>15.659465008031487</v>
      </c>
      <c r="D290" s="13">
        <f>'Graficas excel'!$N$3*(COS('Graficas excel'!$N$4*B290+'Graficas excel'!$N$5)+'Graficas excel'!$N$6)*SIN(B290)+'Graficas excel'!$N$8</f>
        <v>29.719493963785901</v>
      </c>
      <c r="E290" s="11">
        <f t="shared" si="42"/>
        <v>2.1717081618672562</v>
      </c>
      <c r="F290" s="11">
        <f>C290/(2*'Graficas excel'!$N$9*COS(E290/2))</f>
        <v>0.83981663393016537</v>
      </c>
      <c r="G290" s="11">
        <f t="shared" si="43"/>
        <v>0.5428701699064028</v>
      </c>
      <c r="H290" s="11">
        <f t="shared" si="44"/>
        <v>1.147701928440702</v>
      </c>
      <c r="I290" s="11">
        <f>(E290+H290)/2</f>
        <v>1.659705045153979</v>
      </c>
      <c r="J290" s="11">
        <f t="shared" si="45"/>
        <v>95.094094323892719</v>
      </c>
      <c r="K290" s="11">
        <f t="shared" si="41"/>
        <v>0.12598202088241989</v>
      </c>
      <c r="L290" s="11">
        <f t="shared" si="46"/>
        <v>-8.4332970777023286E-2</v>
      </c>
      <c r="M290" s="11">
        <f t="shared" si="46"/>
        <v>1.970704267451149</v>
      </c>
      <c r="N290" s="11">
        <f>E290-2*I290</f>
        <v>-1.1477019284407017</v>
      </c>
      <c r="O290" s="11">
        <f t="shared" si="47"/>
        <v>0.10981064364888722</v>
      </c>
      <c r="P290" s="11">
        <f t="shared" si="47"/>
        <v>0.45775055033184825</v>
      </c>
      <c r="Q290" s="11">
        <f t="shared" si="47"/>
        <v>-3.4625489165777363</v>
      </c>
    </row>
    <row r="291" spans="1:17" x14ac:dyDescent="0.35">
      <c r="A291" s="11">
        <v>288</v>
      </c>
      <c r="B291" s="11">
        <f t="shared" si="40"/>
        <v>45.238934211693021</v>
      </c>
      <c r="C291" s="11">
        <f>'Graficas excel'!$N$3*(COS('Graficas excel'!$N$4*B291+'Graficas excel'!$N$5)+'Graficas excel'!$N$6)*COS(B291)+'Graficas excel'!$N$7</f>
        <v>14.890824058937126</v>
      </c>
      <c r="D291" s="13">
        <f>'Graficas excel'!$N$3*(COS('Graficas excel'!$N$4*B291+'Graficas excel'!$N$5)+'Graficas excel'!$N$6)*SIN(B291)+'Graficas excel'!$N$8</f>
        <v>30.319358077885646</v>
      </c>
      <c r="E291" s="11">
        <f t="shared" si="42"/>
        <v>2.2285355965647824</v>
      </c>
      <c r="F291" s="11">
        <f>C291/(2*'Graficas excel'!$N$9*COS(E291/2))</f>
        <v>0.84446733041059319</v>
      </c>
      <c r="G291" s="11">
        <f t="shared" si="43"/>
        <v>0.53560706480516662</v>
      </c>
      <c r="H291" s="11">
        <f t="shared" si="44"/>
        <v>1.1304529128720362</v>
      </c>
      <c r="I291" s="11">
        <f>(E291+H291)/2</f>
        <v>1.6794942547184093</v>
      </c>
      <c r="J291" s="11">
        <f t="shared" si="45"/>
        <v>96.227932511834496</v>
      </c>
      <c r="K291" s="11">
        <f t="shared" si="41"/>
        <v>0.11273502880999493</v>
      </c>
      <c r="L291" s="11">
        <f t="shared" si="46"/>
        <v>0.22522453167410597</v>
      </c>
      <c r="M291" s="11">
        <f t="shared" si="46"/>
        <v>1.814750418327129</v>
      </c>
      <c r="N291" s="11">
        <f>E291-2*I291</f>
        <v>-1.1304529128720362</v>
      </c>
      <c r="O291" s="11">
        <f t="shared" si="47"/>
        <v>0.18171393195384819</v>
      </c>
      <c r="P291" s="11">
        <f t="shared" si="47"/>
        <v>-8.6145361618947466E-2</v>
      </c>
      <c r="Q291" s="11">
        <f t="shared" si="47"/>
        <v>-4.2826120849206113</v>
      </c>
    </row>
    <row r="292" spans="1:17" x14ac:dyDescent="0.35">
      <c r="A292" s="11">
        <v>289</v>
      </c>
      <c r="B292" s="11">
        <f t="shared" si="40"/>
        <v>45.396013844372511</v>
      </c>
      <c r="C292" s="11">
        <f>'Graficas excel'!$N$3*(COS('Graficas excel'!$N$4*B292+'Graficas excel'!$N$5)+'Graficas excel'!$N$6)*COS(B292)+'Graficas excel'!$N$7</f>
        <v>14.038282743791942</v>
      </c>
      <c r="D292" s="13">
        <f>'Graficas excel'!$N$3*(COS('Graficas excel'!$N$4*B292+'Graficas excel'!$N$5)+'Graficas excel'!$N$6)*SIN(B292)+'Graficas excel'!$N$8</f>
        <v>31.055459246277294</v>
      </c>
      <c r="E292" s="11">
        <f t="shared" si="42"/>
        <v>2.29249590808001</v>
      </c>
      <c r="F292" s="11">
        <f>C292/(2*'Graficas excel'!$N$9*COS(E292/2))</f>
        <v>0.85202513584981643</v>
      </c>
      <c r="G292" s="11">
        <f t="shared" si="43"/>
        <v>0.52350087667558098</v>
      </c>
      <c r="H292" s="11">
        <f t="shared" si="44"/>
        <v>1.1019093551879799</v>
      </c>
      <c r="I292" s="11">
        <f>(E292+H292)/2</f>
        <v>1.697202631633995</v>
      </c>
      <c r="J292" s="11">
        <f t="shared" si="45"/>
        <v>97.24254777112445</v>
      </c>
      <c r="K292" s="11">
        <f t="shared" si="41"/>
        <v>0.14811321551577358</v>
      </c>
      <c r="L292" s="11">
        <f t="shared" si="46"/>
        <v>0.51028486078988156</v>
      </c>
      <c r="M292" s="11">
        <f t="shared" si="46"/>
        <v>0.95395992901790649</v>
      </c>
      <c r="N292" s="11">
        <f>E292-2*I292</f>
        <v>-1.1019093551879799</v>
      </c>
      <c r="O292" s="11">
        <f t="shared" si="47"/>
        <v>0.16818225019370212</v>
      </c>
      <c r="P292" s="11">
        <f t="shared" si="47"/>
        <v>-0.75885649482702044</v>
      </c>
      <c r="Q292" s="11">
        <f t="shared" si="47"/>
        <v>-3.5051170971760923</v>
      </c>
    </row>
    <row r="293" spans="1:17" x14ac:dyDescent="0.35">
      <c r="A293" s="11">
        <v>290</v>
      </c>
      <c r="B293" s="11">
        <f t="shared" si="40"/>
        <v>45.553093477052002</v>
      </c>
      <c r="C293" s="11">
        <f>'Graficas excel'!$N$3*(COS('Graficas excel'!$N$4*B293+'Graficas excel'!$N$5)+'Graficas excel'!$N$6)*COS(B293)+'Graficas excel'!$N$7</f>
        <v>13</v>
      </c>
      <c r="D293" s="13">
        <f>'Graficas excel'!$N$3*(COS('Graficas excel'!$N$4*B293+'Graficas excel'!$N$5)+'Graficas excel'!$N$6)*SIN(B293)+'Graficas excel'!$N$8</f>
        <v>31.799999999999979</v>
      </c>
      <c r="E293" s="11">
        <f t="shared" si="42"/>
        <v>2.3654450531400384</v>
      </c>
      <c r="F293" s="11">
        <f>C293/(2*'Graficas excel'!$N$9*COS(E293/2))</f>
        <v>0.85886553080211525</v>
      </c>
      <c r="G293" s="11">
        <f t="shared" si="43"/>
        <v>0.51220113236891707</v>
      </c>
      <c r="H293" s="11">
        <f t="shared" si="44"/>
        <v>1.0754913491043434</v>
      </c>
      <c r="I293" s="11">
        <f>(E293+H293)/2</f>
        <v>1.7204682011221908</v>
      </c>
      <c r="J293" s="11">
        <f t="shared" si="45"/>
        <v>98.57556671076641</v>
      </c>
      <c r="K293" s="11">
        <f t="shared" si="41"/>
        <v>0.2282685740105527</v>
      </c>
      <c r="L293" s="11">
        <f t="shared" si="46"/>
        <v>0.66013253603096633</v>
      </c>
      <c r="M293" s="11">
        <f t="shared" si="46"/>
        <v>-0.52392036434594225</v>
      </c>
      <c r="N293" s="11">
        <f>E293-2*I293</f>
        <v>-1.0754913491043432</v>
      </c>
      <c r="O293" s="11">
        <f t="shared" si="47"/>
        <v>4.8981350729828704E-2</v>
      </c>
      <c r="P293" s="11">
        <f t="shared" si="47"/>
        <v>-1.3094390009500401</v>
      </c>
      <c r="Q293" s="11">
        <f t="shared" si="47"/>
        <v>-1.1013490664492904</v>
      </c>
    </row>
    <row r="294" spans="1:17" x14ac:dyDescent="0.35">
      <c r="A294" s="11">
        <v>291</v>
      </c>
      <c r="B294" s="11">
        <f t="shared" si="40"/>
        <v>45.710173109731493</v>
      </c>
      <c r="C294" s="11">
        <f>'Graficas excel'!$N$3*(COS('Graficas excel'!$N$4*B294+'Graficas excel'!$N$5)+'Graficas excel'!$N$6)*COS(B294)+'Graficas excel'!$N$7</f>
        <v>11.754339554204558</v>
      </c>
      <c r="D294" s="13">
        <f>'Graficas excel'!$N$3*(COS('Graficas excel'!$N$4*B294+'Graficas excel'!$N$5)+'Graficas excel'!$N$6)*SIN(B294)+'Graficas excel'!$N$8</f>
        <v>32.364790526411717</v>
      </c>
      <c r="E294" s="11">
        <f t="shared" si="42"/>
        <v>2.4448517132365222</v>
      </c>
      <c r="F294" s="11">
        <f>C294/(2*'Graficas excel'!$N$9*COS(E294/2))</f>
        <v>0.86082960137810083</v>
      </c>
      <c r="G294" s="11">
        <f t="shared" si="43"/>
        <v>0.50889330649087927</v>
      </c>
      <c r="H294" s="11">
        <f t="shared" si="44"/>
        <v>1.0677973765235564</v>
      </c>
      <c r="I294" s="11">
        <f>(E294+H294)/2</f>
        <v>1.7563245448800393</v>
      </c>
      <c r="J294" s="11">
        <f t="shared" si="45"/>
        <v>100.62998387686139</v>
      </c>
      <c r="K294" s="11">
        <f t="shared" si="41"/>
        <v>0.33196195029007686</v>
      </c>
      <c r="L294" s="11">
        <f t="shared" si="46"/>
        <v>0.57783531764620133</v>
      </c>
      <c r="M294" s="11">
        <f t="shared" si="46"/>
        <v>-2.0009852798281922</v>
      </c>
      <c r="N294" s="11">
        <f>E294-2*I294</f>
        <v>-1.0677973765235564</v>
      </c>
      <c r="O294" s="11">
        <f t="shared" si="47"/>
        <v>-0.15670484655560149</v>
      </c>
      <c r="P294" s="11">
        <f t="shared" si="47"/>
        <v>-1.4824385077597935</v>
      </c>
      <c r="Q294" s="11">
        <f t="shared" si="47"/>
        <v>1.7601118516183356</v>
      </c>
    </row>
    <row r="295" spans="1:17" x14ac:dyDescent="0.35">
      <c r="A295" s="11">
        <v>292</v>
      </c>
      <c r="B295" s="11">
        <f t="shared" si="40"/>
        <v>45.867252742410983</v>
      </c>
      <c r="C295" s="11">
        <f>'Graficas excel'!$N$3*(COS('Graficas excel'!$N$4*B295+'Graficas excel'!$N$5)+'Graficas excel'!$N$6)*COS(B295)+'Graficas excel'!$N$7</f>
        <v>10.379175941062869</v>
      </c>
      <c r="D295" s="13">
        <f>'Graficas excel'!$N$3*(COS('Graficas excel'!$N$4*B295+'Graficas excel'!$N$5)+'Graficas excel'!$N$6)*SIN(B295)+'Graficas excel'!$N$8</f>
        <v>32.566067060023585</v>
      </c>
      <c r="E295" s="11">
        <f t="shared" si="42"/>
        <v>2.5245254959307371</v>
      </c>
      <c r="F295" s="11">
        <f>C295/(2*'Graficas excel'!$N$9*COS(E295/2))</f>
        <v>0.85450132276575907</v>
      </c>
      <c r="G295" s="11">
        <f t="shared" si="43"/>
        <v>0.51944921733656324</v>
      </c>
      <c r="H295" s="11">
        <f t="shared" si="44"/>
        <v>1.0924125162596061</v>
      </c>
      <c r="I295" s="11">
        <f>(E295+H295)/2</f>
        <v>1.8084690060951716</v>
      </c>
      <c r="J295" s="11">
        <f t="shared" si="45"/>
        <v>103.61764142947209</v>
      </c>
      <c r="K295" s="11">
        <f t="shared" si="41"/>
        <v>0.42272810973517838</v>
      </c>
      <c r="L295" s="11">
        <f t="shared" si="46"/>
        <v>0.26352128489372306</v>
      </c>
      <c r="M295" s="11">
        <f t="shared" si="46"/>
        <v>-2.7060905851535568</v>
      </c>
      <c r="N295" s="11">
        <f>E295-2*I295</f>
        <v>-1.0924125162596061</v>
      </c>
      <c r="O295" s="11">
        <f t="shared" si="47"/>
        <v>-0.38956574282444062</v>
      </c>
      <c r="P295" s="11">
        <f t="shared" si="47"/>
        <v>-1.2059607846327689</v>
      </c>
      <c r="Q295" s="11">
        <f t="shared" si="47"/>
        <v>3.6019389415162868</v>
      </c>
    </row>
    <row r="296" spans="1:17" x14ac:dyDescent="0.35">
      <c r="A296" s="11">
        <v>293</v>
      </c>
      <c r="B296" s="11">
        <f t="shared" si="40"/>
        <v>46.024332375090466</v>
      </c>
      <c r="C296" s="11">
        <f>'Graficas excel'!$N$3*(COS('Graficas excel'!$N$4*B296+'Graficas excel'!$N$5)+'Graficas excel'!$N$6)*COS(B296)+'Graficas excel'!$N$7</f>
        <v>9.0312037118341273</v>
      </c>
      <c r="D296" s="13">
        <f>'Graficas excel'!$N$3*(COS('Graficas excel'!$N$4*B296+'Graficas excel'!$N$5)+'Graficas excel'!$N$6)*SIN(B296)+'Graficas excel'!$N$8</f>
        <v>32.289201289364271</v>
      </c>
      <c r="E296" s="11">
        <f t="shared" si="42"/>
        <v>2.596136604544355</v>
      </c>
      <c r="F296" s="11">
        <f>C296/(2*'Graficas excel'!$N$9*COS(E296/2))</f>
        <v>0.83821057929590781</v>
      </c>
      <c r="G296" s="11">
        <f t="shared" si="43"/>
        <v>0.54534670142618324</v>
      </c>
      <c r="H296" s="11">
        <f t="shared" si="44"/>
        <v>1.1536053600469818</v>
      </c>
      <c r="I296" s="11">
        <f>(E296+H296)/2</f>
        <v>1.8748709822956684</v>
      </c>
      <c r="J296" s="11">
        <f t="shared" si="45"/>
        <v>107.42219441708869</v>
      </c>
      <c r="K296" s="11">
        <f t="shared" si="41"/>
        <v>0.46412193636951155</v>
      </c>
      <c r="L296" s="11">
        <f t="shared" si="46"/>
        <v>-0.1615504302196229</v>
      </c>
      <c r="M296" s="11">
        <f t="shared" si="46"/>
        <v>-2.3447670931978886</v>
      </c>
      <c r="N296" s="11">
        <f>E296-2*I296</f>
        <v>-1.1536053600469818</v>
      </c>
      <c r="O296" s="11">
        <f t="shared" si="47"/>
        <v>-0.57899761990042509</v>
      </c>
      <c r="P296" s="11">
        <f t="shared" si="47"/>
        <v>-0.6401695387654408</v>
      </c>
      <c r="Q296" s="11">
        <f t="shared" si="47"/>
        <v>3.9203701259045789</v>
      </c>
    </row>
    <row r="297" spans="1:17" x14ac:dyDescent="0.35">
      <c r="A297" s="11">
        <v>294</v>
      </c>
      <c r="B297" s="11">
        <f t="shared" si="40"/>
        <v>46.181412007769957</v>
      </c>
      <c r="C297" s="11">
        <f>'Graficas excel'!$N$3*(COS('Graficas excel'!$N$4*B297+'Graficas excel'!$N$5)+'Graficas excel'!$N$6)*COS(B297)+'Graficas excel'!$N$7</f>
        <v>7.8930028464775468</v>
      </c>
      <c r="D297" s="13">
        <f>'Graficas excel'!$N$3*(COS('Graficas excel'!$N$4*B297+'Graficas excel'!$N$5)+'Graficas excel'!$N$6)*SIN(B297)+'Graficas excel'!$N$8</f>
        <v>31.529178550006105</v>
      </c>
      <c r="E297" s="11">
        <f t="shared" si="42"/>
        <v>2.6509960776549302</v>
      </c>
      <c r="F297" s="11">
        <f>C297/(2*'Graficas excel'!$N$9*COS(E297/2))</f>
        <v>0.8125533036256255</v>
      </c>
      <c r="G297" s="11">
        <f t="shared" si="43"/>
        <v>0.58288689191564613</v>
      </c>
      <c r="H297" s="11">
        <f t="shared" si="44"/>
        <v>1.2445540935032395</v>
      </c>
      <c r="I297" s="11">
        <f>(E297+H297)/2</f>
        <v>1.9477750855790847</v>
      </c>
      <c r="J297" s="11">
        <f t="shared" si="45"/>
        <v>111.5992918444143</v>
      </c>
      <c r="K297" s="11">
        <f t="shared" si="41"/>
        <v>0.43874565413139965</v>
      </c>
      <c r="L297" s="11">
        <f t="shared" si="46"/>
        <v>-0.5298655839381019</v>
      </c>
      <c r="M297" s="11">
        <f t="shared" si="46"/>
        <v>-1.1054552925344756</v>
      </c>
      <c r="N297" s="11">
        <f>E297-2*I297</f>
        <v>-1.2445540935032393</v>
      </c>
      <c r="O297" s="11">
        <f t="shared" si="47"/>
        <v>-0.67955521590229884</v>
      </c>
      <c r="P297" s="11">
        <f t="shared" si="47"/>
        <v>-2.4359239420704903E-2</v>
      </c>
      <c r="Q297" s="11">
        <f t="shared" si="47"/>
        <v>3.0260867375096216</v>
      </c>
    </row>
    <row r="298" spans="1:17" x14ac:dyDescent="0.35">
      <c r="A298" s="11">
        <v>295</v>
      </c>
      <c r="B298" s="11">
        <f t="shared" si="40"/>
        <v>46.338491640449448</v>
      </c>
      <c r="C298" s="11">
        <f>'Graficas excel'!$N$3*(COS('Graficas excel'!$N$4*B298+'Graficas excel'!$N$5)+'Graficas excel'!$N$6)*COS(B298)+'Graficas excel'!$N$7</f>
        <v>7.1081204973382235</v>
      </c>
      <c r="D298" s="13">
        <f>'Graficas excel'!$N$3*(COS('Graficas excel'!$N$4*B298+'Graficas excel'!$N$5)+'Graficas excel'!$N$6)*SIN(B298)+'Graficas excel'!$N$8</f>
        <v>30.391879502661808</v>
      </c>
      <c r="E298" s="11">
        <f t="shared" si="42"/>
        <v>2.6820878063369311</v>
      </c>
      <c r="F298" s="11">
        <f>C298/(2*'Graficas excel'!$N$9*COS(E298/2))</f>
        <v>0.78030111043309558</v>
      </c>
      <c r="G298" s="11">
        <f t="shared" si="43"/>
        <v>0.62540401106554955</v>
      </c>
      <c r="H298" s="11">
        <f t="shared" si="44"/>
        <v>1.3512983772026037</v>
      </c>
      <c r="I298" s="11">
        <f>(E298+H298)/2</f>
        <v>2.0166930917697674</v>
      </c>
      <c r="J298" s="11">
        <f t="shared" si="45"/>
        <v>115.5480027315969</v>
      </c>
      <c r="K298" s="11">
        <f t="shared" si="41"/>
        <v>0.35551456283689931</v>
      </c>
      <c r="L298" s="11">
        <f t="shared" si="46"/>
        <v>-0.70351009523301511</v>
      </c>
      <c r="M298" s="11">
        <f t="shared" si="46"/>
        <v>0.53490561010768634</v>
      </c>
      <c r="N298" s="11">
        <f>E298-2*I298</f>
        <v>-1.3512983772026037</v>
      </c>
      <c r="O298" s="11">
        <f t="shared" si="47"/>
        <v>-0.68338155628285491</v>
      </c>
      <c r="P298" s="11">
        <f t="shared" si="47"/>
        <v>0.45097735376358172</v>
      </c>
      <c r="Q298" s="11">
        <f t="shared" si="47"/>
        <v>1.3829912014834376</v>
      </c>
    </row>
    <row r="299" spans="1:17" x14ac:dyDescent="0.35">
      <c r="A299" s="11">
        <v>296</v>
      </c>
      <c r="B299" s="11">
        <f t="shared" si="40"/>
        <v>46.495571273128938</v>
      </c>
      <c r="C299" s="11">
        <f>'Graficas excel'!$N$3*(COS('Graficas excel'!$N$4*B299+'Graficas excel'!$N$5)+'Graficas excel'!$N$6)*COS(B299)+'Graficas excel'!$N$7</f>
        <v>6.7291759410628789</v>
      </c>
      <c r="D299" s="13">
        <f>'Graficas excel'!$N$3*(COS('Graficas excel'!$N$4*B299+'Graficas excel'!$N$5)+'Graficas excel'!$N$6)*SIN(B299)+'Graficas excel'!$N$8</f>
        <v>29.056020364457034</v>
      </c>
      <c r="E299" s="11">
        <f t="shared" si="42"/>
        <v>2.6864306763813413</v>
      </c>
      <c r="F299" s="11">
        <f>C299/(2*'Graficas excel'!$N$9*COS(E299/2))</f>
        <v>0.74562646825736445</v>
      </c>
      <c r="G299" s="11">
        <f t="shared" si="43"/>
        <v>0.66636414206802086</v>
      </c>
      <c r="H299" s="11">
        <f t="shared" si="44"/>
        <v>1.4586437010434523</v>
      </c>
      <c r="I299" s="11">
        <f>(E299+H299)/2</f>
        <v>2.0725371887123969</v>
      </c>
      <c r="J299" s="11">
        <f t="shared" si="45"/>
        <v>118.74763379712898</v>
      </c>
      <c r="K299" s="11">
        <f t="shared" si="41"/>
        <v>0.2450074554913845</v>
      </c>
      <c r="L299" s="11">
        <f t="shared" si="46"/>
        <v>-0.61948731847910143</v>
      </c>
      <c r="M299" s="11">
        <f t="shared" si="46"/>
        <v>1.870071800465763</v>
      </c>
      <c r="N299" s="11">
        <f>E299-2*I299</f>
        <v>-1.4586437010434525</v>
      </c>
      <c r="O299" s="11">
        <f t="shared" si="47"/>
        <v>-0.61254219920690323</v>
      </c>
      <c r="P299" s="11">
        <f t="shared" si="47"/>
        <v>0.66821710369156617</v>
      </c>
      <c r="Q299" s="11">
        <f t="shared" si="47"/>
        <v>-0.4796075631624474</v>
      </c>
    </row>
    <row r="300" spans="1:17" x14ac:dyDescent="0.35">
      <c r="A300" s="11">
        <v>297</v>
      </c>
      <c r="B300" s="11">
        <f t="shared" si="40"/>
        <v>46.652650905808429</v>
      </c>
      <c r="C300" s="11">
        <f>'Graficas excel'!$N$3*(COS('Graficas excel'!$N$4*B300+'Graficas excel'!$N$5)+'Graficas excel'!$N$6)*COS(B300)+'Graficas excel'!$N$7</f>
        <v>6.6991532017047088</v>
      </c>
      <c r="D300" s="13">
        <f>'Graficas excel'!$N$3*(COS('Graficas excel'!$N$4*B300+'Graficas excel'!$N$5)+'Graficas excel'!$N$6)*SIN(B300)+'Graficas excel'!$N$8</f>
        <v>27.710441797096948</v>
      </c>
      <c r="E300" s="11">
        <f t="shared" si="42"/>
        <v>2.6671841349538803</v>
      </c>
      <c r="F300" s="11">
        <f>C300/(2*'Graficas excel'!$N$9*COS(E300/2))</f>
        <v>0.71271805356773443</v>
      </c>
      <c r="G300" s="11">
        <f t="shared" si="43"/>
        <v>0.70145062272309666</v>
      </c>
      <c r="H300" s="11">
        <f t="shared" si="44"/>
        <v>1.5548616046955595</v>
      </c>
      <c r="I300" s="11">
        <f>(E300+H300)/2</f>
        <v>2.11102286982472</v>
      </c>
      <c r="J300" s="11">
        <f t="shared" si="45"/>
        <v>120.95270089655145</v>
      </c>
      <c r="K300" s="11">
        <f t="shared" si="41"/>
        <v>0.14769861505508522</v>
      </c>
      <c r="L300" s="11">
        <f t="shared" si="46"/>
        <v>-0.32573712697766749</v>
      </c>
      <c r="M300" s="11">
        <f t="shared" si="46"/>
        <v>2.2444757690780506</v>
      </c>
      <c r="N300" s="11">
        <f>E300-2*I300</f>
        <v>-1.5548616046955597</v>
      </c>
      <c r="O300" s="11">
        <f t="shared" si="47"/>
        <v>-0.50757890200887956</v>
      </c>
      <c r="P300" s="11">
        <f t="shared" si="47"/>
        <v>0.5928805238397038</v>
      </c>
      <c r="Q300" s="11">
        <f t="shared" si="47"/>
        <v>-1.8881479887951504</v>
      </c>
    </row>
    <row r="301" spans="1:17" x14ac:dyDescent="0.35">
      <c r="A301" s="11">
        <v>298</v>
      </c>
      <c r="B301" s="11">
        <f t="shared" si="40"/>
        <v>46.809730538487919</v>
      </c>
      <c r="C301" s="11">
        <f>'Graficas excel'!$N$3*(COS('Graficas excel'!$N$4*B301+'Graficas excel'!$N$5)+'Graficas excel'!$N$6)*COS(B301)+'Graficas excel'!$N$7</f>
        <v>6.8734522428328102</v>
      </c>
      <c r="D301" s="13">
        <f>'Graficas excel'!$N$3*(COS('Graficas excel'!$N$4*B301+'Graficas excel'!$N$5)+'Graficas excel'!$N$6)*SIN(B301)+'Graficas excel'!$N$8</f>
        <v>26.490636036215157</v>
      </c>
      <c r="E301" s="11">
        <f t="shared" si="42"/>
        <v>2.6338547158707111</v>
      </c>
      <c r="F301" s="11">
        <f>C301/(2*'Graficas excel'!$N$9*COS(E301/2))</f>
        <v>0.68419576115763658</v>
      </c>
      <c r="G301" s="11">
        <f t="shared" si="43"/>
        <v>0.72929840285984615</v>
      </c>
      <c r="H301" s="11">
        <f t="shared" si="44"/>
        <v>1.6345919121789727</v>
      </c>
      <c r="I301" s="11">
        <f>(E301+H301)/2</f>
        <v>2.1342233140248421</v>
      </c>
      <c r="J301" s="11">
        <f t="shared" si="45"/>
        <v>122.28198843204721</v>
      </c>
      <c r="K301" s="11">
        <f t="shared" si="41"/>
        <v>9.6531946799360932E-2</v>
      </c>
      <c r="L301" s="11">
        <f t="shared" si="46"/>
        <v>2.6824302387127734E-2</v>
      </c>
      <c r="M301" s="11">
        <f t="shared" si="46"/>
        <v>1.4921181319641219</v>
      </c>
      <c r="N301" s="11">
        <f>E301-2*I301</f>
        <v>-1.6345919121789731</v>
      </c>
      <c r="O301" s="11">
        <f t="shared" si="47"/>
        <v>-0.41444944710131548</v>
      </c>
      <c r="P301" s="11">
        <f t="shared" si="47"/>
        <v>0.29629093131524442</v>
      </c>
      <c r="Q301" s="11">
        <f t="shared" si="47"/>
        <v>-2.2725470822331513</v>
      </c>
    </row>
    <row r="302" spans="1:17" x14ac:dyDescent="0.35">
      <c r="A302" s="11">
        <v>299</v>
      </c>
      <c r="B302" s="11">
        <f t="shared" si="40"/>
        <v>46.96681017116741</v>
      </c>
      <c r="C302" s="11">
        <f>'Graficas excel'!$N$3*(COS('Graficas excel'!$N$4*B302+'Graficas excel'!$N$5)+'Graficas excel'!$N$6)*COS(B302)+'Graficas excel'!$N$7</f>
        <v>7.07472877644466</v>
      </c>
      <c r="D302" s="13">
        <f>'Graficas excel'!$N$3*(COS('Graficas excel'!$N$4*B302+'Graficas excel'!$N$5)+'Graficas excel'!$N$6)*SIN(B302)+'Graficas excel'!$N$8</f>
        <v>25.438470766513888</v>
      </c>
      <c r="E302" s="11">
        <f t="shared" si="42"/>
        <v>2.5990795544459782</v>
      </c>
      <c r="F302" s="11">
        <f>C302/(2*'Graficas excel'!$N$9*COS(E302/2))</f>
        <v>0.66009827970870905</v>
      </c>
      <c r="G302" s="11">
        <f t="shared" si="43"/>
        <v>0.75117924700140848</v>
      </c>
      <c r="H302" s="11">
        <f t="shared" si="44"/>
        <v>1.6996934790938649</v>
      </c>
      <c r="I302" s="11">
        <f>(E302+H302)/2</f>
        <v>2.1493865167699218</v>
      </c>
      <c r="J302" s="11">
        <f t="shared" si="45"/>
        <v>123.15077595324146</v>
      </c>
      <c r="K302" s="11">
        <f t="shared" si="41"/>
        <v>0.10074549836521451</v>
      </c>
      <c r="L302" s="11">
        <f t="shared" si="46"/>
        <v>0.26120567047045828</v>
      </c>
      <c r="M302" s="11">
        <f t="shared" si="46"/>
        <v>-8.0618193492065036E-3</v>
      </c>
      <c r="N302" s="11">
        <f>E302-2*I302</f>
        <v>-1.6996934790938654</v>
      </c>
      <c r="O302" s="11">
        <f t="shared" si="47"/>
        <v>-0.36790817644405299</v>
      </c>
      <c r="P302" s="11">
        <f t="shared" si="47"/>
        <v>-6.0679929608784974E-2</v>
      </c>
      <c r="Q302" s="11">
        <f t="shared" si="47"/>
        <v>-1.5258235889440126</v>
      </c>
    </row>
    <row r="303" spans="1:17" x14ac:dyDescent="0.35">
      <c r="A303" s="11">
        <v>300</v>
      </c>
      <c r="B303" s="11">
        <f t="shared" si="40"/>
        <v>47.123889803846893</v>
      </c>
      <c r="C303" s="11">
        <f>'Graficas excel'!$N$3*(COS('Graficas excel'!$N$4*B303+'Graficas excel'!$N$5)+'Graficas excel'!$N$6)*COS(B303)+'Graficas excel'!$N$7</f>
        <v>7.16</v>
      </c>
      <c r="D303" s="13">
        <f>'Graficas excel'!$N$3*(COS('Graficas excel'!$N$4*B303+'Graficas excel'!$N$5)+'Graficas excel'!$N$6)*SIN(B303)+'Graficas excel'!$N$8</f>
        <v>24.500000000000032</v>
      </c>
      <c r="E303" s="11">
        <f t="shared" si="42"/>
        <v>2.5729388049850055</v>
      </c>
      <c r="F303" s="11">
        <f>C303/(2*'Graficas excel'!$N$9*COS(E303/2))</f>
        <v>0.63812009057856867</v>
      </c>
      <c r="G303" s="11">
        <f t="shared" si="43"/>
        <v>0.76993684805963092</v>
      </c>
      <c r="H303" s="11">
        <f t="shared" si="44"/>
        <v>1.7574843603094783</v>
      </c>
      <c r="I303" s="11">
        <f>(E303+H303)/2</f>
        <v>2.1652115826472418</v>
      </c>
      <c r="J303" s="11">
        <f t="shared" si="45"/>
        <v>124.05748543852839</v>
      </c>
      <c r="K303" s="11">
        <f t="shared" si="41"/>
        <v>0.14177558913651392</v>
      </c>
      <c r="L303" s="11">
        <f t="shared" si="46"/>
        <v>0.25993932284835652</v>
      </c>
      <c r="M303" s="11">
        <f t="shared" si="46"/>
        <v>-1.6677504034810311</v>
      </c>
      <c r="N303" s="11">
        <f>E303-2*I303</f>
        <v>-1.7574843603094781</v>
      </c>
      <c r="O303" s="11">
        <f t="shared" si="47"/>
        <v>-0.37743975749801822</v>
      </c>
      <c r="P303" s="11">
        <f t="shared" si="47"/>
        <v>-0.30035573849381109</v>
      </c>
      <c r="Q303" s="11">
        <f t="shared" si="47"/>
        <v>-3.6760944189468701E-2</v>
      </c>
    </row>
    <row r="304" spans="1:17" x14ac:dyDescent="0.35">
      <c r="A304" s="11">
        <v>301</v>
      </c>
      <c r="B304" s="11">
        <f t="shared" si="40"/>
        <v>47.280969436526384</v>
      </c>
      <c r="C304" s="11">
        <f>'Graficas excel'!$N$3*(COS('Graficas excel'!$N$4*B304+'Graficas excel'!$N$5)+'Graficas excel'!$N$6)*COS(B304)+'Graficas excel'!$N$7</f>
        <v>7.0747287764446769</v>
      </c>
      <c r="D304" s="13">
        <f>'Graficas excel'!$N$3*(COS('Graficas excel'!$N$4*B304+'Graficas excel'!$N$5)+'Graficas excel'!$N$6)*SIN(B304)+'Graficas excel'!$N$8</f>
        <v>23.561529233486137</v>
      </c>
      <c r="E304" s="11">
        <f t="shared" si="42"/>
        <v>2.5581908214475448</v>
      </c>
      <c r="F304" s="11">
        <f>C304/(2*'Graficas excel'!$N$9*COS(E304/2))</f>
        <v>0.61501902769379624</v>
      </c>
      <c r="G304" s="11">
        <f t="shared" si="43"/>
        <v>0.7885122672315108</v>
      </c>
      <c r="H304" s="11">
        <f t="shared" si="44"/>
        <v>1.8167724587759027</v>
      </c>
      <c r="I304" s="11">
        <f>(E304+H304)/2</f>
        <v>2.1874816401117236</v>
      </c>
      <c r="J304" s="11">
        <f t="shared" si="45"/>
        <v>125.33346574075702</v>
      </c>
      <c r="K304" s="11">
        <f t="shared" si="41"/>
        <v>0.18260676248848903</v>
      </c>
      <c r="L304" s="11">
        <f t="shared" si="46"/>
        <v>-2.0302979315144818E-3</v>
      </c>
      <c r="M304" s="11">
        <f t="shared" si="46"/>
        <v>-2.9267274539021071</v>
      </c>
      <c r="N304" s="11">
        <f>E304-2*I304</f>
        <v>-1.8167724587759024</v>
      </c>
      <c r="O304" s="11">
        <f t="shared" si="47"/>
        <v>-0.42461952657380292</v>
      </c>
      <c r="P304" s="11">
        <f t="shared" si="47"/>
        <v>-0.30613013410404405</v>
      </c>
      <c r="Q304" s="11">
        <f t="shared" si="47"/>
        <v>1.6060803304102125</v>
      </c>
    </row>
    <row r="305" spans="1:17" x14ac:dyDescent="0.35">
      <c r="A305" s="11">
        <v>302</v>
      </c>
      <c r="B305" s="11">
        <f t="shared" si="40"/>
        <v>47.438049069205874</v>
      </c>
      <c r="C305" s="11">
        <f>'Graficas excel'!$N$3*(COS('Graficas excel'!$N$4*B305+'Graficas excel'!$N$5)+'Graficas excel'!$N$6)*COS(B305)+'Graficas excel'!$N$7</f>
        <v>6.8734522428328084</v>
      </c>
      <c r="D305" s="13">
        <f>'Graficas excel'!$N$3*(COS('Graficas excel'!$N$4*B305+'Graficas excel'!$N$5)+'Graficas excel'!$N$6)*SIN(B305)+'Graficas excel'!$N$8</f>
        <v>22.509363963784867</v>
      </c>
      <c r="E305" s="11">
        <f t="shared" si="42"/>
        <v>2.5488593485377584</v>
      </c>
      <c r="F305" s="11">
        <f>C305/(2*'Graficas excel'!$N$9*COS(E305/2))</f>
        <v>0.58838540291878394</v>
      </c>
      <c r="G305" s="11">
        <f t="shared" si="43"/>
        <v>0.80858061912965762</v>
      </c>
      <c r="H305" s="11">
        <f t="shared" si="44"/>
        <v>1.8834715380386542</v>
      </c>
      <c r="I305" s="11">
        <f>(E305+H305)/2</f>
        <v>2.2161654432882063</v>
      </c>
      <c r="J305" s="11">
        <f t="shared" si="45"/>
        <v>126.97692660315342</v>
      </c>
      <c r="K305" s="11">
        <f t="shared" si="41"/>
        <v>0.18228784403517681</v>
      </c>
      <c r="L305" s="11">
        <f t="shared" si="46"/>
        <v>-0.46175957134343548</v>
      </c>
      <c r="M305" s="11">
        <f t="shared" si="46"/>
        <v>-3.2137384047669757</v>
      </c>
      <c r="N305" s="11">
        <f>E305-2*I305</f>
        <v>-1.8834715380386542</v>
      </c>
      <c r="O305" s="11">
        <f t="shared" si="47"/>
        <v>-0.47270633559098907</v>
      </c>
      <c r="P305" s="11">
        <f t="shared" si="47"/>
        <v>-5.3847625749454536E-2</v>
      </c>
      <c r="Q305" s="11">
        <f t="shared" si="47"/>
        <v>2.883780378993746</v>
      </c>
    </row>
    <row r="306" spans="1:17" x14ac:dyDescent="0.35">
      <c r="A306" s="11">
        <v>303</v>
      </c>
      <c r="B306" s="11">
        <f t="shared" si="40"/>
        <v>47.595128701885365</v>
      </c>
      <c r="C306" s="11">
        <f>'Graficas excel'!$N$3*(COS('Graficas excel'!$N$4*B306+'Graficas excel'!$N$5)+'Graficas excel'!$N$6)*COS(B306)+'Graficas excel'!$N$7</f>
        <v>6.6991532017047017</v>
      </c>
      <c r="D306" s="13">
        <f>'Graficas excel'!$N$3*(COS('Graficas excel'!$N$4*B306+'Graficas excel'!$N$5)+'Graficas excel'!$N$6)*SIN(B306)+'Graficas excel'!$N$8</f>
        <v>21.289558202903077</v>
      </c>
      <c r="E306" s="11">
        <f t="shared" si="42"/>
        <v>2.5318742261438216</v>
      </c>
      <c r="F306" s="11">
        <f>C306/(2*'Graficas excel'!$N$9*COS(E306/2))</f>
        <v>0.5579672605173106</v>
      </c>
      <c r="G306" s="11">
        <f t="shared" si="43"/>
        <v>0.82986296229606948</v>
      </c>
      <c r="H306" s="11">
        <f t="shared" si="44"/>
        <v>1.9577240755985541</v>
      </c>
      <c r="I306" s="11">
        <f>(E306+H306)/2</f>
        <v>2.244799150871188</v>
      </c>
      <c r="J306" s="11">
        <f t="shared" si="45"/>
        <v>128.61751719947</v>
      </c>
      <c r="K306" s="11">
        <f t="shared" si="41"/>
        <v>0.10975482018231136</v>
      </c>
      <c r="L306" s="11">
        <f t="shared" si="46"/>
        <v>-0.96657241949220107</v>
      </c>
      <c r="M306" s="11">
        <f t="shared" si="46"/>
        <v>-1.9465193834776811</v>
      </c>
      <c r="N306" s="11">
        <f>E306-2*I306</f>
        <v>-1.9577240755985543</v>
      </c>
      <c r="O306" s="11">
        <f t="shared" si="47"/>
        <v>-0.48116470086437602</v>
      </c>
      <c r="P306" s="11">
        <f t="shared" si="47"/>
        <v>0.39913553691120257</v>
      </c>
      <c r="Q306" s="11">
        <f t="shared" si="47"/>
        <v>3.351532565974618</v>
      </c>
    </row>
    <row r="307" spans="1:17" x14ac:dyDescent="0.35">
      <c r="A307" s="11">
        <v>304</v>
      </c>
      <c r="B307" s="11">
        <f t="shared" si="40"/>
        <v>47.752208334564855</v>
      </c>
      <c r="C307" s="11">
        <f>'Graficas excel'!$N$3*(COS('Graficas excel'!$N$4*B307+'Graficas excel'!$N$5)+'Graficas excel'!$N$6)*COS(B307)+'Graficas excel'!$N$7</f>
        <v>6.7291759410628655</v>
      </c>
      <c r="D307" s="13">
        <f>'Graficas excel'!$N$3*(COS('Graficas excel'!$N$4*B307+'Graficas excel'!$N$5)+'Graficas excel'!$N$6)*SIN(B307)+'Graficas excel'!$N$8</f>
        <v>19.943979635542995</v>
      </c>
      <c r="E307" s="11">
        <f t="shared" si="42"/>
        <v>2.4907735453517907</v>
      </c>
      <c r="F307" s="11">
        <f>C307/(2*'Graficas excel'!$N$9*COS(E307/2))</f>
        <v>0.52621533885184102</v>
      </c>
      <c r="G307" s="11">
        <f t="shared" si="43"/>
        <v>0.85035134924161915</v>
      </c>
      <c r="H307" s="11">
        <f t="shared" si="44"/>
        <v>2.033305250068667</v>
      </c>
      <c r="I307" s="11">
        <f>(E307+H307)/2</f>
        <v>2.2620393977102289</v>
      </c>
      <c r="J307" s="11">
        <f t="shared" si="45"/>
        <v>129.60531058111081</v>
      </c>
      <c r="K307" s="11">
        <f t="shared" si="41"/>
        <v>-4.2074020429649167E-2</v>
      </c>
      <c r="L307" s="11">
        <f t="shared" si="46"/>
        <v>-1.2723309692523819</v>
      </c>
      <c r="M307" s="11">
        <f t="shared" si="46"/>
        <v>0.84147696110489845</v>
      </c>
      <c r="N307" s="11">
        <f>E307-2*I307</f>
        <v>-2.033305250068667</v>
      </c>
      <c r="O307" s="11">
        <f t="shared" si="47"/>
        <v>-0.41846863733703343</v>
      </c>
      <c r="P307" s="11">
        <f t="shared" si="47"/>
        <v>0.92559304128784303</v>
      </c>
      <c r="Q307" s="11">
        <f t="shared" si="47"/>
        <v>2.5920156852448946</v>
      </c>
    </row>
    <row r="308" spans="1:17" x14ac:dyDescent="0.35">
      <c r="A308" s="11">
        <v>305</v>
      </c>
      <c r="B308" s="11">
        <f t="shared" si="40"/>
        <v>47.909287967244346</v>
      </c>
      <c r="C308" s="11">
        <f>'Graficas excel'!$N$3*(COS('Graficas excel'!$N$4*B308+'Graficas excel'!$N$5)+'Graficas excel'!$N$6)*COS(B308)+'Graficas excel'!$N$7</f>
        <v>7.1081204973382039</v>
      </c>
      <c r="D308" s="13">
        <f>'Graficas excel'!$N$3*(COS('Graficas excel'!$N$4*B308+'Graficas excel'!$N$5)+'Graficas excel'!$N$6)*SIN(B308)+'Graficas excel'!$N$8</f>
        <v>18.608120497338216</v>
      </c>
      <c r="E308" s="11">
        <f t="shared" si="42"/>
        <v>2.4118227021621257</v>
      </c>
      <c r="F308" s="11">
        <f>C308/(2*'Graficas excel'!$N$9*COS(E308/2))</f>
        <v>0.49798815588835671</v>
      </c>
      <c r="G308" s="11">
        <f t="shared" si="43"/>
        <v>0.86718383091182782</v>
      </c>
      <c r="H308" s="11">
        <f t="shared" si="44"/>
        <v>2.0990381499094544</v>
      </c>
      <c r="I308" s="11">
        <f>(E308+H308)/2</f>
        <v>2.2554304260357902</v>
      </c>
      <c r="J308" s="11">
        <f t="shared" si="45"/>
        <v>129.22664439724397</v>
      </c>
      <c r="K308" s="11">
        <f t="shared" si="41"/>
        <v>-0.24193130172655236</v>
      </c>
      <c r="L308" s="11">
        <f t="shared" si="46"/>
        <v>-1.1401520772937712</v>
      </c>
      <c r="M308" s="11">
        <f t="shared" si="46"/>
        <v>3.5687765261602107</v>
      </c>
      <c r="N308" s="11">
        <f>E308-2*I308</f>
        <v>-2.0990381499094548</v>
      </c>
      <c r="O308" s="11">
        <f t="shared" si="47"/>
        <v>-0.27307682240084735</v>
      </c>
      <c r="P308" s="11">
        <f t="shared" si="47"/>
        <v>1.3327459130255868</v>
      </c>
      <c r="Q308" s="11">
        <f t="shared" si="47"/>
        <v>0.60022925544805172</v>
      </c>
    </row>
    <row r="309" spans="1:17" x14ac:dyDescent="0.35">
      <c r="A309" s="11">
        <v>306</v>
      </c>
      <c r="B309" s="11">
        <f t="shared" si="40"/>
        <v>48.066367599923836</v>
      </c>
      <c r="C309" s="11">
        <f>'Graficas excel'!$N$3*(COS('Graficas excel'!$N$4*B309+'Graficas excel'!$N$5)+'Graficas excel'!$N$6)*COS(B309)+'Graficas excel'!$N$7</f>
        <v>7.8930028464775219</v>
      </c>
      <c r="D309" s="13">
        <f>'Graficas excel'!$N$3*(COS('Graficas excel'!$N$4*B309+'Graficas excel'!$N$5)+'Graficas excel'!$N$6)*SIN(B309)+'Graficas excel'!$N$8</f>
        <v>17.470821449993917</v>
      </c>
      <c r="E309" s="11">
        <f t="shared" si="42"/>
        <v>2.2929229351883631</v>
      </c>
      <c r="F309" s="11">
        <f>C309/(2*'Graficas excel'!$N$9*COS(E309/2))</f>
        <v>0.47927620955461964</v>
      </c>
      <c r="G309" s="11">
        <f t="shared" si="43"/>
        <v>0.87766412422689144</v>
      </c>
      <c r="H309" s="11">
        <f t="shared" si="44"/>
        <v>2.1419329568654621</v>
      </c>
      <c r="I309" s="11">
        <f>(E309+H309)/2</f>
        <v>2.2174279460269126</v>
      </c>
      <c r="J309" s="11">
        <f t="shared" si="45"/>
        <v>127.04926268170499</v>
      </c>
      <c r="K309" s="11">
        <f t="shared" si="41"/>
        <v>-0.42102597122661506</v>
      </c>
      <c r="L309" s="11">
        <f t="shared" si="46"/>
        <v>-0.57956997144934019</v>
      </c>
      <c r="M309" s="11">
        <f t="shared" si="46"/>
        <v>4.1407565264800459</v>
      </c>
      <c r="N309" s="11">
        <f>E309-2*I309</f>
        <v>-2.1419329568654621</v>
      </c>
      <c r="O309" s="11">
        <f t="shared" si="47"/>
        <v>-6.3729583927697134E-2</v>
      </c>
      <c r="P309" s="11">
        <f t="shared" si="47"/>
        <v>1.4270297039948503</v>
      </c>
      <c r="Q309" s="11">
        <f t="shared" si="47"/>
        <v>-1.7269975806592788</v>
      </c>
    </row>
    <row r="310" spans="1:17" x14ac:dyDescent="0.35">
      <c r="A310" s="11">
        <v>307</v>
      </c>
      <c r="B310" s="11">
        <f t="shared" si="40"/>
        <v>48.223447232603327</v>
      </c>
      <c r="C310" s="11">
        <f>'Graficas excel'!$N$3*(COS('Graficas excel'!$N$4*B310+'Graficas excel'!$N$5)+'Graficas excel'!$N$6)*COS(B310)+'Graficas excel'!$N$7</f>
        <v>9.0312037118340989</v>
      </c>
      <c r="D310" s="13">
        <f>'Graficas excel'!$N$3*(COS('Graficas excel'!$N$4*B310+'Graficas excel'!$N$5)+'Graficas excel'!$N$6)*SIN(B310)+'Graficas excel'!$N$8</f>
        <v>16.710798710635739</v>
      </c>
      <c r="E310" s="11">
        <f t="shared" si="42"/>
        <v>2.1506431057365796</v>
      </c>
      <c r="F310" s="11">
        <f>C310/(2*'Graficas excel'!$N$9*COS(E310/2))</f>
        <v>0.47487724336929366</v>
      </c>
      <c r="G310" s="11">
        <f t="shared" si="43"/>
        <v>0.8800520460347675</v>
      </c>
      <c r="H310" s="11">
        <f t="shared" si="44"/>
        <v>2.1519435764996415</v>
      </c>
      <c r="I310" s="11">
        <f>(E310+H310)/2</f>
        <v>2.1512933411181105</v>
      </c>
      <c r="J310" s="11">
        <f t="shared" si="45"/>
        <v>123.26002894066546</v>
      </c>
      <c r="K310" s="11">
        <f t="shared" si="41"/>
        <v>-0.51206460945393972</v>
      </c>
      <c r="L310" s="11">
        <f t="shared" si="46"/>
        <v>7.0858542745344921E-2</v>
      </c>
      <c r="M310" s="11">
        <f t="shared" si="46"/>
        <v>2.5526363808596897</v>
      </c>
      <c r="N310" s="11">
        <f>E310-2*I310</f>
        <v>-2.1519435764996415</v>
      </c>
      <c r="O310" s="11">
        <f t="shared" si="47"/>
        <v>0.16042771779853482</v>
      </c>
      <c r="P310" s="11">
        <f t="shared" si="47"/>
        <v>1.1557535583865235</v>
      </c>
      <c r="Q310" s="11">
        <f t="shared" si="47"/>
        <v>-3.171588711069532</v>
      </c>
    </row>
    <row r="311" spans="1:17" x14ac:dyDescent="0.35">
      <c r="A311" s="11">
        <v>308</v>
      </c>
      <c r="B311" s="11">
        <f t="shared" si="40"/>
        <v>48.380526865282818</v>
      </c>
      <c r="C311" s="11">
        <f>'Graficas excel'!$N$3*(COS('Graficas excel'!$N$4*B311+'Graficas excel'!$N$5)+'Graficas excel'!$N$6)*COS(B311)+'Graficas excel'!$N$7</f>
        <v>10.379175941062895</v>
      </c>
      <c r="D311" s="13">
        <f>'Graficas excel'!$N$3*(COS('Graficas excel'!$N$4*B311+'Graficas excel'!$N$5)+'Graficas excel'!$N$6)*SIN(B311)+'Graficas excel'!$N$8</f>
        <v>16.433932939976401</v>
      </c>
      <c r="E311" s="11">
        <f t="shared" si="42"/>
        <v>2.0149731911975999</v>
      </c>
      <c r="F311" s="11">
        <f>C311/(2*'Graficas excel'!$N$9*COS(E311/2))</f>
        <v>0.48592787858074948</v>
      </c>
      <c r="G311" s="11">
        <f t="shared" si="43"/>
        <v>0.87399891122244111</v>
      </c>
      <c r="H311" s="11">
        <f t="shared" si="44"/>
        <v>2.1267436495162388</v>
      </c>
      <c r="I311" s="11">
        <f>(E311+H311)/2</f>
        <v>2.0708584203569194</v>
      </c>
      <c r="J311" s="11">
        <f t="shared" si="45"/>
        <v>118.65144745558</v>
      </c>
      <c r="K311" s="11">
        <f t="shared" si="41"/>
        <v>-0.50093417558729703</v>
      </c>
      <c r="L311" s="11">
        <f t="shared" si="46"/>
        <v>0.47182572781508686</v>
      </c>
      <c r="M311" s="11">
        <f t="shared" si="46"/>
        <v>0.51752921476347269</v>
      </c>
      <c r="N311" s="11">
        <f>E311-2*I311</f>
        <v>-2.1267436495162388</v>
      </c>
      <c r="O311" s="11">
        <f t="shared" si="47"/>
        <v>0.34197306221790302</v>
      </c>
      <c r="P311" s="11">
        <f t="shared" si="47"/>
        <v>0.65756156864130533</v>
      </c>
      <c r="Q311" s="11">
        <f t="shared" si="47"/>
        <v>-3.270786788770097</v>
      </c>
    </row>
    <row r="312" spans="1:17" x14ac:dyDescent="0.35">
      <c r="A312" s="11">
        <v>309</v>
      </c>
      <c r="B312" s="11">
        <f t="shared" si="40"/>
        <v>48.537606497962301</v>
      </c>
      <c r="C312" s="11">
        <f>'Graficas excel'!$N$3*(COS('Graficas excel'!$N$4*B312+'Graficas excel'!$N$5)+'Graficas excel'!$N$6)*COS(B312)+'Graficas excel'!$N$7</f>
        <v>11.754339554204522</v>
      </c>
      <c r="D312" s="13">
        <f>'Graficas excel'!$N$3*(COS('Graficas excel'!$N$4*B312+'Graficas excel'!$N$5)+'Graficas excel'!$N$6)*SIN(B312)+'Graficas excel'!$N$8</f>
        <v>16.635209473588247</v>
      </c>
      <c r="E312" s="11">
        <f t="shared" si="42"/>
        <v>1.9113170816013574</v>
      </c>
      <c r="F312" s="11">
        <f>C312/(2*'Graficas excel'!$N$9*COS(E312/2))</f>
        <v>0.50922409886616782</v>
      </c>
      <c r="G312" s="11">
        <f t="shared" si="43"/>
        <v>0.86063396234051759</v>
      </c>
      <c r="H312" s="11">
        <f t="shared" si="44"/>
        <v>2.0730266465167699</v>
      </c>
      <c r="I312" s="11">
        <f>(E312+H312)/2</f>
        <v>1.9921718640590638</v>
      </c>
      <c r="J312" s="11">
        <f t="shared" si="45"/>
        <v>114.14303987529433</v>
      </c>
      <c r="K312" s="11">
        <f t="shared" si="41"/>
        <v>-0.42681996357337032</v>
      </c>
      <c r="L312" s="11">
        <f t="shared" si="46"/>
        <v>0.55311902677103786</v>
      </c>
      <c r="M312" s="11">
        <f t="shared" si="46"/>
        <v>-0.88319954851844851</v>
      </c>
      <c r="N312" s="11">
        <f>E312-2*I312</f>
        <v>-2.0730266465167704</v>
      </c>
      <c r="O312" s="11">
        <f t="shared" si="47"/>
        <v>0.44526259188422829</v>
      </c>
      <c r="P312" s="11">
        <f t="shared" si="47"/>
        <v>0.14378758128837105</v>
      </c>
      <c r="Q312" s="11">
        <f t="shared" si="47"/>
        <v>-2.3057015155362595</v>
      </c>
    </row>
    <row r="313" spans="1:17" x14ac:dyDescent="0.35">
      <c r="A313" s="11">
        <v>310</v>
      </c>
      <c r="B313" s="11">
        <f t="shared" si="40"/>
        <v>48.694686130641792</v>
      </c>
      <c r="C313" s="11">
        <f>'Graficas excel'!$N$3*(COS('Graficas excel'!$N$4*B313+'Graficas excel'!$N$5)+'Graficas excel'!$N$6)*COS(B313)+'Graficas excel'!$N$7</f>
        <v>12.999999999999973</v>
      </c>
      <c r="D313" s="13">
        <f>'Graficas excel'!$N$3*(COS('Graficas excel'!$N$4*B313+'Graficas excel'!$N$5)+'Graficas excel'!$N$6)*SIN(B313)+'Graficas excel'!$N$8</f>
        <v>17.199999999999974</v>
      </c>
      <c r="E313" s="11">
        <f t="shared" si="42"/>
        <v>1.8471693197836929</v>
      </c>
      <c r="F313" s="11">
        <f>C313/(2*'Graficas excel'!$N$9*COS(E313/2))</f>
        <v>0.53900371056236629</v>
      </c>
      <c r="G313" s="11">
        <f t="shared" si="43"/>
        <v>0.84230338952185202</v>
      </c>
      <c r="H313" s="11">
        <f t="shared" si="44"/>
        <v>2.0030849621376783</v>
      </c>
      <c r="I313" s="11">
        <f>(E313+H313)/2</f>
        <v>1.9251271409606856</v>
      </c>
      <c r="J313" s="11">
        <f t="shared" si="45"/>
        <v>110.30166020313399</v>
      </c>
      <c r="K313" s="11">
        <f t="shared" si="41"/>
        <v>-0.3399362300201389</v>
      </c>
      <c r="L313" s="11">
        <f t="shared" si="46"/>
        <v>0.41438636610706886</v>
      </c>
      <c r="M313" s="11">
        <f t="shared" si="46"/>
        <v>-1.579415274244252</v>
      </c>
      <c r="N313" s="11">
        <f>E313-2*I313</f>
        <v>-2.0030849621376783</v>
      </c>
      <c r="O313" s="11">
        <f t="shared" si="47"/>
        <v>0.46784869233687787</v>
      </c>
      <c r="P313" s="11">
        <f t="shared" si="47"/>
        <v>-0.21839116584060722</v>
      </c>
      <c r="Q313" s="11">
        <f t="shared" si="47"/>
        <v>-0.73870907068714387</v>
      </c>
    </row>
    <row r="314" spans="1:17" x14ac:dyDescent="0.35">
      <c r="A314" s="11">
        <v>311</v>
      </c>
      <c r="B314" s="11">
        <f t="shared" si="40"/>
        <v>48.851765763321282</v>
      </c>
      <c r="C314" s="11">
        <f>'Graficas excel'!$N$3*(COS('Graficas excel'!$N$4*B314+'Graficas excel'!$N$5)+'Graficas excel'!$N$6)*COS(B314)+'Graficas excel'!$N$7</f>
        <v>14.038282743791918</v>
      </c>
      <c r="D314" s="13">
        <f>'Graficas excel'!$N$3*(COS('Graficas excel'!$N$4*B314+'Graficas excel'!$N$5)+'Graficas excel'!$N$6)*SIN(B314)+'Graficas excel'!$N$8</f>
        <v>17.944540753722698</v>
      </c>
      <c r="E314" s="11">
        <f t="shared" si="42"/>
        <v>1.8138647042335214</v>
      </c>
      <c r="F314" s="11">
        <f>C314/(2*'Graficas excel'!$N$9*COS(E314/2))</f>
        <v>0.56958313992376286</v>
      </c>
      <c r="G314" s="11">
        <f t="shared" si="43"/>
        <v>0.82193372404019727</v>
      </c>
      <c r="H314" s="11">
        <f t="shared" si="44"/>
        <v>1.9295954613958219</v>
      </c>
      <c r="I314" s="11">
        <f>(E314+H314)/2</f>
        <v>1.8717300828146717</v>
      </c>
      <c r="J314" s="11">
        <f t="shared" si="45"/>
        <v>107.24223413295275</v>
      </c>
      <c r="K314" s="11">
        <f t="shared" si="41"/>
        <v>-0.274844571844652</v>
      </c>
      <c r="L314" s="11">
        <f t="shared" si="46"/>
        <v>0.16629239498040632</v>
      </c>
      <c r="M314" s="11">
        <f t="shared" si="46"/>
        <v>-1.6859573706001254</v>
      </c>
      <c r="N314" s="11">
        <f>E314-2*I314</f>
        <v>-1.9295954613958219</v>
      </c>
      <c r="O314" s="11">
        <f t="shared" si="47"/>
        <v>0.43354388822618978</v>
      </c>
      <c r="P314" s="11">
        <f t="shared" si="47"/>
        <v>-0.33442731532115094</v>
      </c>
      <c r="Q314" s="11">
        <f t="shared" si="47"/>
        <v>0.92730539338125972</v>
      </c>
    </row>
    <row r="315" spans="1:17" x14ac:dyDescent="0.35">
      <c r="A315" s="11">
        <v>312</v>
      </c>
      <c r="B315" s="11">
        <f t="shared" si="40"/>
        <v>49.008845396000773</v>
      </c>
      <c r="C315" s="11">
        <f>'Graficas excel'!$N$3*(COS('Graficas excel'!$N$4*B315+'Graficas excel'!$N$5)+'Graficas excel'!$N$6)*COS(B315)+'Graficas excel'!$N$7</f>
        <v>14.890824058937104</v>
      </c>
      <c r="D315" s="13">
        <f>'Graficas excel'!$N$3*(COS('Graficas excel'!$N$4*B315+'Graficas excel'!$N$5)+'Graficas excel'!$N$6)*SIN(B315)+'Graficas excel'!$N$8</f>
        <v>18.680641922114344</v>
      </c>
      <c r="E315" s="11">
        <f t="shared" si="42"/>
        <v>1.7956206501679099</v>
      </c>
      <c r="F315" s="11">
        <f>C315/(2*'Graficas excel'!$N$9*COS(E315/2))</f>
        <v>0.59723478621083148</v>
      </c>
      <c r="G315" s="11">
        <f t="shared" si="43"/>
        <v>0.80206646242047941</v>
      </c>
      <c r="H315" s="11">
        <f t="shared" si="44"/>
        <v>1.8614945466828146</v>
      </c>
      <c r="I315" s="11">
        <f>(E315+H315)/2</f>
        <v>1.8285575984253621</v>
      </c>
      <c r="J315" s="11">
        <f t="shared" si="45"/>
        <v>104.76863298635088</v>
      </c>
      <c r="K315" s="11">
        <f t="shared" si="41"/>
        <v>-0.24872342352373716</v>
      </c>
      <c r="L315" s="11">
        <f t="shared" si="46"/>
        <v>-9.8537169506739547E-2</v>
      </c>
      <c r="M315" s="11">
        <f t="shared" si="46"/>
        <v>-1.1781864450782935</v>
      </c>
      <c r="N315" s="11">
        <f>E315-2*I315</f>
        <v>-1.8614945466828143</v>
      </c>
      <c r="O315" s="11">
        <f t="shared" si="47"/>
        <v>0.38101216837755553</v>
      </c>
      <c r="P315" s="11">
        <f t="shared" si="47"/>
        <v>-0.188766524747113</v>
      </c>
      <c r="Q315" s="11">
        <f t="shared" si="47"/>
        <v>2.091533258519036</v>
      </c>
    </row>
    <row r="316" spans="1:17" x14ac:dyDescent="0.35">
      <c r="A316" s="11">
        <v>313</v>
      </c>
      <c r="B316" s="11">
        <f t="shared" si="40"/>
        <v>49.165925028680263</v>
      </c>
      <c r="C316" s="11">
        <f>'Graficas excel'!$N$3*(COS('Graficas excel'!$N$4*B316+'Graficas excel'!$N$5)+'Graficas excel'!$N$6)*COS(B316)+'Graficas excel'!$N$7</f>
        <v>15.659465008031468</v>
      </c>
      <c r="D316" s="13">
        <f>'Graficas excel'!$N$3*(COS('Graficas excel'!$N$4*B316+'Graficas excel'!$N$5)+'Graficas excel'!$N$6)*SIN(B316)+'Graficas excel'!$N$8</f>
        <v>19.280506036214089</v>
      </c>
      <c r="E316" s="11">
        <f t="shared" si="42"/>
        <v>1.7773311336112847</v>
      </c>
      <c r="F316" s="11">
        <f>C316/(2*'Graficas excel'!$N$9*COS(E316/2))</f>
        <v>0.62096535599331648</v>
      </c>
      <c r="G316" s="11">
        <f t="shared" si="43"/>
        <v>0.78383801046905965</v>
      </c>
      <c r="H316" s="11">
        <f t="shared" si="44"/>
        <v>1.8016452952276518</v>
      </c>
      <c r="I316" s="11">
        <f>(E316+H316)/2</f>
        <v>1.7894882144194684</v>
      </c>
      <c r="J316" s="11">
        <f t="shared" si="45"/>
        <v>102.53012217463724</v>
      </c>
      <c r="K316" s="11">
        <f t="shared" si="41"/>
        <v>-0.26420160591513242</v>
      </c>
      <c r="L316" s="11">
        <f t="shared" si="46"/>
        <v>-0.28360626352759161</v>
      </c>
      <c r="M316" s="11">
        <f t="shared" si="46"/>
        <v>-0.13451863767358216</v>
      </c>
      <c r="N316" s="11">
        <f>E316-2*I316</f>
        <v>-1.801645295227652</v>
      </c>
      <c r="O316" s="11">
        <f t="shared" si="47"/>
        <v>0.35136079200809522</v>
      </c>
      <c r="P316" s="11">
        <f t="shared" si="47"/>
        <v>0.13977075123799323</v>
      </c>
      <c r="Q316" s="11">
        <f t="shared" si="47"/>
        <v>2.2223039150559125</v>
      </c>
    </row>
    <row r="317" spans="1:17" x14ac:dyDescent="0.35">
      <c r="A317" s="11">
        <v>314</v>
      </c>
      <c r="B317" s="11">
        <f t="shared" si="40"/>
        <v>49.323004661359754</v>
      </c>
      <c r="C317" s="11">
        <f>'Graficas excel'!$N$3*(COS('Graficas excel'!$N$4*B317+'Graficas excel'!$N$5)+'Graficas excel'!$N$6)*COS(B317)+'Graficas excel'!$N$7</f>
        <v>16.474667529947627</v>
      </c>
      <c r="D317" s="13">
        <f>'Graficas excel'!$N$3*(COS('Graficas excel'!$N$4*B317+'Graficas excel'!$N$5)+'Graficas excel'!$N$6)*SIN(B317)+'Graficas excel'!$N$8</f>
        <v>19.717530432131852</v>
      </c>
      <c r="E317" s="11">
        <f t="shared" si="42"/>
        <v>1.7495213753369303</v>
      </c>
      <c r="F317" s="11">
        <f>C317/(2*'Graficas excel'!$N$9*COS(E317/2))</f>
        <v>0.64235683062665627</v>
      </c>
      <c r="G317" s="11">
        <f t="shared" si="43"/>
        <v>0.76640570336296243</v>
      </c>
      <c r="H317" s="11">
        <f t="shared" si="44"/>
        <v>1.7464536710810459</v>
      </c>
      <c r="I317" s="11">
        <f>(E317+H317)/2</f>
        <v>1.7479875232089881</v>
      </c>
      <c r="J317" s="11">
        <f t="shared" si="45"/>
        <v>100.15230772140104</v>
      </c>
      <c r="K317" s="11">
        <f t="shared" si="41"/>
        <v>-0.30875037361564905</v>
      </c>
      <c r="L317" s="11">
        <f t="shared" si="46"/>
        <v>-0.30473640172190325</v>
      </c>
      <c r="M317" s="11">
        <f t="shared" si="46"/>
        <v>1.0319215753095421</v>
      </c>
      <c r="N317" s="11">
        <f>E317-2*I317</f>
        <v>-1.7464536710810459</v>
      </c>
      <c r="O317" s="11">
        <f t="shared" si="47"/>
        <v>0.37331593027189552</v>
      </c>
      <c r="P317" s="11">
        <f t="shared" si="47"/>
        <v>0.48884943391716773</v>
      </c>
      <c r="Q317" s="11">
        <f t="shared" si="47"/>
        <v>1.1957103514394802</v>
      </c>
    </row>
    <row r="318" spans="1:17" x14ac:dyDescent="0.35">
      <c r="A318" s="11">
        <v>315</v>
      </c>
      <c r="B318" s="11">
        <f t="shared" si="40"/>
        <v>49.480084294039244</v>
      </c>
      <c r="C318" s="11">
        <f>'Graficas excel'!$N$3*(COS('Graficas excel'!$N$4*B318+'Graficas excel'!$N$5)+'Graficas excel'!$N$6)*COS(B318)+'Graficas excel'!$N$7</f>
        <v>17.431879502661801</v>
      </c>
      <c r="D318" s="13">
        <f>'Graficas excel'!$N$3*(COS('Graficas excel'!$N$4*B318+'Graficas excel'!$N$5)+'Graficas excel'!$N$6)*SIN(B318)+'Graficas excel'!$N$8</f>
        <v>20.068120497338207</v>
      </c>
      <c r="E318" s="11">
        <f t="shared" si="42"/>
        <v>1.7111649139830389</v>
      </c>
      <c r="F318" s="11">
        <f>C318/(2*'Graficas excel'!$N$9*COS(E318/2))</f>
        <v>0.66454866417507674</v>
      </c>
      <c r="G318" s="11">
        <f t="shared" si="43"/>
        <v>0.7472449885700948</v>
      </c>
      <c r="H318" s="11">
        <f t="shared" si="44"/>
        <v>1.6878133418805346</v>
      </c>
      <c r="I318" s="11">
        <f>(E318+H318)/2</f>
        <v>1.6994891279317867</v>
      </c>
      <c r="J318" s="11">
        <f t="shared" si="45"/>
        <v>97.373554358860204</v>
      </c>
      <c r="K318" s="11">
        <f t="shared" si="41"/>
        <v>-0.35661825566219502</v>
      </c>
      <c r="L318" s="11">
        <f t="shared" si="46"/>
        <v>-0.14264253971824006</v>
      </c>
      <c r="M318" s="11">
        <f t="shared" si="46"/>
        <v>1.7961545409126882</v>
      </c>
      <c r="N318" s="11">
        <f>E318-2*I318</f>
        <v>-1.6878133418805346</v>
      </c>
      <c r="O318" s="11">
        <f t="shared" si="47"/>
        <v>0.45010421978718068</v>
      </c>
      <c r="P318" s="11">
        <f t="shared" si="47"/>
        <v>0.67667117671234478</v>
      </c>
      <c r="Q318" s="11">
        <f t="shared" si="47"/>
        <v>-0.56317095074660251</v>
      </c>
    </row>
    <row r="319" spans="1:17" x14ac:dyDescent="0.35">
      <c r="A319" s="11">
        <v>316</v>
      </c>
      <c r="B319" s="11">
        <f t="shared" si="40"/>
        <v>49.637163926718728</v>
      </c>
      <c r="C319" s="11">
        <f>'Graficas excel'!$N$3*(COS('Graficas excel'!$N$4*B319+'Graficas excel'!$N$5)+'Graficas excel'!$N$6)*COS(B319)+'Graficas excel'!$N$7</f>
        <v>18.540824058937076</v>
      </c>
      <c r="D319" s="13">
        <f>'Graficas excel'!$N$3*(COS('Graficas excel'!$N$4*B319+'Graficas excel'!$N$5)+'Graficas excel'!$N$6)*SIN(B319)+'Graficas excel'!$N$8</f>
        <v>20.474355680986886</v>
      </c>
      <c r="E319" s="11">
        <f t="shared" si="42"/>
        <v>1.6698321902822617</v>
      </c>
      <c r="F319" s="11">
        <f>C319/(2*'Graficas excel'!$N$9*COS(E319/2))</f>
        <v>0.6905438967473484</v>
      </c>
      <c r="G319" s="11">
        <f t="shared" si="43"/>
        <v>0.72329048567293308</v>
      </c>
      <c r="H319" s="11">
        <f t="shared" si="44"/>
        <v>1.6171111363688759</v>
      </c>
      <c r="I319" s="11">
        <f>(E319+H319)/2</f>
        <v>1.6434716633255688</v>
      </c>
      <c r="J319" s="11">
        <f t="shared" si="45"/>
        <v>94.163990057900449</v>
      </c>
      <c r="K319" s="11">
        <f t="shared" si="41"/>
        <v>-0.37902449340560568</v>
      </c>
      <c r="L319" s="11">
        <f t="shared" si="46"/>
        <v>0.13949675580392237</v>
      </c>
      <c r="M319" s="11">
        <f t="shared" si="46"/>
        <v>1.9620202440577919</v>
      </c>
      <c r="N319" s="11">
        <f>E319-2*I319</f>
        <v>-1.6171111363688759</v>
      </c>
      <c r="O319" s="11">
        <f t="shared" si="47"/>
        <v>0.55639547966995384</v>
      </c>
      <c r="P319" s="11">
        <f t="shared" si="47"/>
        <v>0.58820849063330949</v>
      </c>
      <c r="Q319" s="11">
        <f t="shared" si="47"/>
        <v>-2.3497581261294234</v>
      </c>
    </row>
    <row r="320" spans="1:17" x14ac:dyDescent="0.35">
      <c r="A320" s="11">
        <v>317</v>
      </c>
      <c r="B320" s="11">
        <f t="shared" si="40"/>
        <v>49.794243559398218</v>
      </c>
      <c r="C320" s="11">
        <f>'Graficas excel'!$N$3*(COS('Graficas excel'!$N$4*B320+'Graficas excel'!$N$5)+'Graficas excel'!$N$6)*COS(B320)+'Graficas excel'!$N$7</f>
        <v>19.707848454854854</v>
      </c>
      <c r="D320" s="13">
        <f>'Graficas excel'!$N$3*(COS('Graficas excel'!$N$4*B320+'Graficas excel'!$N$5)+'Graficas excel'!$N$6)*SIN(B320)+'Graficas excel'!$N$8</f>
        <v>21.082180500899533</v>
      </c>
      <c r="E320" s="11">
        <f t="shared" si="42"/>
        <v>1.6381565314519821</v>
      </c>
      <c r="F320" s="11">
        <f>C320/(2*'Graficas excel'!$N$9*COS(E320/2))</f>
        <v>0.72148181950068635</v>
      </c>
      <c r="G320" s="11">
        <f t="shared" si="43"/>
        <v>0.69243337883870026</v>
      </c>
      <c r="H320" s="11">
        <f t="shared" si="44"/>
        <v>1.5297127387977909</v>
      </c>
      <c r="I320" s="11">
        <f>(E320+H320)/2</f>
        <v>1.5839346351248866</v>
      </c>
      <c r="J320" s="11">
        <f t="shared" si="45"/>
        <v>90.75276961725001</v>
      </c>
      <c r="K320" s="11">
        <f t="shared" si="41"/>
        <v>-0.35711239424394509</v>
      </c>
      <c r="L320" s="11">
        <f t="shared" si="46"/>
        <v>0.447690175050243</v>
      </c>
      <c r="M320" s="11">
        <f t="shared" si="46"/>
        <v>1.6897076064336238</v>
      </c>
      <c r="N320" s="11">
        <f>E320-2*I320</f>
        <v>-1.5297127387977911</v>
      </c>
      <c r="O320" s="11">
        <f t="shared" si="47"/>
        <v>0.64879105331759113</v>
      </c>
      <c r="P320" s="11">
        <f t="shared" si="47"/>
        <v>0.2191093472952538</v>
      </c>
      <c r="Q320" s="11">
        <f t="shared" si="47"/>
        <v>-3.5598799076546808</v>
      </c>
    </row>
    <row r="321" spans="1:17" x14ac:dyDescent="0.35">
      <c r="A321" s="11">
        <v>318</v>
      </c>
      <c r="B321" s="11">
        <f t="shared" si="40"/>
        <v>49.951323192077709</v>
      </c>
      <c r="C321" s="11">
        <f>'Graficas excel'!$N$3*(COS('Graficas excel'!$N$4*B321+'Graficas excel'!$N$5)+'Graficas excel'!$N$6)*COS(B321)+'Graficas excel'!$N$7</f>
        <v>20.758877380742007</v>
      </c>
      <c r="D321" s="13">
        <f>'Graficas excel'!$N$3*(COS('Graficas excel'!$N$4*B321+'Graficas excel'!$N$5)+'Graficas excel'!$N$6)*SIN(B321)+'Graficas excel'!$N$8</f>
        <v>21.978987918340909</v>
      </c>
      <c r="E321" s="11">
        <f t="shared" si="42"/>
        <v>1.6278782243665846</v>
      </c>
      <c r="F321" s="11">
        <f>C321/(2*'Graficas excel'!$N$9*COS(E321/2))</f>
        <v>0.7558136757922127</v>
      </c>
      <c r="G321" s="11">
        <f t="shared" si="43"/>
        <v>0.65478674962575711</v>
      </c>
      <c r="H321" s="11">
        <f t="shared" si="44"/>
        <v>1.4278008784569249</v>
      </c>
      <c r="I321" s="11">
        <f>(E321+H321)/2</f>
        <v>1.5278395514117546</v>
      </c>
      <c r="J321" s="11">
        <f t="shared" si="45"/>
        <v>87.538758069054495</v>
      </c>
      <c r="K321" s="11">
        <f t="shared" si="41"/>
        <v>-0.28678938599283649</v>
      </c>
      <c r="L321" s="11">
        <f t="shared" si="46"/>
        <v>0.7131088252045763</v>
      </c>
      <c r="M321" s="11">
        <f t="shared" si="46"/>
        <v>1.1208355373304251</v>
      </c>
      <c r="N321" s="11">
        <f>E321-2*I321</f>
        <v>-1.4278008784569247</v>
      </c>
      <c r="O321" s="11">
        <f t="shared" si="47"/>
        <v>0.68320866910737232</v>
      </c>
      <c r="P321" s="11">
        <f t="shared" si="47"/>
        <v>-0.34007528098223905</v>
      </c>
      <c r="Q321" s="11">
        <f t="shared" si="47"/>
        <v>-3.7538768519958543</v>
      </c>
    </row>
    <row r="322" spans="1:17" x14ac:dyDescent="0.35">
      <c r="A322" s="11">
        <v>319</v>
      </c>
      <c r="B322" s="11">
        <f t="shared" si="40"/>
        <v>50.108402824757199</v>
      </c>
      <c r="C322" s="11">
        <f>'Graficas excel'!$N$3*(COS('Graficas excel'!$N$4*B322+'Graficas excel'!$N$5)+'Graficas excel'!$N$6)*COS(B322)+'Graficas excel'!$N$7</f>
        <v>21.494978549133666</v>
      </c>
      <c r="D322" s="13">
        <f>'Graficas excel'!$N$3*(COS('Graficas excel'!$N$4*B322+'Graficas excel'!$N$5)+'Graficas excel'!$N$6)*SIN(B322)+'Graficas excel'!$N$8</f>
        <v>23.154527576926498</v>
      </c>
      <c r="E322" s="11">
        <f t="shared" si="42"/>
        <v>1.6450988483371514</v>
      </c>
      <c r="F322" s="11">
        <f>C322/(2*'Graficas excel'!$N$9*COS(E322/2))</f>
        <v>0.78984422915944563</v>
      </c>
      <c r="G322" s="11">
        <f t="shared" si="43"/>
        <v>0.61330750334845985</v>
      </c>
      <c r="H322" s="11">
        <f t="shared" si="44"/>
        <v>1.3204827116700959</v>
      </c>
      <c r="I322" s="11">
        <f>(E322+H322)/2</f>
        <v>1.4827907800036235</v>
      </c>
      <c r="J322" s="11">
        <f t="shared" si="45"/>
        <v>84.95765359511897</v>
      </c>
      <c r="K322" s="11">
        <f t="shared" si="41"/>
        <v>-0.17477451366919924</v>
      </c>
      <c r="L322" s="11">
        <f t="shared" si="46"/>
        <v>0.88916925970255789</v>
      </c>
      <c r="M322" s="11">
        <f t="shared" si="46"/>
        <v>0.19048181789299901</v>
      </c>
      <c r="N322" s="11">
        <f>E322-2*I322</f>
        <v>-1.3204827116700957</v>
      </c>
      <c r="O322" s="11">
        <f t="shared" si="47"/>
        <v>0.62978976888730798</v>
      </c>
      <c r="P322" s="11">
        <f t="shared" si="47"/>
        <v>-0.92973287801778681</v>
      </c>
      <c r="Q322" s="11">
        <f t="shared" si="47"/>
        <v>-2.5843030210066154</v>
      </c>
    </row>
    <row r="323" spans="1:17" x14ac:dyDescent="0.35">
      <c r="A323" s="11">
        <v>320</v>
      </c>
      <c r="B323" s="11">
        <f t="shared" ref="B323:B386" si="48">A323*$B$1</f>
        <v>50.26548245743669</v>
      </c>
      <c r="C323" s="11">
        <f>'Graficas excel'!$N$3*(COS('Graficas excel'!$N$4*B323+'Graficas excel'!$N$5)+'Graficas excel'!$N$6)*COS(B323)+'Graficas excel'!$N$7</f>
        <v>21.759999999999998</v>
      </c>
      <c r="D323" s="13">
        <f>'Graficas excel'!$N$3*(COS('Graficas excel'!$N$4*B323+'Graficas excel'!$N$5)+'Graficas excel'!$N$6)*SIN(B323)+'Graficas excel'!$N$8</f>
        <v>24.499999999999982</v>
      </c>
      <c r="E323" s="11">
        <f t="shared" si="42"/>
        <v>1.6891189610814819</v>
      </c>
      <c r="F323" s="11">
        <f>C323/(2*'Graficas excel'!$N$9*COS(E323/2))</f>
        <v>0.81920220336617722</v>
      </c>
      <c r="G323" s="11">
        <f t="shared" si="43"/>
        <v>0.57350479509765251</v>
      </c>
      <c r="H323" s="11">
        <f t="shared" si="44"/>
        <v>1.2215555661079767</v>
      </c>
      <c r="I323" s="11">
        <f>(E323+H323)/2</f>
        <v>1.4553372635947293</v>
      </c>
      <c r="J323" s="11">
        <f t="shared" si="45"/>
        <v>83.384682972096172</v>
      </c>
      <c r="K323" s="11">
        <f t="shared" ref="K323:K386" si="49">(I324-I323)/$B$1</f>
        <v>-3.510413296522772E-2</v>
      </c>
      <c r="L323" s="11">
        <f t="shared" si="46"/>
        <v>0.91909007368931162</v>
      </c>
      <c r="M323" s="11">
        <f t="shared" si="46"/>
        <v>-1.0793577219561024</v>
      </c>
      <c r="N323" s="11">
        <f>E323-2*I323</f>
        <v>-1.2215555661079767</v>
      </c>
      <c r="O323" s="11">
        <f t="shared" si="47"/>
        <v>0.48374766991822926</v>
      </c>
      <c r="P323" s="11">
        <f t="shared" si="47"/>
        <v>-1.3356742472900014</v>
      </c>
      <c r="Q323" s="11">
        <f t="shared" si="47"/>
        <v>-0.15814962702327937</v>
      </c>
    </row>
    <row r="324" spans="1:17" x14ac:dyDescent="0.35">
      <c r="A324" s="11">
        <v>321</v>
      </c>
      <c r="B324" s="11">
        <f t="shared" si="48"/>
        <v>50.42256209011618</v>
      </c>
      <c r="C324" s="11">
        <f>'Graficas excel'!$N$3*(COS('Graficas excel'!$N$4*B324+'Graficas excel'!$N$5)+'Graficas excel'!$N$6)*COS(B324)+'Graficas excel'!$N$7</f>
        <v>21.494978549133677</v>
      </c>
      <c r="D324" s="13">
        <f>'Graficas excel'!$N$3*(COS('Graficas excel'!$N$4*B324+'Graficas excel'!$N$5)+'Graficas excel'!$N$6)*SIN(B324)+'Graficas excel'!$N$8</f>
        <v>25.84547242307347</v>
      </c>
      <c r="E324" s="11">
        <f t="shared" ref="E324:E387" si="50">ATAN2(C324,D324)*2</f>
        <v>1.7540775787583764</v>
      </c>
      <c r="F324" s="11">
        <f>C324/(2*'Graficas excel'!$N$9*COS(E324/2))</f>
        <v>0.84039520003967783</v>
      </c>
      <c r="G324" s="11">
        <f t="shared" ref="G324:G387" si="51">(1-F324^2)^(1/2)</f>
        <v>0.54197408402087821</v>
      </c>
      <c r="H324" s="11">
        <f t="shared" ref="H324:H387" si="52">ATAN2(F324,G324)*2</f>
        <v>1.1455686598076622</v>
      </c>
      <c r="I324" s="11">
        <f>(E324+H324)/2</f>
        <v>1.4498231192830193</v>
      </c>
      <c r="J324" s="11">
        <f t="shared" ref="J324:J387" si="53">DEGREES(I324)</f>
        <v>83.068745775409127</v>
      </c>
      <c r="K324" s="11">
        <f t="shared" si="49"/>
        <v>0.10926619820925443</v>
      </c>
      <c r="L324" s="11">
        <f t="shared" ref="L324:M387" si="54">(K325-K324)/$B$1</f>
        <v>0.74954495919467634</v>
      </c>
      <c r="M324" s="11">
        <f t="shared" si="54"/>
        <v>-2.2119678537635457</v>
      </c>
      <c r="N324" s="11">
        <f>E324-2*I324</f>
        <v>-1.1455686598076622</v>
      </c>
      <c r="O324" s="11">
        <f t="shared" ref="O324:Q387" si="55">(N325-N324)/$B$1</f>
        <v>0.27394044977446202</v>
      </c>
      <c r="P324" s="11">
        <f t="shared" si="55"/>
        <v>-1.3605163326112164</v>
      </c>
      <c r="Q324" s="11">
        <f t="shared" si="55"/>
        <v>2.4827572300269023</v>
      </c>
    </row>
    <row r="325" spans="1:17" x14ac:dyDescent="0.35">
      <c r="A325" s="11">
        <v>322</v>
      </c>
      <c r="B325" s="11">
        <f t="shared" si="48"/>
        <v>50.579641722795671</v>
      </c>
      <c r="C325" s="11">
        <f>'Graficas excel'!$N$3*(COS('Graficas excel'!$N$4*B325+'Graficas excel'!$N$5)+'Graficas excel'!$N$6)*COS(B325)+'Graficas excel'!$N$7</f>
        <v>20.758877380742028</v>
      </c>
      <c r="D325" s="13">
        <f>'Graficas excel'!$N$3*(COS('Graficas excel'!$N$4*B325+'Graficas excel'!$N$5)+'Graficas excel'!$N$6)*SIN(B325)+'Graficas excel'!$N$8</f>
        <v>27.021012081659066</v>
      </c>
      <c r="E325" s="11">
        <f t="shared" si="50"/>
        <v>1.8314350325429911</v>
      </c>
      <c r="F325" s="11">
        <f>C325/(2*'Graficas excel'!$N$9*COS(E325/2))</f>
        <v>0.85186049475025838</v>
      </c>
      <c r="G325" s="11">
        <f t="shared" si="51"/>
        <v>0.52376874427923348</v>
      </c>
      <c r="H325" s="11">
        <f t="shared" si="52"/>
        <v>1.1025381945810355</v>
      </c>
      <c r="I325" s="11">
        <f>(E325+H325)/2</f>
        <v>1.4669866135620133</v>
      </c>
      <c r="J325" s="11">
        <f t="shared" si="53"/>
        <v>84.052141559292423</v>
      </c>
      <c r="K325" s="11">
        <f t="shared" si="49"/>
        <v>0.22700444507631726</v>
      </c>
      <c r="L325" s="11">
        <f t="shared" si="54"/>
        <v>0.40208986122665952</v>
      </c>
      <c r="M325" s="11">
        <f t="shared" si="54"/>
        <v>-2.5580730187003673</v>
      </c>
      <c r="N325" s="11">
        <f>E325-2*I325</f>
        <v>-1.1025381945810355</v>
      </c>
      <c r="O325" s="11">
        <f t="shared" si="55"/>
        <v>6.0231043993445789E-2</v>
      </c>
      <c r="P325" s="11">
        <f t="shared" si="55"/>
        <v>-0.97052573888624338</v>
      </c>
      <c r="Q325" s="11">
        <f t="shared" si="55"/>
        <v>3.9830095869024409</v>
      </c>
    </row>
    <row r="326" spans="1:17" x14ac:dyDescent="0.35">
      <c r="A326" s="11">
        <v>323</v>
      </c>
      <c r="B326" s="11">
        <f t="shared" si="48"/>
        <v>50.736721355475161</v>
      </c>
      <c r="C326" s="11">
        <f>'Graficas excel'!$N$3*(COS('Graficas excel'!$N$4*B326+'Graficas excel'!$N$5)+'Graficas excel'!$N$6)*COS(B326)+'Graficas excel'!$N$7</f>
        <v>19.707848454854883</v>
      </c>
      <c r="D326" s="13">
        <f>'Graficas excel'!$N$3*(COS('Graficas excel'!$N$4*B326+'Graficas excel'!$N$5)+'Graficas excel'!$N$6)*SIN(B326)+'Graficas excel'!$N$8</f>
        <v>27.91781949910045</v>
      </c>
      <c r="E326" s="11">
        <f t="shared" si="50"/>
        <v>1.9122116525077824</v>
      </c>
      <c r="F326" s="11">
        <f>C326/(2*'Graficas excel'!$N$9*COS(E326/2))</f>
        <v>0.8543286605223569</v>
      </c>
      <c r="G326" s="11">
        <f t="shared" si="51"/>
        <v>0.51973314288207129</v>
      </c>
      <c r="H326" s="11">
        <f t="shared" si="52"/>
        <v>1.0930771243146427</v>
      </c>
      <c r="I326" s="11">
        <f>(E326+H326)/2</f>
        <v>1.5026443884112126</v>
      </c>
      <c r="J326" s="11">
        <f t="shared" si="53"/>
        <v>86.095181564979271</v>
      </c>
      <c r="K326" s="11">
        <f t="shared" si="49"/>
        <v>0.2901645727819479</v>
      </c>
      <c r="L326" s="11">
        <f t="shared" si="54"/>
        <v>2.6869108189252986E-4</v>
      </c>
      <c r="M326" s="11">
        <f t="shared" si="54"/>
        <v>-1.9376083488129849</v>
      </c>
      <c r="N326" s="11">
        <f>E326-2*I326</f>
        <v>-1.0930771243146429</v>
      </c>
      <c r="O326" s="11">
        <f t="shared" si="55"/>
        <v>-9.221878257679561E-2</v>
      </c>
      <c r="P326" s="11">
        <f t="shared" si="55"/>
        <v>-0.34487605601672205</v>
      </c>
      <c r="Q326" s="11">
        <f t="shared" si="55"/>
        <v>3.8504608658980053</v>
      </c>
    </row>
    <row r="327" spans="1:17" x14ac:dyDescent="0.35">
      <c r="A327" s="11">
        <v>324</v>
      </c>
      <c r="B327" s="11">
        <f t="shared" si="48"/>
        <v>50.893800988154652</v>
      </c>
      <c r="C327" s="11">
        <f>'Graficas excel'!$N$3*(COS('Graficas excel'!$N$4*B327+'Graficas excel'!$N$5)+'Graficas excel'!$N$6)*COS(B327)+'Graficas excel'!$N$7</f>
        <v>18.540824058937105</v>
      </c>
      <c r="D327" s="13">
        <f>'Graficas excel'!$N$3*(COS('Graficas excel'!$N$4*B327+'Graficas excel'!$N$5)+'Graficas excel'!$N$6)*SIN(B327)+'Graficas excel'!$N$8</f>
        <v>28.525644319013104</v>
      </c>
      <c r="E327" s="11">
        <f t="shared" si="50"/>
        <v>1.9888838490328484</v>
      </c>
      <c r="F327" s="11">
        <f>C327/(2*'Graficas excel'!$N$9*COS(E327/2))</f>
        <v>0.85054193775178766</v>
      </c>
      <c r="G327" s="11">
        <f t="shared" si="51"/>
        <v>0.5259072276794019</v>
      </c>
      <c r="H327" s="11">
        <f t="shared" si="52"/>
        <v>1.1075628168079559</v>
      </c>
      <c r="I327" s="11">
        <f>(E327+H327)/2</f>
        <v>1.548223332920402</v>
      </c>
      <c r="J327" s="11">
        <f t="shared" si="53"/>
        <v>88.706662720016809</v>
      </c>
      <c r="K327" s="11">
        <f t="shared" si="49"/>
        <v>0.29020677867839584</v>
      </c>
      <c r="L327" s="11">
        <f t="shared" si="54"/>
        <v>-0.30409011662636359</v>
      </c>
      <c r="M327" s="11">
        <f t="shared" si="54"/>
        <v>-0.71356950910686701</v>
      </c>
      <c r="N327" s="11">
        <f>E327-2*I327</f>
        <v>-1.1075628168079557</v>
      </c>
      <c r="O327" s="11">
        <f t="shared" si="55"/>
        <v>-0.14639178677585341</v>
      </c>
      <c r="P327" s="11">
        <f t="shared" si="55"/>
        <v>0.25995292244528628</v>
      </c>
      <c r="Q327" s="11">
        <f t="shared" si="55"/>
        <v>2.477988297040878</v>
      </c>
    </row>
    <row r="328" spans="1:17" x14ac:dyDescent="0.35">
      <c r="A328" s="11">
        <v>325</v>
      </c>
      <c r="B328" s="11">
        <f t="shared" si="48"/>
        <v>51.050880620834135</v>
      </c>
      <c r="C328" s="11">
        <f>'Graficas excel'!$N$3*(COS('Graficas excel'!$N$4*B328+'Graficas excel'!$N$5)+'Graficas excel'!$N$6)*COS(B328)+'Graficas excel'!$N$7</f>
        <v>17.431879502661829</v>
      </c>
      <c r="D328" s="13">
        <f>'Graficas excel'!$N$3*(COS('Graficas excel'!$N$4*B328+'Graficas excel'!$N$5)+'Graficas excel'!$N$6)*SIN(B328)+'Graficas excel'!$N$8</f>
        <v>28.931879502661786</v>
      </c>
      <c r="E328" s="11">
        <f t="shared" si="50"/>
        <v>2.0570598293306039</v>
      </c>
      <c r="F328" s="11">
        <f>C328/(2*'Graficas excel'!$N$9*COS(E328/2))</f>
        <v>0.84443919058444616</v>
      </c>
      <c r="G328" s="11">
        <f t="shared" si="51"/>
        <v>0.53565142901432217</v>
      </c>
      <c r="H328" s="11">
        <f t="shared" si="52"/>
        <v>1.1305579849020009</v>
      </c>
      <c r="I328" s="11">
        <f>(E328+H328)/2</f>
        <v>1.5938089071163024</v>
      </c>
      <c r="J328" s="11">
        <f t="shared" si="53"/>
        <v>91.318523728122372</v>
      </c>
      <c r="K328" s="11">
        <f t="shared" si="49"/>
        <v>0.24244041485726348</v>
      </c>
      <c r="L328" s="11">
        <f t="shared" si="54"/>
        <v>-0.41617735300815401</v>
      </c>
      <c r="M328" s="11">
        <f t="shared" si="54"/>
        <v>0.57905370568518844</v>
      </c>
      <c r="N328" s="11">
        <f>E328-2*I328</f>
        <v>-1.1305579849020009</v>
      </c>
      <c r="O328" s="11">
        <f t="shared" si="55"/>
        <v>-0.10555847720418797</v>
      </c>
      <c r="P328" s="11">
        <f t="shared" si="55"/>
        <v>0.64919441392854149</v>
      </c>
      <c r="Q328" s="11">
        <f t="shared" si="55"/>
        <v>0.46278169758732385</v>
      </c>
    </row>
    <row r="329" spans="1:17" x14ac:dyDescent="0.35">
      <c r="A329" s="11">
        <v>326</v>
      </c>
      <c r="B329" s="11">
        <f t="shared" si="48"/>
        <v>51.207960253513626</v>
      </c>
      <c r="C329" s="11">
        <f>'Graficas excel'!$N$3*(COS('Graficas excel'!$N$4*B329+'Graficas excel'!$N$5)+'Graficas excel'!$N$6)*COS(B329)+'Graficas excel'!$N$7</f>
        <v>16.474667529947649</v>
      </c>
      <c r="D329" s="13">
        <f>'Graficas excel'!$N$3*(COS('Graficas excel'!$N$4*B329+'Graficas excel'!$N$5)+'Graficas excel'!$N$6)*SIN(B329)+'Graficas excel'!$N$8</f>
        <v>29.282469567868137</v>
      </c>
      <c r="E329" s="11">
        <f t="shared" si="50"/>
        <v>2.1166436451300479</v>
      </c>
      <c r="F329" s="11">
        <f>C329/(2*'Graficas excel'!$N$9*COS(E329/2))</f>
        <v>0.83996937973038432</v>
      </c>
      <c r="G329" s="11">
        <f t="shared" si="51"/>
        <v>0.54263380019618512</v>
      </c>
      <c r="H329" s="11">
        <f t="shared" si="52"/>
        <v>1.1471390717274412</v>
      </c>
      <c r="I329" s="11">
        <f>(E329+H329)/2</f>
        <v>1.6318913584287444</v>
      </c>
      <c r="J329" s="11">
        <f t="shared" si="53"/>
        <v>93.500487461837736</v>
      </c>
      <c r="K329" s="11">
        <f t="shared" si="49"/>
        <v>0.17706742911722034</v>
      </c>
      <c r="L329" s="11">
        <f t="shared" si="54"/>
        <v>-0.3252198096174273</v>
      </c>
      <c r="M329" s="11">
        <f t="shared" si="54"/>
        <v>1.5335332450892998</v>
      </c>
      <c r="N329" s="11">
        <f>E329-2*I329</f>
        <v>-1.147139071727441</v>
      </c>
      <c r="O329" s="11">
        <f t="shared" si="55"/>
        <v>-3.5832571267161014E-3</v>
      </c>
      <c r="P329" s="11">
        <f t="shared" si="55"/>
        <v>0.72188799299634898</v>
      </c>
      <c r="Q329" s="11">
        <f t="shared" si="55"/>
        <v>-1.6815511862285235</v>
      </c>
    </row>
    <row r="330" spans="1:17" x14ac:dyDescent="0.35">
      <c r="A330" s="11">
        <v>327</v>
      </c>
      <c r="B330" s="11">
        <f t="shared" si="48"/>
        <v>51.365039886193117</v>
      </c>
      <c r="C330" s="11">
        <f>'Graficas excel'!$N$3*(COS('Graficas excel'!$N$4*B330+'Graficas excel'!$N$5)+'Graficas excel'!$N$6)*COS(B330)+'Graficas excel'!$N$7</f>
        <v>15.659465008031487</v>
      </c>
      <c r="D330" s="13">
        <f>'Graficas excel'!$N$3*(COS('Graficas excel'!$N$4*B330+'Graficas excel'!$N$5)+'Graficas excel'!$N$6)*SIN(B330)+'Graficas excel'!$N$8</f>
        <v>29.719493963785901</v>
      </c>
      <c r="E330" s="11">
        <f t="shared" si="50"/>
        <v>2.1717081618672562</v>
      </c>
      <c r="F330" s="11">
        <f>C330/(2*'Graficas excel'!$N$9*COS(E330/2))</f>
        <v>0.83981663393016537</v>
      </c>
      <c r="G330" s="11">
        <f t="shared" si="51"/>
        <v>0.5428701699064028</v>
      </c>
      <c r="H330" s="11">
        <f t="shared" si="52"/>
        <v>1.147701928440702</v>
      </c>
      <c r="I330" s="11">
        <f>(E330+H330)/2</f>
        <v>1.659705045153979</v>
      </c>
      <c r="J330" s="11">
        <f t="shared" si="53"/>
        <v>95.094094323892719</v>
      </c>
      <c r="K330" s="11">
        <f t="shared" si="49"/>
        <v>0.1259820208824213</v>
      </c>
      <c r="L330" s="11">
        <f t="shared" si="54"/>
        <v>-8.4332970777014279E-2</v>
      </c>
      <c r="M330" s="11">
        <f t="shared" si="54"/>
        <v>1.9707042674505193</v>
      </c>
      <c r="N330" s="11">
        <f>E330-2*I330</f>
        <v>-1.1477019284407017</v>
      </c>
      <c r="O330" s="11">
        <f t="shared" si="55"/>
        <v>0.10981064364888439</v>
      </c>
      <c r="P330" s="11">
        <f t="shared" si="55"/>
        <v>0.45775055033181239</v>
      </c>
      <c r="Q330" s="11">
        <f t="shared" si="55"/>
        <v>-3.4625489165760186</v>
      </c>
    </row>
    <row r="331" spans="1:17" x14ac:dyDescent="0.35">
      <c r="A331" s="11">
        <v>328</v>
      </c>
      <c r="B331" s="11">
        <f t="shared" si="48"/>
        <v>51.522119518872607</v>
      </c>
      <c r="C331" s="11">
        <f>'Graficas excel'!$N$3*(COS('Graficas excel'!$N$4*B331+'Graficas excel'!$N$5)+'Graficas excel'!$N$6)*COS(B331)+'Graficas excel'!$N$7</f>
        <v>14.890824058937124</v>
      </c>
      <c r="D331" s="13">
        <f>'Graficas excel'!$N$3*(COS('Graficas excel'!$N$4*B331+'Graficas excel'!$N$5)+'Graficas excel'!$N$6)*SIN(B331)+'Graficas excel'!$N$8</f>
        <v>30.319358077885639</v>
      </c>
      <c r="E331" s="11">
        <f t="shared" si="50"/>
        <v>2.2285355965647824</v>
      </c>
      <c r="F331" s="11">
        <f>C331/(2*'Graficas excel'!$N$9*COS(E331/2))</f>
        <v>0.84446733041059308</v>
      </c>
      <c r="G331" s="11">
        <f t="shared" si="51"/>
        <v>0.53560706480516684</v>
      </c>
      <c r="H331" s="11">
        <f t="shared" si="52"/>
        <v>1.1304529128720366</v>
      </c>
      <c r="I331" s="11">
        <f>(E331+H331)/2</f>
        <v>1.6794942547184095</v>
      </c>
      <c r="J331" s="11">
        <f t="shared" si="53"/>
        <v>96.22793251183451</v>
      </c>
      <c r="K331" s="11">
        <f t="shared" si="49"/>
        <v>0.11273502880999776</v>
      </c>
      <c r="L331" s="11">
        <f t="shared" si="54"/>
        <v>0.22522453167401604</v>
      </c>
      <c r="M331" s="11">
        <f t="shared" si="54"/>
        <v>1.8147504183282748</v>
      </c>
      <c r="N331" s="11">
        <f>E331-2*I331</f>
        <v>-1.1304529128720366</v>
      </c>
      <c r="O331" s="11">
        <f t="shared" si="55"/>
        <v>0.18171393195383972</v>
      </c>
      <c r="P331" s="11">
        <f t="shared" si="55"/>
        <v>-8.6145361618713528E-2</v>
      </c>
      <c r="Q331" s="11">
        <f t="shared" si="55"/>
        <v>-4.2826120849234757</v>
      </c>
    </row>
    <row r="332" spans="1:17" x14ac:dyDescent="0.35">
      <c r="A332" s="11">
        <v>329</v>
      </c>
      <c r="B332" s="11">
        <f t="shared" si="48"/>
        <v>51.679199151552098</v>
      </c>
      <c r="C332" s="11">
        <f>'Graficas excel'!$N$3*(COS('Graficas excel'!$N$4*B332+'Graficas excel'!$N$5)+'Graficas excel'!$N$6)*COS(B332)+'Graficas excel'!$N$7</f>
        <v>14.038282743791942</v>
      </c>
      <c r="D332" s="13">
        <f>'Graficas excel'!$N$3*(COS('Graficas excel'!$N$4*B332+'Graficas excel'!$N$5)+'Graficas excel'!$N$6)*SIN(B332)+'Graficas excel'!$N$8</f>
        <v>31.055459246277284</v>
      </c>
      <c r="E332" s="11">
        <f t="shared" si="50"/>
        <v>2.2924959080800096</v>
      </c>
      <c r="F332" s="11">
        <f>C332/(2*'Graficas excel'!$N$9*COS(E332/2))</f>
        <v>0.85202513584981587</v>
      </c>
      <c r="G332" s="11">
        <f t="shared" si="51"/>
        <v>0.52350087667558187</v>
      </c>
      <c r="H332" s="11">
        <f t="shared" si="52"/>
        <v>1.1019093551879819</v>
      </c>
      <c r="I332" s="11">
        <f>(E332+H332)/2</f>
        <v>1.6972026316339957</v>
      </c>
      <c r="J332" s="11">
        <f t="shared" si="53"/>
        <v>97.242547771124492</v>
      </c>
      <c r="K332" s="11">
        <f t="shared" si="49"/>
        <v>0.14811321551576229</v>
      </c>
      <c r="L332" s="11">
        <f t="shared" si="54"/>
        <v>0.51028486078997159</v>
      </c>
      <c r="M332" s="11">
        <f t="shared" si="54"/>
        <v>0.95395992901658833</v>
      </c>
      <c r="N332" s="11">
        <f>E332-2*I332</f>
        <v>-1.1019093551879817</v>
      </c>
      <c r="O332" s="11">
        <f t="shared" si="55"/>
        <v>0.1681822501937304</v>
      </c>
      <c r="P332" s="11">
        <f t="shared" si="55"/>
        <v>-0.75885649482723649</v>
      </c>
      <c r="Q332" s="11">
        <f t="shared" si="55"/>
        <v>-3.5051170971741445</v>
      </c>
    </row>
    <row r="333" spans="1:17" x14ac:dyDescent="0.35">
      <c r="A333" s="11">
        <v>330</v>
      </c>
      <c r="B333" s="11">
        <f t="shared" si="48"/>
        <v>51.836278784231588</v>
      </c>
      <c r="C333" s="11">
        <f>'Graficas excel'!$N$3*(COS('Graficas excel'!$N$4*B333+'Graficas excel'!$N$5)+'Graficas excel'!$N$6)*COS(B333)+'Graficas excel'!$N$7</f>
        <v>13.000000000000002</v>
      </c>
      <c r="D333" s="13">
        <f>'Graficas excel'!$N$3*(COS('Graficas excel'!$N$4*B333+'Graficas excel'!$N$5)+'Graficas excel'!$N$6)*SIN(B333)+'Graficas excel'!$N$8</f>
        <v>31.800000000000008</v>
      </c>
      <c r="E333" s="11">
        <f t="shared" si="50"/>
        <v>2.3654450531400388</v>
      </c>
      <c r="F333" s="11">
        <f>C333/(2*'Graficas excel'!$N$9*COS(E333/2))</f>
        <v>0.85886553080211592</v>
      </c>
      <c r="G333" s="11">
        <f t="shared" si="51"/>
        <v>0.51220113236891585</v>
      </c>
      <c r="H333" s="11">
        <f t="shared" si="52"/>
        <v>1.0754913491043405</v>
      </c>
      <c r="I333" s="11">
        <f>(E333+H333)/2</f>
        <v>1.7204682011221897</v>
      </c>
      <c r="J333" s="11">
        <f t="shared" si="53"/>
        <v>98.575566710766353</v>
      </c>
      <c r="K333" s="11">
        <f t="shared" si="49"/>
        <v>0.22826857401055553</v>
      </c>
      <c r="L333" s="11">
        <f t="shared" si="54"/>
        <v>0.66013253603084932</v>
      </c>
      <c r="M333" s="11">
        <f t="shared" si="54"/>
        <v>-0.52392036434359357</v>
      </c>
      <c r="N333" s="11">
        <f>E333-2*I333</f>
        <v>-1.0754913491043405</v>
      </c>
      <c r="O333" s="11">
        <f t="shared" si="55"/>
        <v>4.8981350729823049E-2</v>
      </c>
      <c r="P333" s="11">
        <f t="shared" si="55"/>
        <v>-1.3094390009499501</v>
      </c>
      <c r="Q333" s="11">
        <f t="shared" si="55"/>
        <v>-1.101349066451466</v>
      </c>
    </row>
    <row r="334" spans="1:17" x14ac:dyDescent="0.35">
      <c r="A334" s="11">
        <v>331</v>
      </c>
      <c r="B334" s="11">
        <f t="shared" si="48"/>
        <v>51.993358416911079</v>
      </c>
      <c r="C334" s="11">
        <f>'Graficas excel'!$N$3*(COS('Graficas excel'!$N$4*B334+'Graficas excel'!$N$5)+'Graficas excel'!$N$6)*COS(B334)+'Graficas excel'!$N$7</f>
        <v>11.754339554204556</v>
      </c>
      <c r="D334" s="13">
        <f>'Graficas excel'!$N$3*(COS('Graficas excel'!$N$4*B334+'Graficas excel'!$N$5)+'Graficas excel'!$N$6)*SIN(B334)+'Graficas excel'!$N$8</f>
        <v>32.364790526411745</v>
      </c>
      <c r="E334" s="11">
        <f t="shared" si="50"/>
        <v>2.4448517132365226</v>
      </c>
      <c r="F334" s="11">
        <f>C334/(2*'Graficas excel'!$N$9*COS(E334/2))</f>
        <v>0.86082960137810127</v>
      </c>
      <c r="G334" s="11">
        <f t="shared" si="51"/>
        <v>0.50889330649087849</v>
      </c>
      <c r="H334" s="11">
        <f t="shared" si="52"/>
        <v>1.0677973765235547</v>
      </c>
      <c r="I334" s="11">
        <f>(E334+H334)/2</f>
        <v>1.7563245448800386</v>
      </c>
      <c r="J334" s="11">
        <f t="shared" si="53"/>
        <v>100.62998387686136</v>
      </c>
      <c r="K334" s="11">
        <f t="shared" si="49"/>
        <v>0.33196195029006131</v>
      </c>
      <c r="L334" s="11">
        <f t="shared" si="54"/>
        <v>0.57783531764645324</v>
      </c>
      <c r="M334" s="11">
        <f t="shared" si="54"/>
        <v>-2.0009852798309411</v>
      </c>
      <c r="N334" s="11">
        <f>E334-2*I334</f>
        <v>-1.0677973765235547</v>
      </c>
      <c r="O334" s="11">
        <f t="shared" si="55"/>
        <v>-0.15670484655559302</v>
      </c>
      <c r="P334" s="11">
        <f t="shared" si="55"/>
        <v>-1.4824385077600453</v>
      </c>
      <c r="Q334" s="11">
        <f t="shared" si="55"/>
        <v>1.7601118516216576</v>
      </c>
    </row>
    <row r="335" spans="1:17" x14ac:dyDescent="0.35">
      <c r="A335" s="11">
        <v>332</v>
      </c>
      <c r="B335" s="11">
        <f t="shared" si="48"/>
        <v>52.150438049590562</v>
      </c>
      <c r="C335" s="11">
        <f>'Graficas excel'!$N$3*(COS('Graficas excel'!$N$4*B335+'Graficas excel'!$N$5)+'Graficas excel'!$N$6)*COS(B335)+'Graficas excel'!$N$7</f>
        <v>10.379175941062929</v>
      </c>
      <c r="D335" s="13">
        <f>'Graficas excel'!$N$3*(COS('Graficas excel'!$N$4*B335+'Graficas excel'!$N$5)+'Graficas excel'!$N$6)*SIN(B335)+'Graficas excel'!$N$8</f>
        <v>32.566067060023599</v>
      </c>
      <c r="E335" s="11">
        <f t="shared" si="50"/>
        <v>2.5245254959307339</v>
      </c>
      <c r="F335" s="11">
        <f>C335/(2*'Graficas excel'!$N$9*COS(E335/2))</f>
        <v>0.85450132276575974</v>
      </c>
      <c r="G335" s="11">
        <f t="shared" si="51"/>
        <v>0.51944921733656202</v>
      </c>
      <c r="H335" s="11">
        <f t="shared" si="52"/>
        <v>1.0924125162596032</v>
      </c>
      <c r="I335" s="11">
        <f>(E335+H335)/2</f>
        <v>1.8084690060951685</v>
      </c>
      <c r="J335" s="11">
        <f t="shared" si="53"/>
        <v>103.6176414294719</v>
      </c>
      <c r="K335" s="11">
        <f t="shared" si="49"/>
        <v>0.42272810973520242</v>
      </c>
      <c r="L335" s="11">
        <f t="shared" si="54"/>
        <v>0.26352128489354321</v>
      </c>
      <c r="M335" s="11">
        <f t="shared" si="54"/>
        <v>-2.706090585152356</v>
      </c>
      <c r="N335" s="11">
        <f>E335-2*I335</f>
        <v>-1.092412516259603</v>
      </c>
      <c r="O335" s="11">
        <f t="shared" si="55"/>
        <v>-0.38956574282447171</v>
      </c>
      <c r="P335" s="11">
        <f t="shared" si="55"/>
        <v>-1.2059607846324989</v>
      </c>
      <c r="Q335" s="11">
        <f t="shared" si="55"/>
        <v>3.6019389415144514</v>
      </c>
    </row>
    <row r="336" spans="1:17" x14ac:dyDescent="0.35">
      <c r="A336" s="11">
        <v>333</v>
      </c>
      <c r="B336" s="11">
        <f t="shared" si="48"/>
        <v>52.307517682270053</v>
      </c>
      <c r="C336" s="11">
        <f>'Graficas excel'!$N$3*(COS('Graficas excel'!$N$4*B336+'Graficas excel'!$N$5)+'Graficas excel'!$N$6)*COS(B336)+'Graficas excel'!$N$7</f>
        <v>9.0312037118341308</v>
      </c>
      <c r="D336" s="13">
        <f>'Graficas excel'!$N$3*(COS('Graficas excel'!$N$4*B336+'Graficas excel'!$N$5)+'Graficas excel'!$N$6)*SIN(B336)+'Graficas excel'!$N$8</f>
        <v>32.289201289364271</v>
      </c>
      <c r="E336" s="11">
        <f t="shared" si="50"/>
        <v>2.5961366045443546</v>
      </c>
      <c r="F336" s="11">
        <f>C336/(2*'Graficas excel'!$N$9*COS(E336/2))</f>
        <v>0.83821057929590737</v>
      </c>
      <c r="G336" s="11">
        <f t="shared" si="51"/>
        <v>0.54534670142618402</v>
      </c>
      <c r="H336" s="11">
        <f t="shared" si="52"/>
        <v>1.1536053600469836</v>
      </c>
      <c r="I336" s="11">
        <f>(E336+H336)/2</f>
        <v>1.8748709822956691</v>
      </c>
      <c r="J336" s="11">
        <f t="shared" si="53"/>
        <v>107.42219441708873</v>
      </c>
      <c r="K336" s="11">
        <f t="shared" si="49"/>
        <v>0.46412193636950733</v>
      </c>
      <c r="L336" s="11">
        <f t="shared" si="54"/>
        <v>-0.16155043021961407</v>
      </c>
      <c r="M336" s="11">
        <f t="shared" si="54"/>
        <v>-2.3447670931978299</v>
      </c>
      <c r="N336" s="11">
        <f>E336-2*I336</f>
        <v>-1.1536053600469836</v>
      </c>
      <c r="O336" s="11">
        <f t="shared" si="55"/>
        <v>-0.57899761990041376</v>
      </c>
      <c r="P336" s="11">
        <f t="shared" si="55"/>
        <v>-0.64016953876545912</v>
      </c>
      <c r="Q336" s="11">
        <f t="shared" si="55"/>
        <v>3.9203701259044705</v>
      </c>
    </row>
    <row r="337" spans="1:17" x14ac:dyDescent="0.35">
      <c r="A337" s="11">
        <v>334</v>
      </c>
      <c r="B337" s="11">
        <f t="shared" si="48"/>
        <v>52.464597314949543</v>
      </c>
      <c r="C337" s="11">
        <f>'Graficas excel'!$N$3*(COS('Graficas excel'!$N$4*B337+'Graficas excel'!$N$5)+'Graficas excel'!$N$6)*COS(B337)+'Graficas excel'!$N$7</f>
        <v>7.8930028464775468</v>
      </c>
      <c r="D337" s="13">
        <f>'Graficas excel'!$N$3*(COS('Graficas excel'!$N$4*B337+'Graficas excel'!$N$5)+'Graficas excel'!$N$6)*SIN(B337)+'Graficas excel'!$N$8</f>
        <v>31.529178550006108</v>
      </c>
      <c r="E337" s="11">
        <f t="shared" si="50"/>
        <v>2.6509960776549302</v>
      </c>
      <c r="F337" s="11">
        <f>C337/(2*'Graficas excel'!$N$9*COS(E337/2))</f>
        <v>0.8125533036256255</v>
      </c>
      <c r="G337" s="11">
        <f t="shared" si="51"/>
        <v>0.58288689191564613</v>
      </c>
      <c r="H337" s="11">
        <f t="shared" si="52"/>
        <v>1.2445540935032395</v>
      </c>
      <c r="I337" s="11">
        <f>(E337+H337)/2</f>
        <v>1.9477750855790847</v>
      </c>
      <c r="J337" s="11">
        <f t="shared" si="53"/>
        <v>111.5992918444143</v>
      </c>
      <c r="K337" s="11">
        <f t="shared" si="49"/>
        <v>0.43874565413139682</v>
      </c>
      <c r="L337" s="11">
        <f t="shared" si="54"/>
        <v>-0.52986558393808392</v>
      </c>
      <c r="M337" s="11">
        <f t="shared" si="54"/>
        <v>-1.1054552925344756</v>
      </c>
      <c r="N337" s="11">
        <f>E337-2*I337</f>
        <v>-1.2445540935032393</v>
      </c>
      <c r="O337" s="11">
        <f t="shared" si="55"/>
        <v>-0.6795552159022904</v>
      </c>
      <c r="P337" s="11">
        <f t="shared" si="55"/>
        <v>-2.4359239420740239E-2</v>
      </c>
      <c r="Q337" s="11">
        <f t="shared" si="55"/>
        <v>3.0260867375095004</v>
      </c>
    </row>
    <row r="338" spans="1:17" x14ac:dyDescent="0.35">
      <c r="A338" s="11">
        <v>335</v>
      </c>
      <c r="B338" s="11">
        <f t="shared" si="48"/>
        <v>52.621676947629034</v>
      </c>
      <c r="C338" s="11">
        <f>'Graficas excel'!$N$3*(COS('Graficas excel'!$N$4*B338+'Graficas excel'!$N$5)+'Graficas excel'!$N$6)*COS(B338)+'Graficas excel'!$N$7</f>
        <v>7.108120497338219</v>
      </c>
      <c r="D338" s="13">
        <f>'Graficas excel'!$N$3*(COS('Graficas excel'!$N$4*B338+'Graficas excel'!$N$5)+'Graficas excel'!$N$6)*SIN(B338)+'Graficas excel'!$N$8</f>
        <v>30.391879502661816</v>
      </c>
      <c r="E338" s="11">
        <f t="shared" si="50"/>
        <v>2.6820878063369316</v>
      </c>
      <c r="F338" s="11">
        <f>C338/(2*'Graficas excel'!$N$9*COS(E338/2))</f>
        <v>0.78030111043309591</v>
      </c>
      <c r="G338" s="11">
        <f t="shared" si="51"/>
        <v>0.6254040110655491</v>
      </c>
      <c r="H338" s="11">
        <f t="shared" si="52"/>
        <v>1.3512983772026026</v>
      </c>
      <c r="I338" s="11">
        <f>(E338+H338)/2</f>
        <v>2.016693091769767</v>
      </c>
      <c r="J338" s="11">
        <f t="shared" si="53"/>
        <v>115.54800273159687</v>
      </c>
      <c r="K338" s="11">
        <f t="shared" si="49"/>
        <v>0.35551456283689931</v>
      </c>
      <c r="L338" s="11">
        <f t="shared" si="54"/>
        <v>-0.70351009523299712</v>
      </c>
      <c r="M338" s="11">
        <f t="shared" si="54"/>
        <v>0.53490561010745663</v>
      </c>
      <c r="N338" s="11">
        <f>E338-2*I338</f>
        <v>-1.3512983772026024</v>
      </c>
      <c r="O338" s="11">
        <f t="shared" si="55"/>
        <v>-0.68338155628285202</v>
      </c>
      <c r="P338" s="11">
        <f t="shared" si="55"/>
        <v>0.45097735376352732</v>
      </c>
      <c r="Q338" s="11">
        <f t="shared" si="55"/>
        <v>1.3829912014840136</v>
      </c>
    </row>
    <row r="339" spans="1:17" x14ac:dyDescent="0.35">
      <c r="A339" s="11">
        <v>336</v>
      </c>
      <c r="B339" s="11">
        <f t="shared" si="48"/>
        <v>52.778756580308524</v>
      </c>
      <c r="C339" s="11">
        <f>'Graficas excel'!$N$3*(COS('Graficas excel'!$N$4*B339+'Graficas excel'!$N$5)+'Graficas excel'!$N$6)*COS(B339)+'Graficas excel'!$N$7</f>
        <v>6.72917594106287</v>
      </c>
      <c r="D339" s="13">
        <f>'Graficas excel'!$N$3*(COS('Graficas excel'!$N$4*B339+'Graficas excel'!$N$5)+'Graficas excel'!$N$6)*SIN(B339)+'Graficas excel'!$N$8</f>
        <v>29.056020364457041</v>
      </c>
      <c r="E339" s="11">
        <f t="shared" si="50"/>
        <v>2.6864306763813421</v>
      </c>
      <c r="F339" s="11">
        <f>C339/(2*'Graficas excel'!$N$9*COS(E339/2))</f>
        <v>0.74562646825736489</v>
      </c>
      <c r="G339" s="11">
        <f t="shared" si="51"/>
        <v>0.66636414206802042</v>
      </c>
      <c r="H339" s="11">
        <f t="shared" si="52"/>
        <v>1.458643701043451</v>
      </c>
      <c r="I339" s="11">
        <f>(E339+H339)/2</f>
        <v>2.0725371887123964</v>
      </c>
      <c r="J339" s="11">
        <f t="shared" si="53"/>
        <v>118.74763379712896</v>
      </c>
      <c r="K339" s="11">
        <f t="shared" si="49"/>
        <v>0.24500745549138733</v>
      </c>
      <c r="L339" s="11">
        <f t="shared" si="54"/>
        <v>-0.61948731847911953</v>
      </c>
      <c r="M339" s="11">
        <f t="shared" si="54"/>
        <v>1.8700718004655341</v>
      </c>
      <c r="N339" s="11">
        <f>E339-2*I339</f>
        <v>-1.4586437010434508</v>
      </c>
      <c r="O339" s="11">
        <f t="shared" si="55"/>
        <v>-0.61254219920690889</v>
      </c>
      <c r="P339" s="11">
        <f t="shared" si="55"/>
        <v>0.66821710369160225</v>
      </c>
      <c r="Q339" s="11">
        <f t="shared" si="55"/>
        <v>-0.4796075631624474</v>
      </c>
    </row>
    <row r="340" spans="1:17" x14ac:dyDescent="0.35">
      <c r="A340" s="11">
        <v>337</v>
      </c>
      <c r="B340" s="11">
        <f t="shared" si="48"/>
        <v>52.935836212988015</v>
      </c>
      <c r="C340" s="11">
        <f>'Graficas excel'!$N$3*(COS('Graficas excel'!$N$4*B340+'Graficas excel'!$N$5)+'Graficas excel'!$N$6)*COS(B340)+'Graficas excel'!$N$7</f>
        <v>6.6991532017046991</v>
      </c>
      <c r="D340" s="13">
        <f>'Graficas excel'!$N$3*(COS('Graficas excel'!$N$4*B340+'Graficas excel'!$N$5)+'Graficas excel'!$N$6)*SIN(B340)+'Graficas excel'!$N$8</f>
        <v>27.710441797096955</v>
      </c>
      <c r="E340" s="11">
        <f t="shared" si="50"/>
        <v>2.6671841349538812</v>
      </c>
      <c r="F340" s="11">
        <f>C340/(2*'Graficas excel'!$N$9*COS(E340/2))</f>
        <v>0.71271805356773466</v>
      </c>
      <c r="G340" s="11">
        <f t="shared" si="51"/>
        <v>0.70145062272309644</v>
      </c>
      <c r="H340" s="11">
        <f t="shared" si="52"/>
        <v>1.5548616046955588</v>
      </c>
      <c r="I340" s="11">
        <f>(E340+H340)/2</f>
        <v>2.11102286982472</v>
      </c>
      <c r="J340" s="11">
        <f t="shared" si="53"/>
        <v>120.95270089655145</v>
      </c>
      <c r="K340" s="11">
        <f t="shared" si="49"/>
        <v>0.14769861505508522</v>
      </c>
      <c r="L340" s="11">
        <f t="shared" si="54"/>
        <v>-0.32573712697772156</v>
      </c>
      <c r="M340" s="11">
        <f t="shared" si="54"/>
        <v>2.2444757690793122</v>
      </c>
      <c r="N340" s="11">
        <f>E340-2*I340</f>
        <v>-1.5548616046955588</v>
      </c>
      <c r="O340" s="11">
        <f t="shared" si="55"/>
        <v>-0.50757890200887956</v>
      </c>
      <c r="P340" s="11">
        <f t="shared" si="55"/>
        <v>0.59288052383973988</v>
      </c>
      <c r="Q340" s="11">
        <f t="shared" si="55"/>
        <v>-1.8881479887967549</v>
      </c>
    </row>
    <row r="341" spans="1:17" x14ac:dyDescent="0.35">
      <c r="A341" s="11">
        <v>338</v>
      </c>
      <c r="B341" s="11">
        <f t="shared" si="48"/>
        <v>53.092915845667505</v>
      </c>
      <c r="C341" s="11">
        <f>'Graficas excel'!$N$3*(COS('Graficas excel'!$N$4*B341+'Graficas excel'!$N$5)+'Graficas excel'!$N$6)*COS(B341)+'Graficas excel'!$N$7</f>
        <v>6.8734522428328013</v>
      </c>
      <c r="D341" s="13">
        <f>'Graficas excel'!$N$3*(COS('Graficas excel'!$N$4*B341+'Graficas excel'!$N$5)+'Graficas excel'!$N$6)*SIN(B341)+'Graficas excel'!$N$8</f>
        <v>26.490636036215161</v>
      </c>
      <c r="E341" s="11">
        <f t="shared" si="50"/>
        <v>2.633854715870712</v>
      </c>
      <c r="F341" s="11">
        <f>C341/(2*'Graficas excel'!$N$9*COS(E341/2))</f>
        <v>0.68419576115763692</v>
      </c>
      <c r="G341" s="11">
        <f t="shared" si="51"/>
        <v>0.72929840285984582</v>
      </c>
      <c r="H341" s="11">
        <f t="shared" si="52"/>
        <v>1.6345919121789718</v>
      </c>
      <c r="I341" s="11">
        <f>(E341+H341)/2</f>
        <v>2.1342233140248421</v>
      </c>
      <c r="J341" s="11">
        <f t="shared" si="53"/>
        <v>122.28198843204721</v>
      </c>
      <c r="K341" s="11">
        <f t="shared" si="49"/>
        <v>9.6531946799352439E-2</v>
      </c>
      <c r="L341" s="11">
        <f t="shared" si="54"/>
        <v>2.682430238727183E-2</v>
      </c>
      <c r="M341" s="11">
        <f t="shared" si="54"/>
        <v>1.4921181319625165</v>
      </c>
      <c r="N341" s="11">
        <f>E341-2*I341</f>
        <v>-1.6345919121789723</v>
      </c>
      <c r="O341" s="11">
        <f t="shared" si="55"/>
        <v>-0.41444944710130982</v>
      </c>
      <c r="P341" s="11">
        <f t="shared" si="55"/>
        <v>0.29629093131502848</v>
      </c>
      <c r="Q341" s="11">
        <f t="shared" si="55"/>
        <v>-2.2725470822299432</v>
      </c>
    </row>
    <row r="342" spans="1:17" x14ac:dyDescent="0.35">
      <c r="A342" s="11">
        <v>339</v>
      </c>
      <c r="B342" s="11">
        <f t="shared" si="48"/>
        <v>53.249995478346996</v>
      </c>
      <c r="C342" s="11">
        <f>'Graficas excel'!$N$3*(COS('Graficas excel'!$N$4*B342+'Graficas excel'!$N$5)+'Graficas excel'!$N$6)*COS(B342)+'Graficas excel'!$N$7</f>
        <v>7.0747287764446742</v>
      </c>
      <c r="D342" s="13">
        <f>'Graficas excel'!$N$3*(COS('Graficas excel'!$N$4*B342+'Graficas excel'!$N$5)+'Graficas excel'!$N$6)*SIN(B342)+'Graficas excel'!$N$8</f>
        <v>25.438470766513888</v>
      </c>
      <c r="E342" s="11">
        <f t="shared" si="50"/>
        <v>2.5990795544459773</v>
      </c>
      <c r="F342" s="11">
        <f>C342/(2*'Graficas excel'!$N$9*COS(E342/2))</f>
        <v>0.66009827970870938</v>
      </c>
      <c r="G342" s="11">
        <f t="shared" si="51"/>
        <v>0.75117924700140815</v>
      </c>
      <c r="H342" s="11">
        <f t="shared" si="52"/>
        <v>1.6996934790938638</v>
      </c>
      <c r="I342" s="11">
        <f>(E342+H342)/2</f>
        <v>2.1493865167699204</v>
      </c>
      <c r="J342" s="11">
        <f t="shared" si="53"/>
        <v>123.15077595324138</v>
      </c>
      <c r="K342" s="11">
        <f t="shared" si="49"/>
        <v>0.10074549836522866</v>
      </c>
      <c r="L342" s="11">
        <f t="shared" si="54"/>
        <v>0.2612056704703502</v>
      </c>
      <c r="M342" s="11">
        <f t="shared" si="54"/>
        <v>-8.0618193487467377E-3</v>
      </c>
      <c r="N342" s="11">
        <f>E342-2*I342</f>
        <v>-1.6996934790938636</v>
      </c>
      <c r="O342" s="11">
        <f t="shared" si="55"/>
        <v>-0.36790817644408125</v>
      </c>
      <c r="P342" s="11">
        <f t="shared" si="55"/>
        <v>-6.0679929608496962E-2</v>
      </c>
      <c r="Q342" s="11">
        <f t="shared" si="55"/>
        <v>-1.5258235889461904</v>
      </c>
    </row>
    <row r="343" spans="1:17" x14ac:dyDescent="0.35">
      <c r="A343" s="11">
        <v>340</v>
      </c>
      <c r="B343" s="11">
        <f t="shared" si="48"/>
        <v>53.407075111026487</v>
      </c>
      <c r="C343" s="11">
        <f>'Graficas excel'!$N$3*(COS('Graficas excel'!$N$4*B343+'Graficas excel'!$N$5)+'Graficas excel'!$N$6)*COS(B343)+'Graficas excel'!$N$7</f>
        <v>7.16</v>
      </c>
      <c r="D343" s="13">
        <f>'Graficas excel'!$N$3*(COS('Graficas excel'!$N$4*B343+'Graficas excel'!$N$5)+'Graficas excel'!$N$6)*SIN(B343)+'Graficas excel'!$N$8</f>
        <v>24.499999999999993</v>
      </c>
      <c r="E343" s="11">
        <f t="shared" si="50"/>
        <v>2.5729388049850046</v>
      </c>
      <c r="F343" s="11">
        <f>C343/(2*'Graficas excel'!$N$9*COS(E343/2))</f>
        <v>0.63812009057856767</v>
      </c>
      <c r="G343" s="11">
        <f t="shared" si="51"/>
        <v>0.76993684805963181</v>
      </c>
      <c r="H343" s="11">
        <f t="shared" si="52"/>
        <v>1.757484360309481</v>
      </c>
      <c r="I343" s="11">
        <f>(E343+H343)/2</f>
        <v>2.1652115826472427</v>
      </c>
      <c r="J343" s="11">
        <f t="shared" si="53"/>
        <v>124.05748543852845</v>
      </c>
      <c r="K343" s="11">
        <f t="shared" si="49"/>
        <v>0.14177558913651109</v>
      </c>
      <c r="L343" s="11">
        <f t="shared" si="54"/>
        <v>0.25993932284832066</v>
      </c>
      <c r="M343" s="11">
        <f t="shared" si="54"/>
        <v>-1.6677504034804596</v>
      </c>
      <c r="N343" s="11">
        <f>E343-2*I343</f>
        <v>-1.7574843603094807</v>
      </c>
      <c r="O343" s="11">
        <f t="shared" si="55"/>
        <v>-0.37743975749800124</v>
      </c>
      <c r="P343" s="11">
        <f t="shared" si="55"/>
        <v>-0.30035573849386515</v>
      </c>
      <c r="Q343" s="11">
        <f t="shared" si="55"/>
        <v>-3.6760944189468701E-2</v>
      </c>
    </row>
    <row r="344" spans="1:17" x14ac:dyDescent="0.35">
      <c r="A344" s="11">
        <v>341</v>
      </c>
      <c r="B344" s="11">
        <f t="shared" si="48"/>
        <v>53.56415474370597</v>
      </c>
      <c r="C344" s="11">
        <f>'Graficas excel'!$N$3*(COS('Graficas excel'!$N$4*B344+'Graficas excel'!$N$5)+'Graficas excel'!$N$6)*COS(B344)+'Graficas excel'!$N$7</f>
        <v>7.0747287764446654</v>
      </c>
      <c r="D344" s="13">
        <f>'Graficas excel'!$N$3*(COS('Graficas excel'!$N$4*B344+'Graficas excel'!$N$5)+'Graficas excel'!$N$6)*SIN(B344)+'Graficas excel'!$N$8</f>
        <v>23.561529233486137</v>
      </c>
      <c r="E344" s="11">
        <f t="shared" si="50"/>
        <v>2.5581908214475457</v>
      </c>
      <c r="F344" s="11">
        <f>C344/(2*'Graficas excel'!$N$9*COS(E344/2))</f>
        <v>0.61501902769379613</v>
      </c>
      <c r="G344" s="11">
        <f t="shared" si="51"/>
        <v>0.78851226723151091</v>
      </c>
      <c r="H344" s="11">
        <f t="shared" si="52"/>
        <v>1.8167724587759027</v>
      </c>
      <c r="I344" s="11">
        <f>(E344+H344)/2</f>
        <v>2.1874816401117241</v>
      </c>
      <c r="J344" s="11">
        <f t="shared" si="53"/>
        <v>125.33346574075703</v>
      </c>
      <c r="K344" s="11">
        <f t="shared" si="49"/>
        <v>0.18260676248848057</v>
      </c>
      <c r="L344" s="11">
        <f t="shared" si="54"/>
        <v>-2.0302979314605891E-3</v>
      </c>
      <c r="M344" s="11">
        <f t="shared" si="54"/>
        <v>-2.9267274539024504</v>
      </c>
      <c r="N344" s="11">
        <f>E344-2*I344</f>
        <v>-1.8167724587759024</v>
      </c>
      <c r="O344" s="11">
        <f t="shared" si="55"/>
        <v>-0.42461952657379443</v>
      </c>
      <c r="P344" s="11">
        <f t="shared" si="55"/>
        <v>-0.30613013410409812</v>
      </c>
      <c r="Q344" s="11">
        <f t="shared" si="55"/>
        <v>1.6060803304105566</v>
      </c>
    </row>
    <row r="345" spans="1:17" x14ac:dyDescent="0.35">
      <c r="A345" s="11">
        <v>342</v>
      </c>
      <c r="B345" s="11">
        <f t="shared" si="48"/>
        <v>53.721234376385461</v>
      </c>
      <c r="C345" s="11">
        <f>'Graficas excel'!$N$3*(COS('Graficas excel'!$N$4*B345+'Graficas excel'!$N$5)+'Graficas excel'!$N$6)*COS(B345)+'Graficas excel'!$N$7</f>
        <v>6.8734522428328155</v>
      </c>
      <c r="D345" s="13">
        <f>'Graficas excel'!$N$3*(COS('Graficas excel'!$N$4*B345+'Graficas excel'!$N$5)+'Graficas excel'!$N$6)*SIN(B345)+'Graficas excel'!$N$8</f>
        <v>22.509363963784871</v>
      </c>
      <c r="E345" s="11">
        <f t="shared" si="50"/>
        <v>2.548859348537758</v>
      </c>
      <c r="F345" s="11">
        <f>C345/(2*'Graficas excel'!$N$9*COS(E345/2))</f>
        <v>0.58838540291878427</v>
      </c>
      <c r="G345" s="11">
        <f t="shared" si="51"/>
        <v>0.80858061912965729</v>
      </c>
      <c r="H345" s="11">
        <f t="shared" si="52"/>
        <v>1.8834715380386531</v>
      </c>
      <c r="I345" s="11">
        <f>(E345+H345)/2</f>
        <v>2.2161654432882054</v>
      </c>
      <c r="J345" s="11">
        <f t="shared" si="53"/>
        <v>126.97692660315336</v>
      </c>
      <c r="K345" s="11">
        <f t="shared" si="49"/>
        <v>0.18228784403517681</v>
      </c>
      <c r="L345" s="11">
        <f t="shared" si="54"/>
        <v>-0.46175957134343548</v>
      </c>
      <c r="M345" s="11">
        <f t="shared" si="54"/>
        <v>-3.2137384047669757</v>
      </c>
      <c r="N345" s="11">
        <f>E345-2*I345</f>
        <v>-1.8834715380386529</v>
      </c>
      <c r="O345" s="11">
        <f t="shared" si="55"/>
        <v>-0.47270633559098907</v>
      </c>
      <c r="P345" s="11">
        <f t="shared" si="55"/>
        <v>-5.3847625749454536E-2</v>
      </c>
      <c r="Q345" s="11">
        <f t="shared" si="55"/>
        <v>2.8837803789938605</v>
      </c>
    </row>
    <row r="346" spans="1:17" x14ac:dyDescent="0.35">
      <c r="A346" s="11">
        <v>343</v>
      </c>
      <c r="B346" s="11">
        <f t="shared" si="48"/>
        <v>53.878314009064951</v>
      </c>
      <c r="C346" s="11">
        <f>'Graficas excel'!$N$3*(COS('Graficas excel'!$N$4*B346+'Graficas excel'!$N$5)+'Graficas excel'!$N$6)*COS(B346)+'Graficas excel'!$N$7</f>
        <v>6.6991532017047106</v>
      </c>
      <c r="D346" s="13">
        <f>'Graficas excel'!$N$3*(COS('Graficas excel'!$N$4*B346+'Graficas excel'!$N$5)+'Graficas excel'!$N$6)*SIN(B346)+'Graficas excel'!$N$8</f>
        <v>21.289558202903084</v>
      </c>
      <c r="E346" s="11">
        <f t="shared" si="50"/>
        <v>2.5318742261438212</v>
      </c>
      <c r="F346" s="11">
        <f>C346/(2*'Graficas excel'!$N$9*COS(E346/2))</f>
        <v>0.55796726051731094</v>
      </c>
      <c r="G346" s="11">
        <f t="shared" si="51"/>
        <v>0.82986296229606926</v>
      </c>
      <c r="H346" s="11">
        <f t="shared" si="52"/>
        <v>1.9577240755985534</v>
      </c>
      <c r="I346" s="11">
        <f>(E346+H346)/2</f>
        <v>2.2447991508711871</v>
      </c>
      <c r="J346" s="11">
        <f t="shared" si="53"/>
        <v>128.61751719946994</v>
      </c>
      <c r="K346" s="11">
        <f t="shared" si="49"/>
        <v>0.10975482018231136</v>
      </c>
      <c r="L346" s="11">
        <f t="shared" si="54"/>
        <v>-0.96657241949220107</v>
      </c>
      <c r="M346" s="11">
        <f t="shared" si="54"/>
        <v>-1.9465193834774519</v>
      </c>
      <c r="N346" s="11">
        <f>E346-2*I346</f>
        <v>-1.957724075598553</v>
      </c>
      <c r="O346" s="11">
        <f t="shared" si="55"/>
        <v>-0.48116470086437602</v>
      </c>
      <c r="P346" s="11">
        <f t="shared" si="55"/>
        <v>0.39913553691122056</v>
      </c>
      <c r="Q346" s="11">
        <f t="shared" si="55"/>
        <v>3.3515325659739297</v>
      </c>
    </row>
    <row r="347" spans="1:17" x14ac:dyDescent="0.35">
      <c r="A347" s="11">
        <v>344</v>
      </c>
      <c r="B347" s="11">
        <f t="shared" si="48"/>
        <v>54.035393641744442</v>
      </c>
      <c r="C347" s="11">
        <f>'Graficas excel'!$N$3*(COS('Graficas excel'!$N$4*B347+'Graficas excel'!$N$5)+'Graficas excel'!$N$6)*COS(B347)+'Graficas excel'!$N$7</f>
        <v>6.7291759410628735</v>
      </c>
      <c r="D347" s="13">
        <f>'Graficas excel'!$N$3*(COS('Graficas excel'!$N$4*B347+'Graficas excel'!$N$5)+'Graficas excel'!$N$6)*SIN(B347)+'Graficas excel'!$N$8</f>
        <v>19.943979635543002</v>
      </c>
      <c r="E347" s="11">
        <f t="shared" si="50"/>
        <v>2.4907735453517903</v>
      </c>
      <c r="F347" s="11">
        <f>C347/(2*'Graficas excel'!$N$9*COS(E347/2))</f>
        <v>0.52621533885184135</v>
      </c>
      <c r="G347" s="11">
        <f t="shared" si="51"/>
        <v>0.85035134924161893</v>
      </c>
      <c r="H347" s="11">
        <f t="shared" si="52"/>
        <v>2.0333052500686661</v>
      </c>
      <c r="I347" s="11">
        <f>(E347+H347)/2</f>
        <v>2.262039397710228</v>
      </c>
      <c r="J347" s="11">
        <f t="shared" si="53"/>
        <v>129.60531058111076</v>
      </c>
      <c r="K347" s="11">
        <f t="shared" si="49"/>
        <v>-4.2074020429649167E-2</v>
      </c>
      <c r="L347" s="11">
        <f t="shared" si="54"/>
        <v>-1.2723309692523459</v>
      </c>
      <c r="M347" s="11">
        <f t="shared" si="54"/>
        <v>0.84147696110443904</v>
      </c>
      <c r="N347" s="11">
        <f>E347-2*I347</f>
        <v>-2.0333052500686657</v>
      </c>
      <c r="O347" s="11">
        <f t="shared" si="55"/>
        <v>-0.4184686373370306</v>
      </c>
      <c r="P347" s="11">
        <f t="shared" si="55"/>
        <v>0.92559304128775288</v>
      </c>
      <c r="Q347" s="11">
        <f t="shared" si="55"/>
        <v>2.5920156852460412</v>
      </c>
    </row>
    <row r="348" spans="1:17" x14ac:dyDescent="0.35">
      <c r="A348" s="11">
        <v>345</v>
      </c>
      <c r="B348" s="11">
        <f t="shared" si="48"/>
        <v>54.192473274423932</v>
      </c>
      <c r="C348" s="11">
        <f>'Graficas excel'!$N$3*(COS('Graficas excel'!$N$4*B348+'Graficas excel'!$N$5)+'Graficas excel'!$N$6)*COS(B348)+'Graficas excel'!$N$7</f>
        <v>7.1081204973382093</v>
      </c>
      <c r="D348" s="13">
        <f>'Graficas excel'!$N$3*(COS('Graficas excel'!$N$4*B348+'Graficas excel'!$N$5)+'Graficas excel'!$N$6)*SIN(B348)+'Graficas excel'!$N$8</f>
        <v>18.608120497338223</v>
      </c>
      <c r="E348" s="11">
        <f t="shared" si="50"/>
        <v>2.4118227021621257</v>
      </c>
      <c r="F348" s="11">
        <f>C348/(2*'Graficas excel'!$N$9*COS(E348/2))</f>
        <v>0.4979881558883571</v>
      </c>
      <c r="G348" s="11">
        <f t="shared" si="51"/>
        <v>0.86718383091182771</v>
      </c>
      <c r="H348" s="11">
        <f t="shared" si="52"/>
        <v>2.0990381499094535</v>
      </c>
      <c r="I348" s="11">
        <f>(E348+H348)/2</f>
        <v>2.2554304260357894</v>
      </c>
      <c r="J348" s="11">
        <f t="shared" si="53"/>
        <v>129.22664439724392</v>
      </c>
      <c r="K348" s="11">
        <f t="shared" si="49"/>
        <v>-0.2419313017265467</v>
      </c>
      <c r="L348" s="11">
        <f t="shared" si="54"/>
        <v>-1.1401520772938074</v>
      </c>
      <c r="M348" s="11">
        <f t="shared" si="54"/>
        <v>3.5687765261614719</v>
      </c>
      <c r="N348" s="11">
        <f>E348-2*I348</f>
        <v>-2.099038149909453</v>
      </c>
      <c r="O348" s="11">
        <f t="shared" si="55"/>
        <v>-0.27307682240085868</v>
      </c>
      <c r="P348" s="11">
        <f t="shared" si="55"/>
        <v>1.3327459130256767</v>
      </c>
      <c r="Q348" s="11">
        <f t="shared" si="55"/>
        <v>0.60022925544679373</v>
      </c>
    </row>
    <row r="349" spans="1:17" x14ac:dyDescent="0.35">
      <c r="A349" s="11">
        <v>346</v>
      </c>
      <c r="B349" s="11">
        <f t="shared" si="48"/>
        <v>54.349552907103423</v>
      </c>
      <c r="C349" s="11">
        <f>'Graficas excel'!$N$3*(COS('Graficas excel'!$N$4*B349+'Graficas excel'!$N$5)+'Graficas excel'!$N$6)*COS(B349)+'Graficas excel'!$N$7</f>
        <v>7.8930028464775228</v>
      </c>
      <c r="D349" s="13">
        <f>'Graficas excel'!$N$3*(COS('Graficas excel'!$N$4*B349+'Graficas excel'!$N$5)+'Graficas excel'!$N$6)*SIN(B349)+'Graficas excel'!$N$8</f>
        <v>17.47082144999392</v>
      </c>
      <c r="E349" s="11">
        <f t="shared" si="50"/>
        <v>2.2929229351883631</v>
      </c>
      <c r="F349" s="11">
        <f>C349/(2*'Graficas excel'!$N$9*COS(E349/2))</f>
        <v>0.47927620955461969</v>
      </c>
      <c r="G349" s="11">
        <f t="shared" si="51"/>
        <v>0.87766412422689144</v>
      </c>
      <c r="H349" s="11">
        <f t="shared" si="52"/>
        <v>2.1419329568654617</v>
      </c>
      <c r="I349" s="11">
        <f>(E349+H349)/2</f>
        <v>2.2174279460269126</v>
      </c>
      <c r="J349" s="11">
        <f t="shared" si="53"/>
        <v>127.04926268170499</v>
      </c>
      <c r="K349" s="11">
        <f t="shared" si="49"/>
        <v>-0.42102597122661506</v>
      </c>
      <c r="L349" s="11">
        <f t="shared" si="54"/>
        <v>-0.57956997144917832</v>
      </c>
      <c r="M349" s="11">
        <f t="shared" si="54"/>
        <v>4.1407565264768378</v>
      </c>
      <c r="N349" s="11">
        <f>E349-2*I349</f>
        <v>-2.1419329568654621</v>
      </c>
      <c r="O349" s="11">
        <f t="shared" si="55"/>
        <v>-6.3729583927694317E-2</v>
      </c>
      <c r="P349" s="11">
        <f t="shared" si="55"/>
        <v>1.4270297039947426</v>
      </c>
      <c r="Q349" s="11">
        <f t="shared" si="55"/>
        <v>-1.7269975806568756</v>
      </c>
    </row>
    <row r="350" spans="1:17" x14ac:dyDescent="0.35">
      <c r="A350" s="11">
        <v>347</v>
      </c>
      <c r="B350" s="11">
        <f t="shared" si="48"/>
        <v>54.506632539782913</v>
      </c>
      <c r="C350" s="11">
        <f>'Graficas excel'!$N$3*(COS('Graficas excel'!$N$4*B350+'Graficas excel'!$N$5)+'Graficas excel'!$N$6)*COS(B350)+'Graficas excel'!$N$7</f>
        <v>9.0312037118340953</v>
      </c>
      <c r="D350" s="13">
        <f>'Graficas excel'!$N$3*(COS('Graficas excel'!$N$4*B350+'Graficas excel'!$N$5)+'Graficas excel'!$N$6)*SIN(B350)+'Graficas excel'!$N$8</f>
        <v>16.710798710635739</v>
      </c>
      <c r="E350" s="11">
        <f t="shared" si="50"/>
        <v>2.15064310573658</v>
      </c>
      <c r="F350" s="11">
        <f>C350/(2*'Graficas excel'!$N$9*COS(E350/2))</f>
        <v>0.47487724336929366</v>
      </c>
      <c r="G350" s="11">
        <f t="shared" si="51"/>
        <v>0.8800520460347675</v>
      </c>
      <c r="H350" s="11">
        <f t="shared" si="52"/>
        <v>2.1519435764996415</v>
      </c>
      <c r="I350" s="11">
        <f>(E350+H350)/2</f>
        <v>2.1512933411181105</v>
      </c>
      <c r="J350" s="11">
        <f t="shared" si="53"/>
        <v>123.26002894066546</v>
      </c>
      <c r="K350" s="11">
        <f t="shared" si="49"/>
        <v>-0.5120646094539143</v>
      </c>
      <c r="L350" s="11">
        <f t="shared" si="54"/>
        <v>7.0858542745002834E-2</v>
      </c>
      <c r="M350" s="11">
        <f t="shared" si="54"/>
        <v>2.5526363808632442</v>
      </c>
      <c r="N350" s="11">
        <f>E350-2*I350</f>
        <v>-2.1519435764996411</v>
      </c>
      <c r="O350" s="11">
        <f t="shared" si="55"/>
        <v>0.16042771779852069</v>
      </c>
      <c r="P350" s="11">
        <f t="shared" si="55"/>
        <v>1.1557535583867933</v>
      </c>
      <c r="Q350" s="11">
        <f t="shared" si="55"/>
        <v>-3.1715887110728511</v>
      </c>
    </row>
    <row r="351" spans="1:17" x14ac:dyDescent="0.35">
      <c r="A351" s="11">
        <v>348</v>
      </c>
      <c r="B351" s="11">
        <f t="shared" si="48"/>
        <v>54.663712172462397</v>
      </c>
      <c r="C351" s="11">
        <f>'Graficas excel'!$N$3*(COS('Graficas excel'!$N$4*B351+'Graficas excel'!$N$5)+'Graficas excel'!$N$6)*COS(B351)+'Graficas excel'!$N$7</f>
        <v>10.379175941062833</v>
      </c>
      <c r="D351" s="13">
        <f>'Graficas excel'!$N$3*(COS('Graficas excel'!$N$4*B351+'Graficas excel'!$N$5)+'Graficas excel'!$N$6)*SIN(B351)+'Graficas excel'!$N$8</f>
        <v>16.433932939976415</v>
      </c>
      <c r="E351" s="11">
        <f t="shared" si="50"/>
        <v>2.0149731911976061</v>
      </c>
      <c r="F351" s="11">
        <f>C351/(2*'Graficas excel'!$N$9*COS(E351/2))</f>
        <v>0.48592787858074887</v>
      </c>
      <c r="G351" s="11">
        <f t="shared" si="51"/>
        <v>0.87399891122244144</v>
      </c>
      <c r="H351" s="11">
        <f t="shared" si="52"/>
        <v>2.1267436495162406</v>
      </c>
      <c r="I351" s="11">
        <f>(E351+H351)/2</f>
        <v>2.0708584203569234</v>
      </c>
      <c r="J351" s="11">
        <f t="shared" si="53"/>
        <v>118.65144745558023</v>
      </c>
      <c r="K351" s="11">
        <f t="shared" si="49"/>
        <v>-0.50093417558732534</v>
      </c>
      <c r="L351" s="11">
        <f t="shared" si="54"/>
        <v>0.47182572781530313</v>
      </c>
      <c r="M351" s="11">
        <f t="shared" si="54"/>
        <v>0.51752921476169511</v>
      </c>
      <c r="N351" s="11">
        <f>E351-2*I351</f>
        <v>-2.1267436495162406</v>
      </c>
      <c r="O351" s="11">
        <f t="shared" si="55"/>
        <v>0.34197306221793128</v>
      </c>
      <c r="P351" s="11">
        <f t="shared" si="55"/>
        <v>0.65756156864105375</v>
      </c>
      <c r="Q351" s="11">
        <f t="shared" si="55"/>
        <v>-3.2707867887682678</v>
      </c>
    </row>
    <row r="352" spans="1:17" x14ac:dyDescent="0.35">
      <c r="A352" s="11">
        <v>349</v>
      </c>
      <c r="B352" s="11">
        <f t="shared" si="48"/>
        <v>54.820791805141887</v>
      </c>
      <c r="C352" s="11">
        <f>'Graficas excel'!$N$3*(COS('Graficas excel'!$N$4*B352+'Graficas excel'!$N$5)+'Graficas excel'!$N$6)*COS(B352)+'Graficas excel'!$N$7</f>
        <v>11.754339554204526</v>
      </c>
      <c r="D352" s="13">
        <f>'Graficas excel'!$N$3*(COS('Graficas excel'!$N$4*B352+'Graficas excel'!$N$5)+'Graficas excel'!$N$6)*SIN(B352)+'Graficas excel'!$N$8</f>
        <v>16.635209473588276</v>
      </c>
      <c r="E352" s="11">
        <f t="shared" si="50"/>
        <v>1.9113170816013587</v>
      </c>
      <c r="F352" s="11">
        <f>C352/(2*'Graficas excel'!$N$9*COS(E352/2))</f>
        <v>0.50922409886616848</v>
      </c>
      <c r="G352" s="11">
        <f t="shared" si="51"/>
        <v>0.86063396234051703</v>
      </c>
      <c r="H352" s="11">
        <f t="shared" si="52"/>
        <v>2.0730266465167682</v>
      </c>
      <c r="I352" s="11">
        <f>(E352+H352)/2</f>
        <v>1.9921718640590633</v>
      </c>
      <c r="J352" s="11">
        <f t="shared" si="53"/>
        <v>114.14303987529431</v>
      </c>
      <c r="K352" s="11">
        <f t="shared" si="49"/>
        <v>-0.42681996357336466</v>
      </c>
      <c r="L352" s="11">
        <f t="shared" si="54"/>
        <v>0.55311902677097491</v>
      </c>
      <c r="M352" s="11">
        <f t="shared" si="54"/>
        <v>-0.88319954851781846</v>
      </c>
      <c r="N352" s="11">
        <f>E352-2*I352</f>
        <v>-2.0730266465167677</v>
      </c>
      <c r="O352" s="11">
        <f t="shared" si="55"/>
        <v>0.44526259188421702</v>
      </c>
      <c r="P352" s="11">
        <f t="shared" si="55"/>
        <v>0.14378758128840674</v>
      </c>
      <c r="Q352" s="11">
        <f t="shared" si="55"/>
        <v>-2.3057015155363723</v>
      </c>
    </row>
    <row r="353" spans="1:17" x14ac:dyDescent="0.35">
      <c r="A353" s="11">
        <v>350</v>
      </c>
      <c r="B353" s="11">
        <f t="shared" si="48"/>
        <v>54.977871437821378</v>
      </c>
      <c r="C353" s="11">
        <f>'Graficas excel'!$N$3*(COS('Graficas excel'!$N$4*B353+'Graficas excel'!$N$5)+'Graficas excel'!$N$6)*COS(B353)+'Graficas excel'!$N$7</f>
        <v>12.999999999999972</v>
      </c>
      <c r="D353" s="13">
        <f>'Graficas excel'!$N$3*(COS('Graficas excel'!$N$4*B353+'Graficas excel'!$N$5)+'Graficas excel'!$N$6)*SIN(B353)+'Graficas excel'!$N$8</f>
        <v>17.200000000000003</v>
      </c>
      <c r="E353" s="11">
        <f t="shared" si="50"/>
        <v>1.8471693197836945</v>
      </c>
      <c r="F353" s="11">
        <f>C353/(2*'Graficas excel'!$N$9*COS(E353/2))</f>
        <v>0.53900371056236673</v>
      </c>
      <c r="G353" s="11">
        <f t="shared" si="51"/>
        <v>0.8423033895218518</v>
      </c>
      <c r="H353" s="11">
        <f t="shared" si="52"/>
        <v>2.0030849621376774</v>
      </c>
      <c r="I353" s="11">
        <f>(E353+H353)/2</f>
        <v>1.925127140960686</v>
      </c>
      <c r="J353" s="11">
        <f t="shared" si="53"/>
        <v>110.30166020313402</v>
      </c>
      <c r="K353" s="11">
        <f t="shared" si="49"/>
        <v>-0.33993623002014312</v>
      </c>
      <c r="L353" s="11">
        <f t="shared" si="54"/>
        <v>0.41438636610710489</v>
      </c>
      <c r="M353" s="11">
        <f t="shared" si="54"/>
        <v>-1.57941527424454</v>
      </c>
      <c r="N353" s="11">
        <f>E353-2*I353</f>
        <v>-2.0030849621376774</v>
      </c>
      <c r="O353" s="11">
        <f t="shared" si="55"/>
        <v>0.46784869233687221</v>
      </c>
      <c r="P353" s="11">
        <f t="shared" si="55"/>
        <v>-0.21839116584058921</v>
      </c>
      <c r="Q353" s="11">
        <f t="shared" si="55"/>
        <v>-0.73870907068708536</v>
      </c>
    </row>
    <row r="354" spans="1:17" x14ac:dyDescent="0.35">
      <c r="A354" s="11">
        <v>351</v>
      </c>
      <c r="B354" s="11">
        <f t="shared" si="48"/>
        <v>55.134951070500868</v>
      </c>
      <c r="C354" s="11">
        <f>'Graficas excel'!$N$3*(COS('Graficas excel'!$N$4*B354+'Graficas excel'!$N$5)+'Graficas excel'!$N$6)*COS(B354)+'Graficas excel'!$N$7</f>
        <v>14.038282743791918</v>
      </c>
      <c r="D354" s="13">
        <f>'Graficas excel'!$N$3*(COS('Graficas excel'!$N$4*B354+'Graficas excel'!$N$5)+'Graficas excel'!$N$6)*SIN(B354)+'Graficas excel'!$N$8</f>
        <v>17.944540753722688</v>
      </c>
      <c r="E354" s="11">
        <f t="shared" si="50"/>
        <v>1.813864704233521</v>
      </c>
      <c r="F354" s="11">
        <f>C354/(2*'Graficas excel'!$N$9*COS(E354/2))</f>
        <v>0.56958313992376275</v>
      </c>
      <c r="G354" s="11">
        <f t="shared" si="51"/>
        <v>0.82193372404019738</v>
      </c>
      <c r="H354" s="11">
        <f t="shared" si="52"/>
        <v>1.9295954613958222</v>
      </c>
      <c r="I354" s="11">
        <f>(E354+H354)/2</f>
        <v>1.8717300828146715</v>
      </c>
      <c r="J354" s="11">
        <f t="shared" si="53"/>
        <v>107.24223413295273</v>
      </c>
      <c r="K354" s="11">
        <f t="shared" si="49"/>
        <v>-0.27484457184465055</v>
      </c>
      <c r="L354" s="11">
        <f t="shared" si="54"/>
        <v>0.16629239498039713</v>
      </c>
      <c r="M354" s="11">
        <f t="shared" si="54"/>
        <v>-1.6859573706000079</v>
      </c>
      <c r="N354" s="11">
        <f>E354-2*I354</f>
        <v>-1.9295954613958219</v>
      </c>
      <c r="O354" s="11">
        <f t="shared" si="55"/>
        <v>0.43354388822618695</v>
      </c>
      <c r="P354" s="11">
        <f t="shared" si="55"/>
        <v>-0.33442731532112374</v>
      </c>
      <c r="Q354" s="11">
        <f t="shared" si="55"/>
        <v>0.92730539338108664</v>
      </c>
    </row>
    <row r="355" spans="1:17" x14ac:dyDescent="0.35">
      <c r="A355" s="11">
        <v>352</v>
      </c>
      <c r="B355" s="11">
        <f t="shared" si="48"/>
        <v>55.292030703180359</v>
      </c>
      <c r="C355" s="11">
        <f>'Graficas excel'!$N$3*(COS('Graficas excel'!$N$4*B355+'Graficas excel'!$N$5)+'Graficas excel'!$N$6)*COS(B355)+'Graficas excel'!$N$7</f>
        <v>14.890824058937106</v>
      </c>
      <c r="D355" s="13">
        <f>'Graficas excel'!$N$3*(COS('Graficas excel'!$N$4*B355+'Graficas excel'!$N$5)+'Graficas excel'!$N$6)*SIN(B355)+'Graficas excel'!$N$8</f>
        <v>18.68064192211434</v>
      </c>
      <c r="E355" s="11">
        <f t="shared" si="50"/>
        <v>1.7956206501679095</v>
      </c>
      <c r="F355" s="11">
        <f>C355/(2*'Graficas excel'!$N$9*COS(E355/2))</f>
        <v>0.59723478621083137</v>
      </c>
      <c r="G355" s="11">
        <f t="shared" si="51"/>
        <v>0.80206646242047963</v>
      </c>
      <c r="H355" s="11">
        <f t="shared" si="52"/>
        <v>1.861494546682815</v>
      </c>
      <c r="I355" s="11">
        <f>(E355+H355)/2</f>
        <v>1.8285575984253621</v>
      </c>
      <c r="J355" s="11">
        <f t="shared" si="53"/>
        <v>104.76863298635088</v>
      </c>
      <c r="K355" s="11">
        <f t="shared" si="49"/>
        <v>-0.24872342352373716</v>
      </c>
      <c r="L355" s="11">
        <f t="shared" si="54"/>
        <v>-9.853716950673036E-2</v>
      </c>
      <c r="M355" s="11">
        <f t="shared" si="54"/>
        <v>-1.1781864450783519</v>
      </c>
      <c r="N355" s="11">
        <f>E355-2*I355</f>
        <v>-1.8614945466828148</v>
      </c>
      <c r="O355" s="11">
        <f t="shared" si="55"/>
        <v>0.38101216837755697</v>
      </c>
      <c r="P355" s="11">
        <f t="shared" si="55"/>
        <v>-0.188766524747113</v>
      </c>
      <c r="Q355" s="11">
        <f t="shared" si="55"/>
        <v>2.0915332585189188</v>
      </c>
    </row>
    <row r="356" spans="1:17" x14ac:dyDescent="0.35">
      <c r="A356" s="11">
        <v>353</v>
      </c>
      <c r="B356" s="11">
        <f t="shared" si="48"/>
        <v>55.449110335859849</v>
      </c>
      <c r="C356" s="11">
        <f>'Graficas excel'!$N$3*(COS('Graficas excel'!$N$4*B356+'Graficas excel'!$N$5)+'Graficas excel'!$N$6)*COS(B356)+'Graficas excel'!$N$7</f>
        <v>15.659465008031468</v>
      </c>
      <c r="D356" s="13">
        <f>'Graficas excel'!$N$3*(COS('Graficas excel'!$N$4*B356+'Graficas excel'!$N$5)+'Graficas excel'!$N$6)*SIN(B356)+'Graficas excel'!$N$8</f>
        <v>19.280506036214085</v>
      </c>
      <c r="E356" s="11">
        <f t="shared" si="50"/>
        <v>1.7773311336112845</v>
      </c>
      <c r="F356" s="11">
        <f>C356/(2*'Graficas excel'!$N$9*COS(E356/2))</f>
        <v>0.62096535599331637</v>
      </c>
      <c r="G356" s="11">
        <f t="shared" si="51"/>
        <v>0.78383801046905976</v>
      </c>
      <c r="H356" s="11">
        <f t="shared" si="52"/>
        <v>1.801645295227652</v>
      </c>
      <c r="I356" s="11">
        <f>(E356+H356)/2</f>
        <v>1.7894882144194684</v>
      </c>
      <c r="J356" s="11">
        <f t="shared" si="53"/>
        <v>102.53012217463724</v>
      </c>
      <c r="K356" s="11">
        <f t="shared" si="49"/>
        <v>-0.26420160591513098</v>
      </c>
      <c r="L356" s="11">
        <f t="shared" si="54"/>
        <v>-0.28360626352759161</v>
      </c>
      <c r="M356" s="11">
        <f t="shared" si="54"/>
        <v>-0.13451863767444372</v>
      </c>
      <c r="N356" s="11">
        <f>E356-2*I356</f>
        <v>-1.8016452952276523</v>
      </c>
      <c r="O356" s="11">
        <f t="shared" si="55"/>
        <v>0.35136079200809667</v>
      </c>
      <c r="P356" s="11">
        <f t="shared" si="55"/>
        <v>0.13977075123797486</v>
      </c>
      <c r="Q356" s="11">
        <f t="shared" si="55"/>
        <v>2.2223039150570618</v>
      </c>
    </row>
    <row r="357" spans="1:17" x14ac:dyDescent="0.35">
      <c r="A357" s="11">
        <v>354</v>
      </c>
      <c r="B357" s="11">
        <f t="shared" si="48"/>
        <v>55.60618996853934</v>
      </c>
      <c r="C357" s="11">
        <f>'Graficas excel'!$N$3*(COS('Graficas excel'!$N$4*B357+'Graficas excel'!$N$5)+'Graficas excel'!$N$6)*COS(B357)+'Graficas excel'!$N$7</f>
        <v>16.474667529947624</v>
      </c>
      <c r="D357" s="13">
        <f>'Graficas excel'!$N$3*(COS('Graficas excel'!$N$4*B357+'Graficas excel'!$N$5)+'Graficas excel'!$N$6)*SIN(B357)+'Graficas excel'!$N$8</f>
        <v>19.717530432131856</v>
      </c>
      <c r="E357" s="11">
        <f t="shared" si="50"/>
        <v>1.7495213753369308</v>
      </c>
      <c r="F357" s="11">
        <f>C357/(2*'Graficas excel'!$N$9*COS(E357/2))</f>
        <v>0.64235683062665627</v>
      </c>
      <c r="G357" s="11">
        <f t="shared" si="51"/>
        <v>0.76640570336296243</v>
      </c>
      <c r="H357" s="11">
        <f t="shared" si="52"/>
        <v>1.7464536710810459</v>
      </c>
      <c r="I357" s="11">
        <f>(E357+H357)/2</f>
        <v>1.7479875232089883</v>
      </c>
      <c r="J357" s="11">
        <f t="shared" si="53"/>
        <v>100.15230772140106</v>
      </c>
      <c r="K357" s="11">
        <f t="shared" si="49"/>
        <v>-0.30875037361564761</v>
      </c>
      <c r="L357" s="11">
        <f t="shared" si="54"/>
        <v>-0.30473640172203859</v>
      </c>
      <c r="M357" s="11">
        <f t="shared" si="54"/>
        <v>1.0319215753120099</v>
      </c>
      <c r="N357" s="11">
        <f>E357-2*I357</f>
        <v>-1.7464536710810459</v>
      </c>
      <c r="O357" s="11">
        <f t="shared" si="55"/>
        <v>0.37331593027189408</v>
      </c>
      <c r="P357" s="11">
        <f t="shared" si="55"/>
        <v>0.48884943391732993</v>
      </c>
      <c r="Q357" s="11">
        <f t="shared" si="55"/>
        <v>1.1957103514364431</v>
      </c>
    </row>
    <row r="358" spans="1:17" x14ac:dyDescent="0.35">
      <c r="A358" s="11">
        <v>355</v>
      </c>
      <c r="B358" s="11">
        <f t="shared" si="48"/>
        <v>55.76326960121883</v>
      </c>
      <c r="C358" s="11">
        <f>'Graficas excel'!$N$3*(COS('Graficas excel'!$N$4*B358+'Graficas excel'!$N$5)+'Graficas excel'!$N$6)*COS(B358)+'Graficas excel'!$N$7</f>
        <v>17.431879502661793</v>
      </c>
      <c r="D358" s="13">
        <f>'Graficas excel'!$N$3*(COS('Graficas excel'!$N$4*B358+'Graficas excel'!$N$5)+'Graficas excel'!$N$6)*SIN(B358)+'Graficas excel'!$N$8</f>
        <v>20.06812049733821</v>
      </c>
      <c r="E358" s="11">
        <f t="shared" si="50"/>
        <v>1.7111649139830396</v>
      </c>
      <c r="F358" s="11">
        <f>C358/(2*'Graficas excel'!$N$9*COS(E358/2))</f>
        <v>0.66454866417507674</v>
      </c>
      <c r="G358" s="11">
        <f t="shared" si="51"/>
        <v>0.7472449885700948</v>
      </c>
      <c r="H358" s="11">
        <f t="shared" si="52"/>
        <v>1.6878133418805346</v>
      </c>
      <c r="I358" s="11">
        <f>(E358+H358)/2</f>
        <v>1.6994891279317872</v>
      </c>
      <c r="J358" s="11">
        <f t="shared" si="53"/>
        <v>97.373554358860233</v>
      </c>
      <c r="K358" s="11">
        <f t="shared" si="49"/>
        <v>-0.35661825566221483</v>
      </c>
      <c r="L358" s="11">
        <f t="shared" si="54"/>
        <v>-0.14264253971798774</v>
      </c>
      <c r="M358" s="11">
        <f t="shared" si="54"/>
        <v>1.7961545409099346</v>
      </c>
      <c r="N358" s="11">
        <f>E358-2*I358</f>
        <v>-1.6878133418805348</v>
      </c>
      <c r="O358" s="11">
        <f t="shared" si="55"/>
        <v>0.45010421978720472</v>
      </c>
      <c r="P358" s="11">
        <f t="shared" si="55"/>
        <v>0.67667117671202992</v>
      </c>
      <c r="Q358" s="11">
        <f t="shared" si="55"/>
        <v>-0.56317095074333789</v>
      </c>
    </row>
    <row r="359" spans="1:17" x14ac:dyDescent="0.35">
      <c r="A359" s="11">
        <v>356</v>
      </c>
      <c r="B359" s="11">
        <f t="shared" si="48"/>
        <v>55.920349233898321</v>
      </c>
      <c r="C359" s="11">
        <f>'Graficas excel'!$N$3*(COS('Graficas excel'!$N$4*B359+'Graficas excel'!$N$5)+'Graficas excel'!$N$6)*COS(B359)+'Graficas excel'!$N$7</f>
        <v>18.540824058937126</v>
      </c>
      <c r="D359" s="13">
        <f>'Graficas excel'!$N$3*(COS('Graficas excel'!$N$4*B359+'Graficas excel'!$N$5)+'Graficas excel'!$N$6)*SIN(B359)+'Graficas excel'!$N$8</f>
        <v>20.474355680986907</v>
      </c>
      <c r="E359" s="11">
        <f t="shared" si="50"/>
        <v>1.6698321902822599</v>
      </c>
      <c r="F359" s="11">
        <f>C359/(2*'Graficas excel'!$N$9*COS(E359/2))</f>
        <v>0.69054389674734962</v>
      </c>
      <c r="G359" s="11">
        <f t="shared" si="51"/>
        <v>0.72329048567293186</v>
      </c>
      <c r="H359" s="11">
        <f t="shared" si="52"/>
        <v>1.6171111363688724</v>
      </c>
      <c r="I359" s="11">
        <f>(E359+H359)/2</f>
        <v>1.6434716633255662</v>
      </c>
      <c r="J359" s="11">
        <f t="shared" si="53"/>
        <v>94.163990057900307</v>
      </c>
      <c r="K359" s="11">
        <f t="shared" si="49"/>
        <v>-0.37902449340558586</v>
      </c>
      <c r="L359" s="11">
        <f t="shared" si="54"/>
        <v>0.13949675580374213</v>
      </c>
      <c r="M359" s="11">
        <f t="shared" si="54"/>
        <v>1.9620202440594572</v>
      </c>
      <c r="N359" s="11">
        <f>E359-2*I359</f>
        <v>-1.6171111363688724</v>
      </c>
      <c r="O359" s="11">
        <f t="shared" si="55"/>
        <v>0.55639547966992842</v>
      </c>
      <c r="P359" s="11">
        <f t="shared" si="55"/>
        <v>0.58820849063350744</v>
      </c>
      <c r="Q359" s="11">
        <f t="shared" si="55"/>
        <v>-2.3497581261310834</v>
      </c>
    </row>
    <row r="360" spans="1:17" x14ac:dyDescent="0.35">
      <c r="A360" s="11">
        <v>357</v>
      </c>
      <c r="B360" s="11">
        <f t="shared" si="48"/>
        <v>56.077428866577804</v>
      </c>
      <c r="C360" s="11">
        <f>'Graficas excel'!$N$3*(COS('Graficas excel'!$N$4*B360+'Graficas excel'!$N$5)+'Graficas excel'!$N$6)*COS(B360)+'Graficas excel'!$N$7</f>
        <v>19.707848454854844</v>
      </c>
      <c r="D360" s="13">
        <f>'Graficas excel'!$N$3*(COS('Graficas excel'!$N$4*B360+'Graficas excel'!$N$5)+'Graficas excel'!$N$6)*SIN(B360)+'Graficas excel'!$N$8</f>
        <v>21.082180500899536</v>
      </c>
      <c r="E360" s="11">
        <f t="shared" si="50"/>
        <v>1.6381565314519826</v>
      </c>
      <c r="F360" s="11">
        <f>C360/(2*'Graficas excel'!$N$9*COS(E360/2))</f>
        <v>0.72148181950068613</v>
      </c>
      <c r="G360" s="11">
        <f t="shared" si="51"/>
        <v>0.69243337883870049</v>
      </c>
      <c r="H360" s="11">
        <f t="shared" si="52"/>
        <v>1.5297127387977916</v>
      </c>
      <c r="I360" s="11">
        <f>(E360+H360)/2</f>
        <v>1.5839346351248871</v>
      </c>
      <c r="J360" s="11">
        <f t="shared" si="53"/>
        <v>90.752769617250024</v>
      </c>
      <c r="K360" s="11">
        <f t="shared" si="49"/>
        <v>-0.35711239424395358</v>
      </c>
      <c r="L360" s="11">
        <f t="shared" si="54"/>
        <v>0.44769017505032432</v>
      </c>
      <c r="M360" s="11">
        <f t="shared" si="54"/>
        <v>1.6897076064329901</v>
      </c>
      <c r="N360" s="11">
        <f>E360-2*I360</f>
        <v>-1.5297127387977916</v>
      </c>
      <c r="O360" s="11">
        <f t="shared" si="55"/>
        <v>0.64879105331759679</v>
      </c>
      <c r="P360" s="11">
        <f t="shared" si="55"/>
        <v>0.21910934729519091</v>
      </c>
      <c r="Q360" s="11">
        <f t="shared" si="55"/>
        <v>-3.5598799076540559</v>
      </c>
    </row>
    <row r="361" spans="1:17" x14ac:dyDescent="0.35">
      <c r="A361" s="11">
        <v>358</v>
      </c>
      <c r="B361" s="11">
        <f t="shared" si="48"/>
        <v>56.234508499257295</v>
      </c>
      <c r="C361" s="11">
        <f>'Graficas excel'!$N$3*(COS('Graficas excel'!$N$4*B361+'Graficas excel'!$N$5)+'Graficas excel'!$N$6)*COS(B361)+'Graficas excel'!$N$7</f>
        <v>20.758877380742028</v>
      </c>
      <c r="D361" s="13">
        <f>'Graficas excel'!$N$3*(COS('Graficas excel'!$N$4*B361+'Graficas excel'!$N$5)+'Graficas excel'!$N$6)*SIN(B361)+'Graficas excel'!$N$8</f>
        <v>21.978987918340898</v>
      </c>
      <c r="E361" s="11">
        <f t="shared" si="50"/>
        <v>1.6278782243665832</v>
      </c>
      <c r="F361" s="11">
        <f>C361/(2*'Graficas excel'!$N$9*COS(E361/2))</f>
        <v>0.75581367579221292</v>
      </c>
      <c r="G361" s="11">
        <f t="shared" si="51"/>
        <v>0.65478674962575689</v>
      </c>
      <c r="H361" s="11">
        <f t="shared" si="52"/>
        <v>1.4278008784569243</v>
      </c>
      <c r="I361" s="11">
        <f>(E361+H361)/2</f>
        <v>1.5278395514117538</v>
      </c>
      <c r="J361" s="11">
        <f t="shared" si="53"/>
        <v>87.538758069054452</v>
      </c>
      <c r="K361" s="11">
        <f t="shared" si="49"/>
        <v>-0.28678938599283221</v>
      </c>
      <c r="L361" s="11">
        <f t="shared" si="54"/>
        <v>0.71310882520455809</v>
      </c>
      <c r="M361" s="11">
        <f t="shared" si="54"/>
        <v>1.1208355373303684</v>
      </c>
      <c r="N361" s="11">
        <f>E361-2*I361</f>
        <v>-1.4278008784569243</v>
      </c>
      <c r="O361" s="11">
        <f t="shared" si="55"/>
        <v>0.68320866910736811</v>
      </c>
      <c r="P361" s="11">
        <f t="shared" si="55"/>
        <v>-0.34007528098220374</v>
      </c>
      <c r="Q361" s="11">
        <f t="shared" si="55"/>
        <v>-3.753876851996075</v>
      </c>
    </row>
    <row r="362" spans="1:17" x14ac:dyDescent="0.35">
      <c r="A362" s="11">
        <v>359</v>
      </c>
      <c r="B362" s="11">
        <f t="shared" si="48"/>
        <v>56.391588131936786</v>
      </c>
      <c r="C362" s="11">
        <f>'Graficas excel'!$N$3*(COS('Graficas excel'!$N$4*B362+'Graficas excel'!$N$5)+'Graficas excel'!$N$6)*COS(B362)+'Graficas excel'!$N$7</f>
        <v>21.494978549133677</v>
      </c>
      <c r="D362" s="13">
        <f>'Graficas excel'!$N$3*(COS('Graficas excel'!$N$4*B362+'Graficas excel'!$N$5)+'Graficas excel'!$N$6)*SIN(B362)+'Graficas excel'!$N$8</f>
        <v>23.154527576926494</v>
      </c>
      <c r="E362" s="11">
        <f t="shared" si="50"/>
        <v>1.6450988483371507</v>
      </c>
      <c r="F362" s="11">
        <f>C362/(2*'Graficas excel'!$N$9*COS(E362/2))</f>
        <v>0.78984422915944563</v>
      </c>
      <c r="G362" s="11">
        <f t="shared" si="51"/>
        <v>0.61330750334845985</v>
      </c>
      <c r="H362" s="11">
        <f t="shared" si="52"/>
        <v>1.3204827116700959</v>
      </c>
      <c r="I362" s="11">
        <f>(E362+H362)/2</f>
        <v>1.4827907800036233</v>
      </c>
      <c r="J362" s="11">
        <f t="shared" si="53"/>
        <v>84.957653595118956</v>
      </c>
      <c r="K362" s="11">
        <f t="shared" si="49"/>
        <v>-0.17477451366919783</v>
      </c>
      <c r="L362" s="11">
        <f t="shared" si="54"/>
        <v>0.8891692597025308</v>
      </c>
      <c r="M362" s="11">
        <f t="shared" si="54"/>
        <v>0.19048181789322871</v>
      </c>
      <c r="N362" s="11">
        <f>E362-2*I362</f>
        <v>-1.3204827116700959</v>
      </c>
      <c r="O362" s="11">
        <f t="shared" si="55"/>
        <v>0.62978976888730931</v>
      </c>
      <c r="P362" s="11">
        <f t="shared" si="55"/>
        <v>-0.92973287801778615</v>
      </c>
      <c r="Q362" s="11">
        <f t="shared" si="55"/>
        <v>-2.5843030210065066</v>
      </c>
    </row>
    <row r="363" spans="1:17" x14ac:dyDescent="0.35">
      <c r="A363" s="11">
        <v>360</v>
      </c>
      <c r="B363" s="11">
        <f t="shared" si="48"/>
        <v>56.548667764616276</v>
      </c>
      <c r="C363" s="11">
        <f>'Graficas excel'!$N$3*(COS('Graficas excel'!$N$4*B363+'Graficas excel'!$N$5)+'Graficas excel'!$N$6)*COS(B363)+'Graficas excel'!$N$7</f>
        <v>21.759999999999998</v>
      </c>
      <c r="D363" s="13">
        <f>'Graficas excel'!$N$3*(COS('Graficas excel'!$N$4*B363+'Graficas excel'!$N$5)+'Graficas excel'!$N$6)*SIN(B363)+'Graficas excel'!$N$8</f>
        <v>24.499999999999982</v>
      </c>
      <c r="E363" s="11">
        <f t="shared" si="50"/>
        <v>1.6891189610814819</v>
      </c>
      <c r="F363" s="11">
        <f>C363/(2*'Graficas excel'!$N$9*COS(E363/2))</f>
        <v>0.81920220336617722</v>
      </c>
      <c r="G363" s="11">
        <f t="shared" si="51"/>
        <v>0.57350479509765251</v>
      </c>
      <c r="H363" s="11">
        <f t="shared" si="52"/>
        <v>1.2215555661079767</v>
      </c>
      <c r="I363" s="11">
        <f>(E363+H363)/2</f>
        <v>1.4553372635947293</v>
      </c>
      <c r="J363" s="11">
        <f t="shared" si="53"/>
        <v>83.384682972096172</v>
      </c>
      <c r="K363" s="11">
        <f t="shared" si="49"/>
        <v>-3.5104132965230544E-2</v>
      </c>
      <c r="L363" s="11">
        <f t="shared" si="54"/>
        <v>0.91909007368932061</v>
      </c>
      <c r="M363" s="11">
        <f t="shared" si="54"/>
        <v>-1.0793577219561596</v>
      </c>
      <c r="N363" s="11">
        <f>E363-2*I363</f>
        <v>-1.2215555661079767</v>
      </c>
      <c r="O363" s="11">
        <f t="shared" si="55"/>
        <v>0.4837476699182307</v>
      </c>
      <c r="P363" s="11">
        <f t="shared" si="55"/>
        <v>-1.3356742472899836</v>
      </c>
      <c r="Q363" s="11">
        <f t="shared" si="55"/>
        <v>-0.15814962702344898</v>
      </c>
    </row>
    <row r="364" spans="1:17" x14ac:dyDescent="0.35">
      <c r="A364" s="11">
        <v>361</v>
      </c>
      <c r="B364" s="11">
        <f t="shared" si="48"/>
        <v>56.705747397295767</v>
      </c>
      <c r="C364" s="11">
        <f>'Graficas excel'!$N$3*(COS('Graficas excel'!$N$4*B364+'Graficas excel'!$N$5)+'Graficas excel'!$N$6)*COS(B364)+'Graficas excel'!$N$7</f>
        <v>21.494978549133684</v>
      </c>
      <c r="D364" s="13">
        <f>'Graficas excel'!$N$3*(COS('Graficas excel'!$N$4*B364+'Graficas excel'!$N$5)+'Graficas excel'!$N$6)*SIN(B364)+'Graficas excel'!$N$8</f>
        <v>25.845472423073467</v>
      </c>
      <c r="E364" s="11">
        <f t="shared" si="50"/>
        <v>1.7540775787583758</v>
      </c>
      <c r="F364" s="11">
        <f>C364/(2*'Graficas excel'!$N$9*COS(E364/2))</f>
        <v>0.84039520003967783</v>
      </c>
      <c r="G364" s="11">
        <f t="shared" si="51"/>
        <v>0.54197408402087821</v>
      </c>
      <c r="H364" s="11">
        <f t="shared" si="52"/>
        <v>1.1455686598076622</v>
      </c>
      <c r="I364" s="11">
        <f>(E364+H364)/2</f>
        <v>1.4498231192830189</v>
      </c>
      <c r="J364" s="11">
        <f t="shared" si="53"/>
        <v>83.068745775409099</v>
      </c>
      <c r="K364" s="11">
        <f t="shared" si="49"/>
        <v>0.10926619820925301</v>
      </c>
      <c r="L364" s="11">
        <f t="shared" si="54"/>
        <v>0.74954495919467634</v>
      </c>
      <c r="M364" s="11">
        <f t="shared" si="54"/>
        <v>-2.211967853764174</v>
      </c>
      <c r="N364" s="11">
        <f>E364-2*I364</f>
        <v>-1.145568659807662</v>
      </c>
      <c r="O364" s="11">
        <f t="shared" si="55"/>
        <v>0.27394044977446624</v>
      </c>
      <c r="P364" s="11">
        <f t="shared" si="55"/>
        <v>-1.3605163326112253</v>
      </c>
      <c r="Q364" s="11">
        <f t="shared" si="55"/>
        <v>2.4827572300273024</v>
      </c>
    </row>
    <row r="365" spans="1:17" x14ac:dyDescent="0.35">
      <c r="A365" s="11">
        <v>362</v>
      </c>
      <c r="B365" s="11">
        <f t="shared" si="48"/>
        <v>56.862827029975257</v>
      </c>
      <c r="C365" s="11">
        <f>'Graficas excel'!$N$3*(COS('Graficas excel'!$N$4*B365+'Graficas excel'!$N$5)+'Graficas excel'!$N$6)*COS(B365)+'Graficas excel'!$N$7</f>
        <v>20.758877380742039</v>
      </c>
      <c r="D365" s="13">
        <f>'Graficas excel'!$N$3*(COS('Graficas excel'!$N$4*B365+'Graficas excel'!$N$5)+'Graficas excel'!$N$6)*SIN(B365)+'Graficas excel'!$N$8</f>
        <v>27.021012081659066</v>
      </c>
      <c r="E365" s="11">
        <f t="shared" si="50"/>
        <v>1.8314350325429907</v>
      </c>
      <c r="F365" s="11">
        <f>C365/(2*'Graficas excel'!$N$9*COS(E365/2))</f>
        <v>0.8518604947502586</v>
      </c>
      <c r="G365" s="11">
        <f t="shared" si="51"/>
        <v>0.52376874427923303</v>
      </c>
      <c r="H365" s="11">
        <f t="shared" si="52"/>
        <v>1.1025381945810346</v>
      </c>
      <c r="I365" s="11">
        <f>(E365+H365)/2</f>
        <v>1.4669866135620127</v>
      </c>
      <c r="J365" s="11">
        <f t="shared" si="53"/>
        <v>84.05214155929238</v>
      </c>
      <c r="K365" s="11">
        <f t="shared" si="49"/>
        <v>0.22700444507631584</v>
      </c>
      <c r="L365" s="11">
        <f t="shared" si="54"/>
        <v>0.40208986122656076</v>
      </c>
      <c r="M365" s="11">
        <f t="shared" si="54"/>
        <v>-2.5580730186981366</v>
      </c>
      <c r="N365" s="11">
        <f>E365-2*I365</f>
        <v>-1.1025381945810346</v>
      </c>
      <c r="O365" s="11">
        <f t="shared" si="55"/>
        <v>6.0231043993448613E-2</v>
      </c>
      <c r="P365" s="11">
        <f t="shared" si="55"/>
        <v>-0.97052573888618943</v>
      </c>
      <c r="Q365" s="11">
        <f t="shared" si="55"/>
        <v>3.9830095869007227</v>
      </c>
    </row>
    <row r="366" spans="1:17" x14ac:dyDescent="0.35">
      <c r="A366" s="11">
        <v>363</v>
      </c>
      <c r="B366" s="11">
        <f t="shared" si="48"/>
        <v>57.019906662654748</v>
      </c>
      <c r="C366" s="11">
        <f>'Graficas excel'!$N$3*(COS('Graficas excel'!$N$4*B366+'Graficas excel'!$N$5)+'Graficas excel'!$N$6)*COS(B366)+'Graficas excel'!$N$7</f>
        <v>19.707848454854894</v>
      </c>
      <c r="D366" s="13">
        <f>'Graficas excel'!$N$3*(COS('Graficas excel'!$N$4*B366+'Graficas excel'!$N$5)+'Graficas excel'!$N$6)*SIN(B366)+'Graficas excel'!$N$8</f>
        <v>27.917819499100453</v>
      </c>
      <c r="E366" s="11">
        <f t="shared" si="50"/>
        <v>1.9122116525077819</v>
      </c>
      <c r="F366" s="11">
        <f>C366/(2*'Graficas excel'!$N$9*COS(E366/2))</f>
        <v>0.85432866052235723</v>
      </c>
      <c r="G366" s="11">
        <f t="shared" si="51"/>
        <v>0.51973314288207073</v>
      </c>
      <c r="H366" s="11">
        <f t="shared" si="52"/>
        <v>1.0930771243146413</v>
      </c>
      <c r="I366" s="11">
        <f>(E366+H366)/2</f>
        <v>1.5026443884112117</v>
      </c>
      <c r="J366" s="11">
        <f t="shared" si="53"/>
        <v>86.095181564979228</v>
      </c>
      <c r="K366" s="11">
        <f t="shared" si="49"/>
        <v>0.29016457278193097</v>
      </c>
      <c r="L366" s="11">
        <f t="shared" si="54"/>
        <v>2.6869108214414711E-4</v>
      </c>
      <c r="M366" s="11">
        <f t="shared" si="54"/>
        <v>-1.9376083488155025</v>
      </c>
      <c r="N366" s="11">
        <f>E366-2*I366</f>
        <v>-1.0930771243146415</v>
      </c>
      <c r="O366" s="11">
        <f t="shared" si="55"/>
        <v>-9.22187825767843E-2</v>
      </c>
      <c r="P366" s="11">
        <f t="shared" si="55"/>
        <v>-0.34487605601693805</v>
      </c>
      <c r="Q366" s="11">
        <f t="shared" si="55"/>
        <v>3.8504608659004118</v>
      </c>
    </row>
    <row r="367" spans="1:17" x14ac:dyDescent="0.35">
      <c r="A367" s="11">
        <v>364</v>
      </c>
      <c r="B367" s="11">
        <f t="shared" si="48"/>
        <v>57.176986295334231</v>
      </c>
      <c r="C367" s="11">
        <f>'Graficas excel'!$N$3*(COS('Graficas excel'!$N$4*B367+'Graficas excel'!$N$5)+'Graficas excel'!$N$6)*COS(B367)+'Graficas excel'!$N$7</f>
        <v>18.540824058937176</v>
      </c>
      <c r="D367" s="13">
        <f>'Graficas excel'!$N$3*(COS('Graficas excel'!$N$4*B367+'Graficas excel'!$N$5)+'Graficas excel'!$N$6)*SIN(B367)+'Graficas excel'!$N$8</f>
        <v>28.52564431901309</v>
      </c>
      <c r="E367" s="11">
        <f t="shared" si="50"/>
        <v>1.9888838490328444</v>
      </c>
      <c r="F367" s="11">
        <f>C367/(2*'Graficas excel'!$N$9*COS(E367/2))</f>
        <v>0.85054193775178843</v>
      </c>
      <c r="G367" s="11">
        <f t="shared" si="51"/>
        <v>0.52590722767940057</v>
      </c>
      <c r="H367" s="11">
        <f t="shared" si="52"/>
        <v>1.1075628168079528</v>
      </c>
      <c r="I367" s="11">
        <f>(E367+H367)/2</f>
        <v>1.5482233329203985</v>
      </c>
      <c r="J367" s="11">
        <f t="shared" si="53"/>
        <v>88.706662720016595</v>
      </c>
      <c r="K367" s="11">
        <f t="shared" si="49"/>
        <v>0.29020677867841843</v>
      </c>
      <c r="L367" s="11">
        <f t="shared" si="54"/>
        <v>-0.30409011662650742</v>
      </c>
      <c r="M367" s="11">
        <f t="shared" si="54"/>
        <v>-0.71356950910595129</v>
      </c>
      <c r="N367" s="11">
        <f>E367-2*I367</f>
        <v>-1.1075628168079525</v>
      </c>
      <c r="O367" s="11">
        <f t="shared" si="55"/>
        <v>-0.14639178677587603</v>
      </c>
      <c r="P367" s="11">
        <f t="shared" si="55"/>
        <v>0.25995292244544832</v>
      </c>
      <c r="Q367" s="11">
        <f t="shared" si="55"/>
        <v>2.4779882970397318</v>
      </c>
    </row>
    <row r="368" spans="1:17" x14ac:dyDescent="0.35">
      <c r="A368" s="11">
        <v>365</v>
      </c>
      <c r="B368" s="11">
        <f t="shared" si="48"/>
        <v>57.334065928013722</v>
      </c>
      <c r="C368" s="11">
        <f>'Graficas excel'!$N$3*(COS('Graficas excel'!$N$4*B368+'Graficas excel'!$N$5)+'Graficas excel'!$N$6)*COS(B368)+'Graficas excel'!$N$7</f>
        <v>17.431879502661836</v>
      </c>
      <c r="D368" s="13">
        <f>'Graficas excel'!$N$3*(COS('Graficas excel'!$N$4*B368+'Graficas excel'!$N$5)+'Graficas excel'!$N$6)*SIN(B368)+'Graficas excel'!$N$8</f>
        <v>28.93187950266179</v>
      </c>
      <c r="E368" s="11">
        <f t="shared" si="50"/>
        <v>2.0570598293306035</v>
      </c>
      <c r="F368" s="11">
        <f>C368/(2*'Graficas excel'!$N$9*COS(E368/2))</f>
        <v>0.84443919058444605</v>
      </c>
      <c r="G368" s="11">
        <f t="shared" si="51"/>
        <v>0.53565142901432239</v>
      </c>
      <c r="H368" s="11">
        <f t="shared" si="52"/>
        <v>1.1305579849020013</v>
      </c>
      <c r="I368" s="11">
        <f>(E368+H368)/2</f>
        <v>1.5938089071163024</v>
      </c>
      <c r="J368" s="11">
        <f t="shared" si="53"/>
        <v>91.318523728122372</v>
      </c>
      <c r="K368" s="11">
        <f t="shared" si="49"/>
        <v>0.24244041485726348</v>
      </c>
      <c r="L368" s="11">
        <f t="shared" si="54"/>
        <v>-0.41617735300815401</v>
      </c>
      <c r="M368" s="11">
        <f t="shared" si="54"/>
        <v>0.57905370568495873</v>
      </c>
      <c r="N368" s="11">
        <f>E368-2*I368</f>
        <v>-1.1305579849020013</v>
      </c>
      <c r="O368" s="11">
        <f t="shared" si="55"/>
        <v>-0.10555847720418514</v>
      </c>
      <c r="P368" s="11">
        <f t="shared" si="55"/>
        <v>0.64919441392852351</v>
      </c>
      <c r="Q368" s="11">
        <f t="shared" si="55"/>
        <v>0.46278169758789633</v>
      </c>
    </row>
    <row r="369" spans="1:17" x14ac:dyDescent="0.35">
      <c r="A369" s="11">
        <v>366</v>
      </c>
      <c r="B369" s="11">
        <f t="shared" si="48"/>
        <v>57.491145560693212</v>
      </c>
      <c r="C369" s="11">
        <f>'Graficas excel'!$N$3*(COS('Graficas excel'!$N$4*B369+'Graficas excel'!$N$5)+'Graficas excel'!$N$6)*COS(B369)+'Graficas excel'!$N$7</f>
        <v>16.474667529947652</v>
      </c>
      <c r="D369" s="13">
        <f>'Graficas excel'!$N$3*(COS('Graficas excel'!$N$4*B369+'Graficas excel'!$N$5)+'Graficas excel'!$N$6)*SIN(B369)+'Graficas excel'!$N$8</f>
        <v>29.282469567868137</v>
      </c>
      <c r="E369" s="11">
        <f t="shared" si="50"/>
        <v>2.1166436451300479</v>
      </c>
      <c r="F369" s="11">
        <f>C369/(2*'Graficas excel'!$N$9*COS(E369/2))</f>
        <v>0.83996937973038444</v>
      </c>
      <c r="G369" s="11">
        <f t="shared" si="51"/>
        <v>0.54263380019618501</v>
      </c>
      <c r="H369" s="11">
        <f t="shared" si="52"/>
        <v>1.147139071727441</v>
      </c>
      <c r="I369" s="11">
        <f>(E369+H369)/2</f>
        <v>1.6318913584287444</v>
      </c>
      <c r="J369" s="11">
        <f t="shared" si="53"/>
        <v>93.500487461837736</v>
      </c>
      <c r="K369" s="11">
        <f t="shared" si="49"/>
        <v>0.17706742911722034</v>
      </c>
      <c r="L369" s="11">
        <f t="shared" si="54"/>
        <v>-0.32521980961746338</v>
      </c>
      <c r="M369" s="11">
        <f t="shared" si="54"/>
        <v>1.5335332450899879</v>
      </c>
      <c r="N369" s="11">
        <f>E369-2*I369</f>
        <v>-1.147139071727441</v>
      </c>
      <c r="O369" s="11">
        <f t="shared" si="55"/>
        <v>-3.5832571267161014E-3</v>
      </c>
      <c r="P369" s="11">
        <f t="shared" si="55"/>
        <v>0.72188799299642092</v>
      </c>
      <c r="Q369" s="11">
        <f t="shared" si="55"/>
        <v>-1.6815511862298991</v>
      </c>
    </row>
    <row r="370" spans="1:17" x14ac:dyDescent="0.35">
      <c r="A370" s="11">
        <v>367</v>
      </c>
      <c r="B370" s="11">
        <f t="shared" si="48"/>
        <v>57.648225193372703</v>
      </c>
      <c r="C370" s="11">
        <f>'Graficas excel'!$N$3*(COS('Graficas excel'!$N$4*B370+'Graficas excel'!$N$5)+'Graficas excel'!$N$6)*COS(B370)+'Graficas excel'!$N$7</f>
        <v>15.659465008031491</v>
      </c>
      <c r="D370" s="13">
        <f>'Graficas excel'!$N$3*(COS('Graficas excel'!$N$4*B370+'Graficas excel'!$N$5)+'Graficas excel'!$N$6)*SIN(B370)+'Graficas excel'!$N$8</f>
        <v>29.719493963785904</v>
      </c>
      <c r="E370" s="11">
        <f t="shared" si="50"/>
        <v>2.1717081618672562</v>
      </c>
      <c r="F370" s="11">
        <f>C370/(2*'Graficas excel'!$N$9*COS(E370/2))</f>
        <v>0.83981663393016548</v>
      </c>
      <c r="G370" s="11">
        <f t="shared" si="51"/>
        <v>0.54287016990640258</v>
      </c>
      <c r="H370" s="11">
        <f t="shared" si="52"/>
        <v>1.1477019284407015</v>
      </c>
      <c r="I370" s="11">
        <f>(E370+H370)/2</f>
        <v>1.659705045153979</v>
      </c>
      <c r="J370" s="11">
        <f t="shared" si="53"/>
        <v>95.094094323892719</v>
      </c>
      <c r="K370" s="11">
        <f t="shared" si="49"/>
        <v>0.12598202088241564</v>
      </c>
      <c r="L370" s="11">
        <f t="shared" si="54"/>
        <v>-8.4332970776942281E-2</v>
      </c>
      <c r="M370" s="11">
        <f t="shared" si="54"/>
        <v>1.9707042674497746</v>
      </c>
      <c r="N370" s="11">
        <f>E370-2*I370</f>
        <v>-1.1477019284407017</v>
      </c>
      <c r="O370" s="11">
        <f t="shared" si="55"/>
        <v>0.1098106436488957</v>
      </c>
      <c r="P370" s="11">
        <f t="shared" si="55"/>
        <v>0.45775055033166828</v>
      </c>
      <c r="Q370" s="11">
        <f t="shared" si="55"/>
        <v>-3.4625489165745282</v>
      </c>
    </row>
    <row r="371" spans="1:17" x14ac:dyDescent="0.35">
      <c r="A371" s="11">
        <v>368</v>
      </c>
      <c r="B371" s="11">
        <f t="shared" si="48"/>
        <v>57.805304826052193</v>
      </c>
      <c r="C371" s="11">
        <f>'Graficas excel'!$N$3*(COS('Graficas excel'!$N$4*B371+'Graficas excel'!$N$5)+'Graficas excel'!$N$6)*COS(B371)+'Graficas excel'!$N$7</f>
        <v>14.890824058937131</v>
      </c>
      <c r="D371" s="13">
        <f>'Graficas excel'!$N$3*(COS('Graficas excel'!$N$4*B371+'Graficas excel'!$N$5)+'Graficas excel'!$N$6)*SIN(B371)+'Graficas excel'!$N$8</f>
        <v>30.319358077885656</v>
      </c>
      <c r="E371" s="11">
        <f t="shared" si="50"/>
        <v>2.2285355965647824</v>
      </c>
      <c r="F371" s="11">
        <f>C371/(2*'Graficas excel'!$N$9*COS(E371/2))</f>
        <v>0.84446733041059352</v>
      </c>
      <c r="G371" s="11">
        <f t="shared" si="51"/>
        <v>0.53560706480516618</v>
      </c>
      <c r="H371" s="11">
        <f t="shared" si="52"/>
        <v>1.1304529128720351</v>
      </c>
      <c r="I371" s="11">
        <f>(E371+H371)/2</f>
        <v>1.6794942547184086</v>
      </c>
      <c r="J371" s="11">
        <f t="shared" si="53"/>
        <v>96.227932511834467</v>
      </c>
      <c r="K371" s="11">
        <f t="shared" si="49"/>
        <v>0.11273502881000341</v>
      </c>
      <c r="L371" s="11">
        <f t="shared" si="54"/>
        <v>0.22522453167397105</v>
      </c>
      <c r="M371" s="11">
        <f t="shared" si="54"/>
        <v>1.8147504183287326</v>
      </c>
      <c r="N371" s="11">
        <f>E371-2*I371</f>
        <v>-1.1304529128720349</v>
      </c>
      <c r="O371" s="11">
        <f t="shared" si="55"/>
        <v>0.1817139319538284</v>
      </c>
      <c r="P371" s="11">
        <f t="shared" si="55"/>
        <v>-8.6145361618623406E-2</v>
      </c>
      <c r="Q371" s="11">
        <f t="shared" si="55"/>
        <v>-4.2826120849245077</v>
      </c>
    </row>
    <row r="372" spans="1:17" x14ac:dyDescent="0.35">
      <c r="A372" s="11">
        <v>369</v>
      </c>
      <c r="B372" s="11">
        <f t="shared" si="48"/>
        <v>57.962384458731684</v>
      </c>
      <c r="C372" s="11">
        <f>'Graficas excel'!$N$3*(COS('Graficas excel'!$N$4*B372+'Graficas excel'!$N$5)+'Graficas excel'!$N$6)*COS(B372)+'Graficas excel'!$N$7</f>
        <v>14.038282743791942</v>
      </c>
      <c r="D372" s="13">
        <f>'Graficas excel'!$N$3*(COS('Graficas excel'!$N$4*B372+'Graficas excel'!$N$5)+'Graficas excel'!$N$6)*SIN(B372)+'Graficas excel'!$N$8</f>
        <v>31.055459246277273</v>
      </c>
      <c r="E372" s="11">
        <f t="shared" si="50"/>
        <v>2.2924959080800096</v>
      </c>
      <c r="F372" s="11">
        <f>C372/(2*'Graficas excel'!$N$9*COS(E372/2))</f>
        <v>0.85202513584981587</v>
      </c>
      <c r="G372" s="11">
        <f t="shared" si="51"/>
        <v>0.52350087667558187</v>
      </c>
      <c r="H372" s="11">
        <f t="shared" si="52"/>
        <v>1.1019093551879819</v>
      </c>
      <c r="I372" s="11">
        <f>(E372+H372)/2</f>
        <v>1.6972026316339957</v>
      </c>
      <c r="J372" s="11">
        <f t="shared" si="53"/>
        <v>97.242547771124492</v>
      </c>
      <c r="K372" s="11">
        <f t="shared" si="49"/>
        <v>0.14811321551576087</v>
      </c>
      <c r="L372" s="11">
        <f t="shared" si="54"/>
        <v>0.51028486078999857</v>
      </c>
      <c r="M372" s="11">
        <f t="shared" si="54"/>
        <v>0.95395992901704629</v>
      </c>
      <c r="N372" s="11">
        <f>E372-2*I372</f>
        <v>-1.1019093551879817</v>
      </c>
      <c r="O372" s="11">
        <f t="shared" si="55"/>
        <v>0.16818225019373323</v>
      </c>
      <c r="P372" s="11">
        <f t="shared" si="55"/>
        <v>-0.75885649482730844</v>
      </c>
      <c r="Q372" s="11">
        <f t="shared" si="55"/>
        <v>-3.50511709717403</v>
      </c>
    </row>
    <row r="373" spans="1:17" x14ac:dyDescent="0.35">
      <c r="A373" s="11">
        <v>370</v>
      </c>
      <c r="B373" s="11">
        <f t="shared" si="48"/>
        <v>58.119464091411174</v>
      </c>
      <c r="C373" s="11">
        <f>'Graficas excel'!$N$3*(COS('Graficas excel'!$N$4*B373+'Graficas excel'!$N$5)+'Graficas excel'!$N$6)*COS(B373)+'Graficas excel'!$N$7</f>
        <v>13.000000000000004</v>
      </c>
      <c r="D373" s="13">
        <f>'Graficas excel'!$N$3*(COS('Graficas excel'!$N$4*B373+'Graficas excel'!$N$5)+'Graficas excel'!$N$6)*SIN(B373)+'Graficas excel'!$N$8</f>
        <v>31.799999999999997</v>
      </c>
      <c r="E373" s="11">
        <f t="shared" si="50"/>
        <v>2.3654450531400388</v>
      </c>
      <c r="F373" s="11">
        <f>C373/(2*'Graficas excel'!$N$9*COS(E373/2))</f>
        <v>0.85886553080211603</v>
      </c>
      <c r="G373" s="11">
        <f t="shared" si="51"/>
        <v>0.51220113236891573</v>
      </c>
      <c r="H373" s="11">
        <f t="shared" si="52"/>
        <v>1.0754913491043403</v>
      </c>
      <c r="I373" s="11">
        <f>(E373+H373)/2</f>
        <v>1.7204682011221895</v>
      </c>
      <c r="J373" s="11">
        <f t="shared" si="53"/>
        <v>98.575566710766338</v>
      </c>
      <c r="K373" s="11">
        <f t="shared" si="49"/>
        <v>0.22826857401055836</v>
      </c>
      <c r="L373" s="11">
        <f t="shared" si="54"/>
        <v>0.66013253603094824</v>
      </c>
      <c r="M373" s="11">
        <f t="shared" si="54"/>
        <v>-0.52392036434594225</v>
      </c>
      <c r="N373" s="11">
        <f>E373-2*I373</f>
        <v>-1.0754913491043401</v>
      </c>
      <c r="O373" s="11">
        <f t="shared" si="55"/>
        <v>4.898135072981457E-2</v>
      </c>
      <c r="P373" s="11">
        <f t="shared" si="55"/>
        <v>-1.3094390009500041</v>
      </c>
      <c r="Q373" s="11">
        <f t="shared" si="55"/>
        <v>-1.1013490664491745</v>
      </c>
    </row>
    <row r="374" spans="1:17" x14ac:dyDescent="0.35">
      <c r="A374" s="11">
        <v>371</v>
      </c>
      <c r="B374" s="11">
        <f t="shared" si="48"/>
        <v>58.276543724090665</v>
      </c>
      <c r="C374" s="11">
        <f>'Graficas excel'!$N$3*(COS('Graficas excel'!$N$4*B374+'Graficas excel'!$N$5)+'Graficas excel'!$N$6)*COS(B374)+'Graficas excel'!$N$7</f>
        <v>11.754339554204559</v>
      </c>
      <c r="D374" s="13">
        <f>'Graficas excel'!$N$3*(COS('Graficas excel'!$N$4*B374+'Graficas excel'!$N$5)+'Graficas excel'!$N$6)*SIN(B374)+'Graficas excel'!$N$8</f>
        <v>32.364790526411731</v>
      </c>
      <c r="E374" s="11">
        <f t="shared" si="50"/>
        <v>2.4448517132365222</v>
      </c>
      <c r="F374" s="11">
        <f>C374/(2*'Graficas excel'!$N$9*COS(E374/2))</f>
        <v>0.86082960137810105</v>
      </c>
      <c r="G374" s="11">
        <f t="shared" si="51"/>
        <v>0.50889330649087894</v>
      </c>
      <c r="H374" s="11">
        <f t="shared" si="52"/>
        <v>1.0677973765235556</v>
      </c>
      <c r="I374" s="11">
        <f>(E374+H374)/2</f>
        <v>1.7563245448800389</v>
      </c>
      <c r="J374" s="11">
        <f t="shared" si="53"/>
        <v>100.62998387686136</v>
      </c>
      <c r="K374" s="11">
        <f t="shared" si="49"/>
        <v>0.33196195029007969</v>
      </c>
      <c r="L374" s="11">
        <f t="shared" si="54"/>
        <v>0.57783531764618323</v>
      </c>
      <c r="M374" s="11">
        <f t="shared" si="54"/>
        <v>-2.0009852798280772</v>
      </c>
      <c r="N374" s="11">
        <f>E374-2*I374</f>
        <v>-1.0677973765235556</v>
      </c>
      <c r="O374" s="11">
        <f t="shared" si="55"/>
        <v>-0.15670484655560998</v>
      </c>
      <c r="P374" s="11">
        <f t="shared" si="55"/>
        <v>-1.4824385077597393</v>
      </c>
      <c r="Q374" s="11">
        <f t="shared" si="55"/>
        <v>1.760111851618108</v>
      </c>
    </row>
    <row r="375" spans="1:17" x14ac:dyDescent="0.35">
      <c r="A375" s="11">
        <v>372</v>
      </c>
      <c r="B375" s="11">
        <f t="shared" si="48"/>
        <v>58.433623356770156</v>
      </c>
      <c r="C375" s="11">
        <f>'Graficas excel'!$N$3*(COS('Graficas excel'!$N$4*B375+'Graficas excel'!$N$5)+'Graficas excel'!$N$6)*COS(B375)+'Graficas excel'!$N$7</f>
        <v>10.379175941062876</v>
      </c>
      <c r="D375" s="13">
        <f>'Graficas excel'!$N$3*(COS('Graficas excel'!$N$4*B375+'Graficas excel'!$N$5)+'Graficas excel'!$N$6)*SIN(B375)+'Graficas excel'!$N$8</f>
        <v>32.566067060023578</v>
      </c>
      <c r="E375" s="11">
        <f t="shared" si="50"/>
        <v>2.5245254959307366</v>
      </c>
      <c r="F375" s="11">
        <f>C375/(2*'Graficas excel'!$N$9*COS(E375/2))</f>
        <v>0.85450132276575896</v>
      </c>
      <c r="G375" s="11">
        <f t="shared" si="51"/>
        <v>0.51944921733656335</v>
      </c>
      <c r="H375" s="11">
        <f t="shared" si="52"/>
        <v>1.0924125162596063</v>
      </c>
      <c r="I375" s="11">
        <f>(E375+H375)/2</f>
        <v>1.8084690060951716</v>
      </c>
      <c r="J375" s="11">
        <f t="shared" si="53"/>
        <v>103.61764142947209</v>
      </c>
      <c r="K375" s="11">
        <f t="shared" si="49"/>
        <v>0.42272810973517838</v>
      </c>
      <c r="L375" s="11">
        <f t="shared" si="54"/>
        <v>0.26352128489372306</v>
      </c>
      <c r="M375" s="11">
        <f t="shared" si="54"/>
        <v>-2.7060905851536718</v>
      </c>
      <c r="N375" s="11">
        <f>E375-2*I375</f>
        <v>-1.0924125162596066</v>
      </c>
      <c r="O375" s="11">
        <f t="shared" si="55"/>
        <v>-0.38956574282444062</v>
      </c>
      <c r="P375" s="11">
        <f t="shared" si="55"/>
        <v>-1.2059607846327505</v>
      </c>
      <c r="Q375" s="11">
        <f t="shared" si="55"/>
        <v>3.6019389415165115</v>
      </c>
    </row>
    <row r="376" spans="1:17" x14ac:dyDescent="0.35">
      <c r="A376" s="11">
        <v>373</v>
      </c>
      <c r="B376" s="11">
        <f t="shared" si="48"/>
        <v>58.590702989449639</v>
      </c>
      <c r="C376" s="11">
        <f>'Graficas excel'!$N$3*(COS('Graficas excel'!$N$4*B376+'Graficas excel'!$N$5)+'Graficas excel'!$N$6)*COS(B376)+'Graficas excel'!$N$7</f>
        <v>9.0312037118341344</v>
      </c>
      <c r="D376" s="13">
        <f>'Graficas excel'!$N$3*(COS('Graficas excel'!$N$4*B376+'Graficas excel'!$N$5)+'Graficas excel'!$N$6)*SIN(B376)+'Graficas excel'!$N$8</f>
        <v>32.289201289364271</v>
      </c>
      <c r="E376" s="11">
        <f t="shared" si="50"/>
        <v>2.5961366045443546</v>
      </c>
      <c r="F376" s="11">
        <f>C376/(2*'Graficas excel'!$N$9*COS(E376/2))</f>
        <v>0.8382105792959077</v>
      </c>
      <c r="G376" s="11">
        <f t="shared" si="51"/>
        <v>0.54534670142618347</v>
      </c>
      <c r="H376" s="11">
        <f t="shared" si="52"/>
        <v>1.1536053600469822</v>
      </c>
      <c r="I376" s="11">
        <f>(E376+H376)/2</f>
        <v>1.8748709822956684</v>
      </c>
      <c r="J376" s="11">
        <f t="shared" si="53"/>
        <v>107.42219441708869</v>
      </c>
      <c r="K376" s="11">
        <f t="shared" si="49"/>
        <v>0.46412193636951155</v>
      </c>
      <c r="L376" s="11">
        <f t="shared" si="54"/>
        <v>-0.16155043021964094</v>
      </c>
      <c r="M376" s="11">
        <f t="shared" si="54"/>
        <v>-2.3447670931977735</v>
      </c>
      <c r="N376" s="11">
        <f>E376-2*I376</f>
        <v>-1.1536053600469822</v>
      </c>
      <c r="O376" s="11">
        <f t="shared" si="55"/>
        <v>-0.5789976199004222</v>
      </c>
      <c r="P376" s="11">
        <f t="shared" si="55"/>
        <v>-0.64016953876538707</v>
      </c>
      <c r="Q376" s="11">
        <f t="shared" si="55"/>
        <v>3.9203701259035535</v>
      </c>
    </row>
    <row r="377" spans="1:17" x14ac:dyDescent="0.35">
      <c r="A377" s="11">
        <v>374</v>
      </c>
      <c r="B377" s="11">
        <f t="shared" si="48"/>
        <v>58.747782622129129</v>
      </c>
      <c r="C377" s="11">
        <f>'Graficas excel'!$N$3*(COS('Graficas excel'!$N$4*B377+'Graficas excel'!$N$5)+'Graficas excel'!$N$6)*COS(B377)+'Graficas excel'!$N$7</f>
        <v>7.8930028464775468</v>
      </c>
      <c r="D377" s="13">
        <f>'Graficas excel'!$N$3*(COS('Graficas excel'!$N$4*B377+'Graficas excel'!$N$5)+'Graficas excel'!$N$6)*SIN(B377)+'Graficas excel'!$N$8</f>
        <v>31.529178550006112</v>
      </c>
      <c r="E377" s="11">
        <f t="shared" si="50"/>
        <v>2.6509960776549302</v>
      </c>
      <c r="F377" s="11">
        <f>C377/(2*'Graficas excel'!$N$9*COS(E377/2))</f>
        <v>0.8125533036256255</v>
      </c>
      <c r="G377" s="11">
        <f t="shared" si="51"/>
        <v>0.58288689191564613</v>
      </c>
      <c r="H377" s="11">
        <f t="shared" si="52"/>
        <v>1.2445540935032395</v>
      </c>
      <c r="I377" s="11">
        <f>(E377+H377)/2</f>
        <v>1.9477750855790847</v>
      </c>
      <c r="J377" s="11">
        <f t="shared" si="53"/>
        <v>111.5992918444143</v>
      </c>
      <c r="K377" s="11">
        <f t="shared" si="49"/>
        <v>0.43874565413139682</v>
      </c>
      <c r="L377" s="11">
        <f t="shared" si="54"/>
        <v>-0.5298655839381019</v>
      </c>
      <c r="M377" s="11">
        <f t="shared" si="54"/>
        <v>-1.1054552925342467</v>
      </c>
      <c r="N377" s="11">
        <f>E377-2*I377</f>
        <v>-1.2445540935032393</v>
      </c>
      <c r="O377" s="11">
        <f t="shared" si="55"/>
        <v>-0.67955521590228751</v>
      </c>
      <c r="P377" s="11">
        <f t="shared" si="55"/>
        <v>-2.4359239420812334E-2</v>
      </c>
      <c r="Q377" s="11">
        <f t="shared" si="55"/>
        <v>3.0260867375101888</v>
      </c>
    </row>
    <row r="378" spans="1:17" x14ac:dyDescent="0.35">
      <c r="A378" s="11">
        <v>375</v>
      </c>
      <c r="B378" s="11">
        <f t="shared" si="48"/>
        <v>58.90486225480862</v>
      </c>
      <c r="C378" s="11">
        <f>'Graficas excel'!$N$3*(COS('Graficas excel'!$N$4*B378+'Graficas excel'!$N$5)+'Graficas excel'!$N$6)*COS(B378)+'Graficas excel'!$N$7</f>
        <v>7.1081204973382146</v>
      </c>
      <c r="D378" s="13">
        <f>'Graficas excel'!$N$3*(COS('Graficas excel'!$N$4*B378+'Graficas excel'!$N$5)+'Graficas excel'!$N$6)*SIN(B378)+'Graficas excel'!$N$8</f>
        <v>30.391879502661823</v>
      </c>
      <c r="E378" s="11">
        <f t="shared" si="50"/>
        <v>2.682087806336932</v>
      </c>
      <c r="F378" s="11">
        <f>C378/(2*'Graficas excel'!$N$9*COS(E378/2))</f>
        <v>0.78030111043309602</v>
      </c>
      <c r="G378" s="11">
        <f t="shared" si="51"/>
        <v>0.62540401106554888</v>
      </c>
      <c r="H378" s="11">
        <f t="shared" si="52"/>
        <v>1.3512983772026022</v>
      </c>
      <c r="I378" s="11">
        <f>(E378+H378)/2</f>
        <v>2.016693091769767</v>
      </c>
      <c r="J378" s="11">
        <f t="shared" si="53"/>
        <v>115.54800273159687</v>
      </c>
      <c r="K378" s="11">
        <f t="shared" si="49"/>
        <v>0.35551456283689647</v>
      </c>
      <c r="L378" s="11">
        <f t="shared" si="54"/>
        <v>-0.70351009523297914</v>
      </c>
      <c r="M378" s="11">
        <f t="shared" si="54"/>
        <v>0.5349056101074573</v>
      </c>
      <c r="N378" s="11">
        <f>E378-2*I378</f>
        <v>-1.3512983772026019</v>
      </c>
      <c r="O378" s="11">
        <f t="shared" si="55"/>
        <v>-0.68338155628286046</v>
      </c>
      <c r="P378" s="11">
        <f t="shared" si="55"/>
        <v>0.45097735376356335</v>
      </c>
      <c r="Q378" s="11">
        <f t="shared" si="55"/>
        <v>1.3829912014843553</v>
      </c>
    </row>
    <row r="379" spans="1:17" x14ac:dyDescent="0.35">
      <c r="A379" s="11">
        <v>376</v>
      </c>
      <c r="B379" s="11">
        <f t="shared" si="48"/>
        <v>59.061941887488111</v>
      </c>
      <c r="C379" s="11">
        <f>'Graficas excel'!$N$3*(COS('Graficas excel'!$N$4*B379+'Graficas excel'!$N$5)+'Graficas excel'!$N$6)*COS(B379)+'Graficas excel'!$N$7</f>
        <v>6.729175941062894</v>
      </c>
      <c r="D379" s="13">
        <f>'Graficas excel'!$N$3*(COS('Graficas excel'!$N$4*B379+'Graficas excel'!$N$5)+'Graficas excel'!$N$6)*SIN(B379)+'Graficas excel'!$N$8</f>
        <v>29.056020364457027</v>
      </c>
      <c r="E379" s="11">
        <f t="shared" si="50"/>
        <v>2.6864306763813404</v>
      </c>
      <c r="F379" s="11">
        <f>C379/(2*'Graficas excel'!$N$9*COS(E379/2))</f>
        <v>0.74562646825736467</v>
      </c>
      <c r="G379" s="11">
        <f t="shared" si="51"/>
        <v>0.66636414206802064</v>
      </c>
      <c r="H379" s="11">
        <f t="shared" si="52"/>
        <v>1.4586437010434516</v>
      </c>
      <c r="I379" s="11">
        <f>(E379+H379)/2</f>
        <v>2.072537188712396</v>
      </c>
      <c r="J379" s="11">
        <f t="shared" si="53"/>
        <v>118.74763379712893</v>
      </c>
      <c r="K379" s="11">
        <f t="shared" si="49"/>
        <v>0.24500745549138733</v>
      </c>
      <c r="L379" s="11">
        <f t="shared" si="54"/>
        <v>-0.61948731847910143</v>
      </c>
      <c r="M379" s="11">
        <f t="shared" si="54"/>
        <v>1.8700718004654189</v>
      </c>
      <c r="N379" s="11">
        <f>E379-2*I379</f>
        <v>-1.4586437010434516</v>
      </c>
      <c r="O379" s="11">
        <f t="shared" si="55"/>
        <v>-0.61254219920691166</v>
      </c>
      <c r="P379" s="11">
        <f t="shared" si="55"/>
        <v>0.66821710369169196</v>
      </c>
      <c r="Q379" s="11">
        <f t="shared" si="55"/>
        <v>-0.47960756316370762</v>
      </c>
    </row>
    <row r="380" spans="1:17" x14ac:dyDescent="0.35">
      <c r="A380" s="11">
        <v>377</v>
      </c>
      <c r="B380" s="11">
        <f t="shared" si="48"/>
        <v>59.219021520167601</v>
      </c>
      <c r="C380" s="11">
        <f>'Graficas excel'!$N$3*(COS('Graficas excel'!$N$4*B380+'Graficas excel'!$N$5)+'Graficas excel'!$N$6)*COS(B380)+'Graficas excel'!$N$7</f>
        <v>6.6991532017047257</v>
      </c>
      <c r="D380" s="13">
        <f>'Graficas excel'!$N$3*(COS('Graficas excel'!$N$4*B380+'Graficas excel'!$N$5)+'Graficas excel'!$N$6)*SIN(B380)+'Graficas excel'!$N$8</f>
        <v>27.710441797096944</v>
      </c>
      <c r="E380" s="11">
        <f t="shared" si="50"/>
        <v>2.667184134953879</v>
      </c>
      <c r="F380" s="11">
        <f>C380/(2*'Graficas excel'!$N$9*COS(E380/2))</f>
        <v>0.71271805356773421</v>
      </c>
      <c r="G380" s="11">
        <f t="shared" si="51"/>
        <v>0.70145062272309688</v>
      </c>
      <c r="H380" s="11">
        <f t="shared" si="52"/>
        <v>1.5548616046955599</v>
      </c>
      <c r="I380" s="11">
        <f>(E380+H380)/2</f>
        <v>2.1110228698247195</v>
      </c>
      <c r="J380" s="11">
        <f t="shared" si="53"/>
        <v>120.95270089655142</v>
      </c>
      <c r="K380" s="11">
        <f t="shared" si="49"/>
        <v>0.14769861505508805</v>
      </c>
      <c r="L380" s="11">
        <f t="shared" si="54"/>
        <v>-0.32573712697772156</v>
      </c>
      <c r="M380" s="11">
        <f t="shared" si="54"/>
        <v>2.2444757690787389</v>
      </c>
      <c r="N380" s="11">
        <f>E380-2*I380</f>
        <v>-1.5548616046955601</v>
      </c>
      <c r="O380" s="11">
        <f t="shared" si="55"/>
        <v>-0.50757890200886824</v>
      </c>
      <c r="P380" s="11">
        <f t="shared" si="55"/>
        <v>0.59288052383963163</v>
      </c>
      <c r="Q380" s="11">
        <f t="shared" si="55"/>
        <v>-1.888147988794691</v>
      </c>
    </row>
    <row r="381" spans="1:17" x14ac:dyDescent="0.35">
      <c r="A381" s="11">
        <v>378</v>
      </c>
      <c r="B381" s="11">
        <f t="shared" si="48"/>
        <v>59.376101152847092</v>
      </c>
      <c r="C381" s="11">
        <f>'Graficas excel'!$N$3*(COS('Graficas excel'!$N$4*B381+'Graficas excel'!$N$5)+'Graficas excel'!$N$6)*COS(B381)+'Graficas excel'!$N$7</f>
        <v>6.8734522428327942</v>
      </c>
      <c r="D381" s="13">
        <f>'Graficas excel'!$N$3*(COS('Graficas excel'!$N$4*B381+'Graficas excel'!$N$5)+'Graficas excel'!$N$6)*SIN(B381)+'Graficas excel'!$N$8</f>
        <v>26.490636036215164</v>
      </c>
      <c r="E381" s="11">
        <f t="shared" si="50"/>
        <v>2.6338547158707124</v>
      </c>
      <c r="F381" s="11">
        <f>C381/(2*'Graficas excel'!$N$9*COS(E381/2))</f>
        <v>0.68419576115763681</v>
      </c>
      <c r="G381" s="11">
        <f t="shared" si="51"/>
        <v>0.72929840285984582</v>
      </c>
      <c r="H381" s="11">
        <f t="shared" si="52"/>
        <v>1.634591912178972</v>
      </c>
      <c r="I381" s="11">
        <f>(E381+H381)/2</f>
        <v>2.1342233140248421</v>
      </c>
      <c r="J381" s="11">
        <f t="shared" si="53"/>
        <v>122.28198843204721</v>
      </c>
      <c r="K381" s="11">
        <f t="shared" si="49"/>
        <v>9.653194679935527E-2</v>
      </c>
      <c r="L381" s="11">
        <f t="shared" si="54"/>
        <v>2.6824302387181805E-2</v>
      </c>
      <c r="M381" s="11">
        <f t="shared" si="54"/>
        <v>1.4921181319637777</v>
      </c>
      <c r="N381" s="11">
        <f>E381-2*I381</f>
        <v>-1.6345919121789718</v>
      </c>
      <c r="O381" s="11">
        <f t="shared" si="55"/>
        <v>-0.41444944710131548</v>
      </c>
      <c r="P381" s="11">
        <f t="shared" si="55"/>
        <v>0.29629093131524442</v>
      </c>
      <c r="Q381" s="11">
        <f t="shared" si="55"/>
        <v>-2.2725470822332658</v>
      </c>
    </row>
    <row r="382" spans="1:17" x14ac:dyDescent="0.35">
      <c r="A382" s="11">
        <v>379</v>
      </c>
      <c r="B382" s="11">
        <f t="shared" si="48"/>
        <v>59.533180785526582</v>
      </c>
      <c r="C382" s="11">
        <f>'Graficas excel'!$N$3*(COS('Graficas excel'!$N$4*B382+'Graficas excel'!$N$5)+'Graficas excel'!$N$6)*COS(B382)+'Graficas excel'!$N$7</f>
        <v>7.0747287764446689</v>
      </c>
      <c r="D382" s="13">
        <f>'Graficas excel'!$N$3*(COS('Graficas excel'!$N$4*B382+'Graficas excel'!$N$5)+'Graficas excel'!$N$6)*SIN(B382)+'Graficas excel'!$N$8</f>
        <v>25.438470766513891</v>
      </c>
      <c r="E382" s="11">
        <f t="shared" si="50"/>
        <v>2.5990795544459777</v>
      </c>
      <c r="F382" s="11">
        <f>C382/(2*'Graficas excel'!$N$9*COS(E382/2))</f>
        <v>0.66009827970870938</v>
      </c>
      <c r="G382" s="11">
        <f t="shared" si="51"/>
        <v>0.75117924700140815</v>
      </c>
      <c r="H382" s="11">
        <f t="shared" si="52"/>
        <v>1.6996934790938638</v>
      </c>
      <c r="I382" s="11">
        <f>(E382+H382)/2</f>
        <v>2.1493865167699209</v>
      </c>
      <c r="J382" s="11">
        <f t="shared" si="53"/>
        <v>123.15077595324141</v>
      </c>
      <c r="K382" s="11">
        <f t="shared" si="49"/>
        <v>0.10074549836521735</v>
      </c>
      <c r="L382" s="11">
        <f t="shared" si="54"/>
        <v>0.26120567047045828</v>
      </c>
      <c r="M382" s="11">
        <f t="shared" si="54"/>
        <v>-8.0618193496645035E-3</v>
      </c>
      <c r="N382" s="11">
        <f>E382-2*I382</f>
        <v>-1.699693479093864</v>
      </c>
      <c r="O382" s="11">
        <f t="shared" si="55"/>
        <v>-0.36790817644405299</v>
      </c>
      <c r="P382" s="11">
        <f t="shared" si="55"/>
        <v>-6.0679929608803002E-2</v>
      </c>
      <c r="Q382" s="11">
        <f t="shared" si="55"/>
        <v>-1.5258235889435536</v>
      </c>
    </row>
    <row r="383" spans="1:17" x14ac:dyDescent="0.35">
      <c r="A383" s="11">
        <v>380</v>
      </c>
      <c r="B383" s="11">
        <f t="shared" si="48"/>
        <v>59.690260418206066</v>
      </c>
      <c r="C383" s="11">
        <f>'Graficas excel'!$N$3*(COS('Graficas excel'!$N$4*B383+'Graficas excel'!$N$5)+'Graficas excel'!$N$6)*COS(B383)+'Graficas excel'!$N$7</f>
        <v>7.16</v>
      </c>
      <c r="D383" s="13">
        <f>'Graficas excel'!$N$3*(COS('Graficas excel'!$N$4*B383+'Graficas excel'!$N$5)+'Graficas excel'!$N$6)*SIN(B383)+'Graficas excel'!$N$8</f>
        <v>24.500000000000036</v>
      </c>
      <c r="E383" s="11">
        <f t="shared" si="50"/>
        <v>2.5729388049850059</v>
      </c>
      <c r="F383" s="11">
        <f>C383/(2*'Graficas excel'!$N$9*COS(E383/2))</f>
        <v>0.63812009057856922</v>
      </c>
      <c r="G383" s="11">
        <f t="shared" si="51"/>
        <v>0.76993684805963059</v>
      </c>
      <c r="H383" s="11">
        <f t="shared" si="52"/>
        <v>1.757484360309477</v>
      </c>
      <c r="I383" s="11">
        <f>(E383+H383)/2</f>
        <v>2.1652115826472413</v>
      </c>
      <c r="J383" s="11">
        <f t="shared" si="53"/>
        <v>124.05748543852836</v>
      </c>
      <c r="K383" s="11">
        <f t="shared" si="49"/>
        <v>0.14177558913651675</v>
      </c>
      <c r="L383" s="11">
        <f t="shared" si="54"/>
        <v>0.25993932284828458</v>
      </c>
      <c r="M383" s="11">
        <f t="shared" si="54"/>
        <v>-1.66775040348023</v>
      </c>
      <c r="N383" s="11">
        <f>E383-2*I383</f>
        <v>-1.7574843603094767</v>
      </c>
      <c r="O383" s="11">
        <f t="shared" si="55"/>
        <v>-0.37743975749802106</v>
      </c>
      <c r="P383" s="11">
        <f t="shared" si="55"/>
        <v>-0.30035573849375702</v>
      </c>
      <c r="Q383" s="11">
        <f t="shared" si="55"/>
        <v>-3.6760944190042263E-2</v>
      </c>
    </row>
    <row r="384" spans="1:17" x14ac:dyDescent="0.35">
      <c r="A384" s="11">
        <v>381</v>
      </c>
      <c r="B384" s="11">
        <f t="shared" si="48"/>
        <v>59.847340050885556</v>
      </c>
      <c r="C384" s="11">
        <f>'Graficas excel'!$N$3*(COS('Graficas excel'!$N$4*B384+'Graficas excel'!$N$5)+'Graficas excel'!$N$6)*COS(B384)+'Graficas excel'!$N$7</f>
        <v>7.0747287764446698</v>
      </c>
      <c r="D384" s="13">
        <f>'Graficas excel'!$N$3*(COS('Graficas excel'!$N$4*B384+'Graficas excel'!$N$5)+'Graficas excel'!$N$6)*SIN(B384)+'Graficas excel'!$N$8</f>
        <v>23.561529233486141</v>
      </c>
      <c r="E384" s="11">
        <f t="shared" si="50"/>
        <v>2.5581908214475457</v>
      </c>
      <c r="F384" s="11">
        <f>C384/(2*'Graficas excel'!$N$9*COS(E384/2))</f>
        <v>0.61501902769379657</v>
      </c>
      <c r="G384" s="11">
        <f t="shared" si="51"/>
        <v>0.78851226723151058</v>
      </c>
      <c r="H384" s="11">
        <f t="shared" si="52"/>
        <v>1.8167724587759018</v>
      </c>
      <c r="I384" s="11">
        <f>(E384+H384)/2</f>
        <v>2.1874816401117236</v>
      </c>
      <c r="J384" s="11">
        <f t="shared" si="53"/>
        <v>125.33346574075702</v>
      </c>
      <c r="K384" s="11">
        <f t="shared" si="49"/>
        <v>0.18260676248848057</v>
      </c>
      <c r="L384" s="11">
        <f t="shared" si="54"/>
        <v>-2.0302979314605891E-3</v>
      </c>
      <c r="M384" s="11">
        <f t="shared" si="54"/>
        <v>-2.9267274539023358</v>
      </c>
      <c r="N384" s="11">
        <f>E384-2*I384</f>
        <v>-1.8167724587759015</v>
      </c>
      <c r="O384" s="11">
        <f t="shared" si="55"/>
        <v>-0.42461952657379726</v>
      </c>
      <c r="P384" s="11">
        <f t="shared" si="55"/>
        <v>-0.30613013410408008</v>
      </c>
      <c r="Q384" s="11">
        <f t="shared" si="55"/>
        <v>1.6060803304102145</v>
      </c>
    </row>
    <row r="385" spans="1:17" x14ac:dyDescent="0.35">
      <c r="A385" s="11">
        <v>382</v>
      </c>
      <c r="B385" s="11">
        <f t="shared" si="48"/>
        <v>60.004419683565047</v>
      </c>
      <c r="C385" s="11">
        <f>'Graficas excel'!$N$3*(COS('Graficas excel'!$N$4*B385+'Graficas excel'!$N$5)+'Graficas excel'!$N$6)*COS(B385)+'Graficas excel'!$N$7</f>
        <v>6.8734522428328235</v>
      </c>
      <c r="D385" s="13">
        <f>'Graficas excel'!$N$3*(COS('Graficas excel'!$N$4*B385+'Graficas excel'!$N$5)+'Graficas excel'!$N$6)*SIN(B385)+'Graficas excel'!$N$8</f>
        <v>22.509363963784875</v>
      </c>
      <c r="E385" s="11">
        <f t="shared" si="50"/>
        <v>2.5488593485377575</v>
      </c>
      <c r="F385" s="11">
        <f>C385/(2*'Graficas excel'!$N$9*COS(E385/2))</f>
        <v>0.58838540291878449</v>
      </c>
      <c r="G385" s="11">
        <f t="shared" si="51"/>
        <v>0.80858061912965717</v>
      </c>
      <c r="H385" s="11">
        <f t="shared" si="52"/>
        <v>1.8834715380386526</v>
      </c>
      <c r="I385" s="11">
        <f>(E385+H385)/2</f>
        <v>2.216165443288205</v>
      </c>
      <c r="J385" s="11">
        <f t="shared" si="53"/>
        <v>126.97692660315334</v>
      </c>
      <c r="K385" s="11">
        <f t="shared" si="49"/>
        <v>0.18228784403517681</v>
      </c>
      <c r="L385" s="11">
        <f t="shared" si="54"/>
        <v>-0.4617595713434175</v>
      </c>
      <c r="M385" s="11">
        <f t="shared" si="54"/>
        <v>-3.213738404766862</v>
      </c>
      <c r="N385" s="11">
        <f>E385-2*I385</f>
        <v>-1.8834715380386524</v>
      </c>
      <c r="O385" s="11">
        <f t="shared" si="55"/>
        <v>-0.47270633559098907</v>
      </c>
      <c r="P385" s="11">
        <f t="shared" si="55"/>
        <v>-5.384762574949023E-2</v>
      </c>
      <c r="Q385" s="11">
        <f t="shared" si="55"/>
        <v>2.8837803789939707</v>
      </c>
    </row>
    <row r="386" spans="1:17" x14ac:dyDescent="0.35">
      <c r="A386" s="11">
        <v>383</v>
      </c>
      <c r="B386" s="11">
        <f t="shared" si="48"/>
        <v>60.161499316244537</v>
      </c>
      <c r="C386" s="11">
        <f>'Graficas excel'!$N$3*(COS('Graficas excel'!$N$4*B386+'Graficas excel'!$N$5)+'Graficas excel'!$N$6)*COS(B386)+'Graficas excel'!$N$7</f>
        <v>6.6991532017047186</v>
      </c>
      <c r="D386" s="13">
        <f>'Graficas excel'!$N$3*(COS('Graficas excel'!$N$4*B386+'Graficas excel'!$N$5)+'Graficas excel'!$N$6)*SIN(B386)+'Graficas excel'!$N$8</f>
        <v>21.289558202903091</v>
      </c>
      <c r="E386" s="11">
        <f t="shared" si="50"/>
        <v>2.5318742261438207</v>
      </c>
      <c r="F386" s="11">
        <f>C386/(2*'Graficas excel'!$N$9*COS(E386/2))</f>
        <v>0.55796726051731127</v>
      </c>
      <c r="G386" s="11">
        <f t="shared" si="51"/>
        <v>0.82986296229606904</v>
      </c>
      <c r="H386" s="11">
        <f t="shared" si="52"/>
        <v>1.9577240755985525</v>
      </c>
      <c r="I386" s="11">
        <f>(E386+H386)/2</f>
        <v>2.2447991508711866</v>
      </c>
      <c r="J386" s="11">
        <f t="shared" si="53"/>
        <v>128.61751719946994</v>
      </c>
      <c r="K386" s="11">
        <f t="shared" si="49"/>
        <v>0.10975482018231419</v>
      </c>
      <c r="L386" s="11">
        <f t="shared" si="54"/>
        <v>-0.96657241949216521</v>
      </c>
      <c r="M386" s="11">
        <f t="shared" si="54"/>
        <v>-1.9465193834783674</v>
      </c>
      <c r="N386" s="11">
        <f>E386-2*I386</f>
        <v>-1.9577240755985525</v>
      </c>
      <c r="O386" s="11">
        <f t="shared" si="55"/>
        <v>-0.48116470086438162</v>
      </c>
      <c r="P386" s="11">
        <f t="shared" si="55"/>
        <v>0.39913553691120218</v>
      </c>
      <c r="Q386" s="11">
        <f t="shared" si="55"/>
        <v>3.3515325659749649</v>
      </c>
    </row>
    <row r="387" spans="1:17" x14ac:dyDescent="0.35">
      <c r="A387" s="11">
        <v>384</v>
      </c>
      <c r="B387" s="11">
        <f t="shared" ref="B387:B450" si="56">A387*$B$1</f>
        <v>60.318578948924028</v>
      </c>
      <c r="C387" s="11">
        <f>'Graficas excel'!$N$3*(COS('Graficas excel'!$N$4*B387+'Graficas excel'!$N$5)+'Graficas excel'!$N$6)*COS(B387)+'Graficas excel'!$N$7</f>
        <v>6.7291759410628815</v>
      </c>
      <c r="D387" s="13">
        <f>'Graficas excel'!$N$3*(COS('Graficas excel'!$N$4*B387+'Graficas excel'!$N$5)+'Graficas excel'!$N$6)*SIN(B387)+'Graficas excel'!$N$8</f>
        <v>19.943979635543009</v>
      </c>
      <c r="E387" s="11">
        <f t="shared" si="50"/>
        <v>2.4907735453517899</v>
      </c>
      <c r="F387" s="11">
        <f>C387/(2*'Graficas excel'!$N$9*COS(E387/2))</f>
        <v>0.52621533885184169</v>
      </c>
      <c r="G387" s="11">
        <f t="shared" si="51"/>
        <v>0.8503513492416187</v>
      </c>
      <c r="H387" s="11">
        <f t="shared" si="52"/>
        <v>2.0333052500686657</v>
      </c>
      <c r="I387" s="11">
        <f>(E387+H387)/2</f>
        <v>2.262039397710228</v>
      </c>
      <c r="J387" s="11">
        <f t="shared" si="53"/>
        <v>129.60531058111076</v>
      </c>
      <c r="K387" s="11">
        <f t="shared" ref="K387:K450" si="57">(I388-I387)/$B$1</f>
        <v>-4.2074020429640688E-2</v>
      </c>
      <c r="L387" s="11">
        <f t="shared" si="54"/>
        <v>-1.2723309692524538</v>
      </c>
      <c r="M387" s="11">
        <f t="shared" si="54"/>
        <v>0.84147696110558545</v>
      </c>
      <c r="N387" s="11">
        <f>E387-2*I387</f>
        <v>-2.0333052500686661</v>
      </c>
      <c r="O387" s="11">
        <f t="shared" si="55"/>
        <v>-0.4184686373370391</v>
      </c>
      <c r="P387" s="11">
        <f t="shared" si="55"/>
        <v>0.9255930412878971</v>
      </c>
      <c r="Q387" s="11">
        <f t="shared" si="55"/>
        <v>2.5920156852442053</v>
      </c>
    </row>
    <row r="388" spans="1:17" x14ac:dyDescent="0.35">
      <c r="A388" s="11">
        <v>385</v>
      </c>
      <c r="B388" s="11">
        <f t="shared" si="56"/>
        <v>60.475658581603518</v>
      </c>
      <c r="C388" s="11">
        <f>'Graficas excel'!$N$3*(COS('Graficas excel'!$N$4*B388+'Graficas excel'!$N$5)+'Graficas excel'!$N$6)*COS(B388)+'Graficas excel'!$N$7</f>
        <v>7.1081204973381924</v>
      </c>
      <c r="D388" s="13">
        <f>'Graficas excel'!$N$3*(COS('Graficas excel'!$N$4*B388+'Graficas excel'!$N$5)+'Graficas excel'!$N$6)*SIN(B388)+'Graficas excel'!$N$8</f>
        <v>18.608120497338209</v>
      </c>
      <c r="E388" s="11">
        <f t="shared" ref="E388:E451" si="58">ATAN2(C388,D388)*2</f>
        <v>2.4118227021621266</v>
      </c>
      <c r="F388" s="11">
        <f>C388/(2*'Graficas excel'!$N$9*COS(E388/2))</f>
        <v>0.49798815588835654</v>
      </c>
      <c r="G388" s="11">
        <f t="shared" ref="G388:G451" si="59">(1-F388^2)^(1/2)</f>
        <v>0.86718383091182805</v>
      </c>
      <c r="H388" s="11">
        <f t="shared" ref="H388:H451" si="60">ATAN2(F388,G388)*2</f>
        <v>2.0990381499094548</v>
      </c>
      <c r="I388" s="11">
        <f>(E388+H388)/2</f>
        <v>2.2554304260357907</v>
      </c>
      <c r="J388" s="11">
        <f t="shared" ref="J388:J451" si="61">DEGREES(I388)</f>
        <v>129.226644397244</v>
      </c>
      <c r="K388" s="11">
        <f t="shared" si="57"/>
        <v>-0.24193130172655519</v>
      </c>
      <c r="L388" s="11">
        <f t="shared" ref="L388:M451" si="62">(K389-K388)/$B$1</f>
        <v>-1.1401520772937352</v>
      </c>
      <c r="M388" s="11">
        <f t="shared" si="62"/>
        <v>3.5687765261597502</v>
      </c>
      <c r="N388" s="11">
        <f>E388-2*I388</f>
        <v>-2.0990381499094548</v>
      </c>
      <c r="O388" s="11">
        <f t="shared" ref="O388:Q451" si="63">(N389-N388)/$B$1</f>
        <v>-0.27307682240084452</v>
      </c>
      <c r="P388" s="11">
        <f t="shared" si="63"/>
        <v>1.3327459130255326</v>
      </c>
      <c r="Q388" s="11">
        <f t="shared" si="63"/>
        <v>0.60022925544897054</v>
      </c>
    </row>
    <row r="389" spans="1:17" x14ac:dyDescent="0.35">
      <c r="A389" s="11">
        <v>386</v>
      </c>
      <c r="B389" s="11">
        <f t="shared" si="56"/>
        <v>60.632738214283009</v>
      </c>
      <c r="C389" s="11">
        <f>'Graficas excel'!$N$3*(COS('Graficas excel'!$N$4*B389+'Graficas excel'!$N$5)+'Graficas excel'!$N$6)*COS(B389)+'Graficas excel'!$N$7</f>
        <v>7.8930028464775157</v>
      </c>
      <c r="D389" s="13">
        <f>'Graficas excel'!$N$3*(COS('Graficas excel'!$N$4*B389+'Graficas excel'!$N$5)+'Graficas excel'!$N$6)*SIN(B389)+'Graficas excel'!$N$8</f>
        <v>17.470821449993913</v>
      </c>
      <c r="E389" s="11">
        <f t="shared" si="58"/>
        <v>2.2929229351883635</v>
      </c>
      <c r="F389" s="11">
        <f>C389/(2*'Graficas excel'!$N$9*COS(E389/2))</f>
        <v>0.47927620955461953</v>
      </c>
      <c r="G389" s="11">
        <f t="shared" si="59"/>
        <v>0.87766412422689144</v>
      </c>
      <c r="H389" s="11">
        <f t="shared" si="60"/>
        <v>2.1419329568654621</v>
      </c>
      <c r="I389" s="11">
        <f>(E389+H389)/2</f>
        <v>2.2174279460269126</v>
      </c>
      <c r="J389" s="11">
        <f t="shared" si="61"/>
        <v>127.04926268170499</v>
      </c>
      <c r="K389" s="11">
        <f t="shared" si="57"/>
        <v>-0.42102597122661223</v>
      </c>
      <c r="L389" s="11">
        <f t="shared" si="62"/>
        <v>-0.57956997144937661</v>
      </c>
      <c r="M389" s="11">
        <f t="shared" si="62"/>
        <v>4.1407565264803949</v>
      </c>
      <c r="N389" s="11">
        <f>E389-2*I389</f>
        <v>-2.1419329568654617</v>
      </c>
      <c r="O389" s="11">
        <f t="shared" si="63"/>
        <v>-6.3729583927702796E-2</v>
      </c>
      <c r="P389" s="11">
        <f t="shared" si="63"/>
        <v>1.4270297039949404</v>
      </c>
      <c r="Q389" s="11">
        <f t="shared" si="63"/>
        <v>-1.7269975806601976</v>
      </c>
    </row>
    <row r="390" spans="1:17" x14ac:dyDescent="0.35">
      <c r="A390" s="11">
        <v>387</v>
      </c>
      <c r="B390" s="11">
        <f t="shared" si="56"/>
        <v>60.789817846962499</v>
      </c>
      <c r="C390" s="11">
        <f>'Graficas excel'!$N$3*(COS('Graficas excel'!$N$4*B390+'Graficas excel'!$N$5)+'Graficas excel'!$N$6)*COS(B390)+'Graficas excel'!$N$7</f>
        <v>9.0312037118340935</v>
      </c>
      <c r="D390" s="13">
        <f>'Graficas excel'!$N$3*(COS('Graficas excel'!$N$4*B390+'Graficas excel'!$N$5)+'Graficas excel'!$N$6)*SIN(B390)+'Graficas excel'!$N$8</f>
        <v>16.710798710635739</v>
      </c>
      <c r="E390" s="11">
        <f t="shared" si="58"/>
        <v>2.15064310573658</v>
      </c>
      <c r="F390" s="11">
        <f>C390/(2*'Graficas excel'!$N$9*COS(E390/2))</f>
        <v>0.4748772433692936</v>
      </c>
      <c r="G390" s="11">
        <f t="shared" si="59"/>
        <v>0.88005204603476761</v>
      </c>
      <c r="H390" s="11">
        <f t="shared" si="60"/>
        <v>2.151943576499642</v>
      </c>
      <c r="I390" s="11">
        <f>(E390+H390)/2</f>
        <v>2.151293341118111</v>
      </c>
      <c r="J390" s="11">
        <f t="shared" si="61"/>
        <v>123.26002894066548</v>
      </c>
      <c r="K390" s="11">
        <f t="shared" si="57"/>
        <v>-0.51206460945394261</v>
      </c>
      <c r="L390" s="11">
        <f t="shared" si="62"/>
        <v>7.0858542745363295E-2</v>
      </c>
      <c r="M390" s="11">
        <f t="shared" si="62"/>
        <v>2.5526363808596875</v>
      </c>
      <c r="N390" s="11">
        <f>E390-2*I390</f>
        <v>-2.151943576499642</v>
      </c>
      <c r="O390" s="11">
        <f t="shared" si="63"/>
        <v>0.16042771779854331</v>
      </c>
      <c r="P390" s="11">
        <f t="shared" si="63"/>
        <v>1.1557535583864693</v>
      </c>
      <c r="Q390" s="11">
        <f t="shared" si="63"/>
        <v>-3.1715887110694148</v>
      </c>
    </row>
    <row r="391" spans="1:17" x14ac:dyDescent="0.35">
      <c r="A391" s="11">
        <v>388</v>
      </c>
      <c r="B391" s="11">
        <f t="shared" si="56"/>
        <v>60.94689747964199</v>
      </c>
      <c r="C391" s="11">
        <f>'Graficas excel'!$N$3*(COS('Graficas excel'!$N$4*B391+'Graficas excel'!$N$5)+'Graficas excel'!$N$6)*COS(B391)+'Graficas excel'!$N$7</f>
        <v>10.379175941062893</v>
      </c>
      <c r="D391" s="13">
        <f>'Graficas excel'!$N$3*(COS('Graficas excel'!$N$4*B391+'Graficas excel'!$N$5)+'Graficas excel'!$N$6)*SIN(B391)+'Graficas excel'!$N$8</f>
        <v>16.433932939976408</v>
      </c>
      <c r="E391" s="11">
        <f t="shared" si="58"/>
        <v>2.0149731911976008</v>
      </c>
      <c r="F391" s="11">
        <f>C391/(2*'Graficas excel'!$N$9*COS(E391/2))</f>
        <v>0.48592787858074971</v>
      </c>
      <c r="G391" s="11">
        <f t="shared" si="59"/>
        <v>0.873998911222441</v>
      </c>
      <c r="H391" s="11">
        <f t="shared" si="60"/>
        <v>2.1267436495162384</v>
      </c>
      <c r="I391" s="11">
        <f>(E391+H391)/2</f>
        <v>2.0708584203569194</v>
      </c>
      <c r="J391" s="11">
        <f t="shared" si="61"/>
        <v>118.65144745558</v>
      </c>
      <c r="K391" s="11">
        <f t="shared" si="57"/>
        <v>-0.50093417558729703</v>
      </c>
      <c r="L391" s="11">
        <f t="shared" si="62"/>
        <v>0.47182572781510485</v>
      </c>
      <c r="M391" s="11">
        <f t="shared" si="62"/>
        <v>0.5175292147630719</v>
      </c>
      <c r="N391" s="11">
        <f>E391-2*I391</f>
        <v>-2.126743649516238</v>
      </c>
      <c r="O391" s="11">
        <f t="shared" si="63"/>
        <v>0.34197306221790302</v>
      </c>
      <c r="P391" s="11">
        <f t="shared" si="63"/>
        <v>0.65756156864126958</v>
      </c>
      <c r="Q391" s="11">
        <f t="shared" si="63"/>
        <v>-3.2707867887697564</v>
      </c>
    </row>
    <row r="392" spans="1:17" x14ac:dyDescent="0.35">
      <c r="A392" s="11">
        <v>389</v>
      </c>
      <c r="B392" s="11">
        <f t="shared" si="56"/>
        <v>61.103977112321473</v>
      </c>
      <c r="C392" s="11">
        <f>'Graficas excel'!$N$3*(COS('Graficas excel'!$N$4*B392+'Graficas excel'!$N$5)+'Graficas excel'!$N$6)*COS(B392)+'Graficas excel'!$N$7</f>
        <v>11.754339554204522</v>
      </c>
      <c r="D392" s="13">
        <f>'Graficas excel'!$N$3*(COS('Graficas excel'!$N$4*B392+'Graficas excel'!$N$5)+'Graficas excel'!$N$6)*SIN(B392)+'Graficas excel'!$N$8</f>
        <v>16.635209473588265</v>
      </c>
      <c r="E392" s="11">
        <f t="shared" si="58"/>
        <v>1.9113170816013583</v>
      </c>
      <c r="F392" s="11">
        <f>C392/(2*'Graficas excel'!$N$9*COS(E392/2))</f>
        <v>0.50922409886616826</v>
      </c>
      <c r="G392" s="11">
        <f t="shared" si="59"/>
        <v>0.86063396234051726</v>
      </c>
      <c r="H392" s="11">
        <f t="shared" si="60"/>
        <v>2.073026646516769</v>
      </c>
      <c r="I392" s="11">
        <f>(E392+H392)/2</f>
        <v>1.9921718640590638</v>
      </c>
      <c r="J392" s="11">
        <f t="shared" si="61"/>
        <v>114.14303987529433</v>
      </c>
      <c r="K392" s="11">
        <f t="shared" si="57"/>
        <v>-0.42681996357336749</v>
      </c>
      <c r="L392" s="11">
        <f t="shared" si="62"/>
        <v>0.55311902677099289</v>
      </c>
      <c r="M392" s="11">
        <f t="shared" si="62"/>
        <v>-0.88319954851787641</v>
      </c>
      <c r="N392" s="11">
        <f>E392-2*I392</f>
        <v>-2.0730266465167695</v>
      </c>
      <c r="O392" s="11">
        <f t="shared" si="63"/>
        <v>0.44526259188422268</v>
      </c>
      <c r="P392" s="11">
        <f t="shared" si="63"/>
        <v>0.1437875812883887</v>
      </c>
      <c r="Q392" s="11">
        <f t="shared" si="63"/>
        <v>-2.3057015155364282</v>
      </c>
    </row>
    <row r="393" spans="1:17" x14ac:dyDescent="0.35">
      <c r="A393" s="11">
        <v>390</v>
      </c>
      <c r="B393" s="11">
        <f t="shared" si="56"/>
        <v>61.261056745000964</v>
      </c>
      <c r="C393" s="11">
        <f>'Graficas excel'!$N$3*(COS('Graficas excel'!$N$4*B393+'Graficas excel'!$N$5)+'Graficas excel'!$N$6)*COS(B393)+'Graficas excel'!$N$7</f>
        <v>12.99999999999997</v>
      </c>
      <c r="D393" s="13">
        <f>'Graficas excel'!$N$3*(COS('Graficas excel'!$N$4*B393+'Graficas excel'!$N$5)+'Graficas excel'!$N$6)*SIN(B393)+'Graficas excel'!$N$8</f>
        <v>17.199999999999992</v>
      </c>
      <c r="E393" s="11">
        <f t="shared" si="58"/>
        <v>1.847169319783694</v>
      </c>
      <c r="F393" s="11">
        <f>C393/(2*'Graficas excel'!$N$9*COS(E393/2))</f>
        <v>0.53900371056236651</v>
      </c>
      <c r="G393" s="11">
        <f t="shared" si="59"/>
        <v>0.84230338952185191</v>
      </c>
      <c r="H393" s="11">
        <f t="shared" si="60"/>
        <v>2.0030849621376778</v>
      </c>
      <c r="I393" s="11">
        <f>(E393+H393)/2</f>
        <v>1.925127140960686</v>
      </c>
      <c r="J393" s="11">
        <f t="shared" si="61"/>
        <v>110.30166020313402</v>
      </c>
      <c r="K393" s="11">
        <f t="shared" si="57"/>
        <v>-0.33993623002014312</v>
      </c>
      <c r="L393" s="11">
        <f t="shared" si="62"/>
        <v>0.41438636610711377</v>
      </c>
      <c r="M393" s="11">
        <f t="shared" si="62"/>
        <v>-1.5794152742447101</v>
      </c>
      <c r="N393" s="11">
        <f>E393-2*I393</f>
        <v>-2.0030849621376783</v>
      </c>
      <c r="O393" s="11">
        <f t="shared" si="63"/>
        <v>0.46784869233687504</v>
      </c>
      <c r="P393" s="11">
        <f t="shared" si="63"/>
        <v>-0.21839116584061607</v>
      </c>
      <c r="Q393" s="11">
        <f t="shared" si="63"/>
        <v>-0.73870907068668712</v>
      </c>
    </row>
    <row r="394" spans="1:17" x14ac:dyDescent="0.35">
      <c r="A394" s="11">
        <v>391</v>
      </c>
      <c r="B394" s="11">
        <f t="shared" si="56"/>
        <v>61.418136377680455</v>
      </c>
      <c r="C394" s="11">
        <f>'Graficas excel'!$N$3*(COS('Graficas excel'!$N$4*B394+'Graficas excel'!$N$5)+'Graficas excel'!$N$6)*COS(B394)+'Graficas excel'!$N$7</f>
        <v>14.038282743791918</v>
      </c>
      <c r="D394" s="13">
        <f>'Graficas excel'!$N$3*(COS('Graficas excel'!$N$4*B394+'Graficas excel'!$N$5)+'Graficas excel'!$N$6)*SIN(B394)+'Graficas excel'!$N$8</f>
        <v>17.944540753722677</v>
      </c>
      <c r="E394" s="11">
        <f t="shared" si="58"/>
        <v>1.8138647042335205</v>
      </c>
      <c r="F394" s="11">
        <f>C394/(2*'Graficas excel'!$N$9*COS(E394/2))</f>
        <v>0.56958313992376264</v>
      </c>
      <c r="G394" s="11">
        <f t="shared" si="59"/>
        <v>0.82193372404019749</v>
      </c>
      <c r="H394" s="11">
        <f t="shared" si="60"/>
        <v>1.9295954613958224</v>
      </c>
      <c r="I394" s="11">
        <f>(E394+H394)/2</f>
        <v>1.8717300828146715</v>
      </c>
      <c r="J394" s="11">
        <f t="shared" si="61"/>
        <v>107.24223413295273</v>
      </c>
      <c r="K394" s="11">
        <f t="shared" si="57"/>
        <v>-0.27484457184464917</v>
      </c>
      <c r="L394" s="11">
        <f t="shared" si="62"/>
        <v>0.16629239498037929</v>
      </c>
      <c r="M394" s="11">
        <f t="shared" si="62"/>
        <v>-1.6859573705998956</v>
      </c>
      <c r="N394" s="11">
        <f>E394-2*I394</f>
        <v>-1.9295954613958224</v>
      </c>
      <c r="O394" s="11">
        <f t="shared" si="63"/>
        <v>0.43354388822618556</v>
      </c>
      <c r="P394" s="11">
        <f t="shared" si="63"/>
        <v>-0.33442731532108805</v>
      </c>
      <c r="Q394" s="11">
        <f t="shared" si="63"/>
        <v>0.92730539338063001</v>
      </c>
    </row>
    <row r="395" spans="1:17" x14ac:dyDescent="0.35">
      <c r="A395" s="11">
        <v>392</v>
      </c>
      <c r="B395" s="11">
        <f t="shared" si="56"/>
        <v>61.575216010359945</v>
      </c>
      <c r="C395" s="11">
        <f>'Graficas excel'!$N$3*(COS('Graficas excel'!$N$4*B395+'Graficas excel'!$N$5)+'Graficas excel'!$N$6)*COS(B395)+'Graficas excel'!$N$7</f>
        <v>14.890824058937106</v>
      </c>
      <c r="D395" s="13">
        <f>'Graficas excel'!$N$3*(COS('Graficas excel'!$N$4*B395+'Graficas excel'!$N$5)+'Graficas excel'!$N$6)*SIN(B395)+'Graficas excel'!$N$8</f>
        <v>18.680641922114333</v>
      </c>
      <c r="E395" s="11">
        <f t="shared" si="58"/>
        <v>1.7956206501679093</v>
      </c>
      <c r="F395" s="11">
        <f>C395/(2*'Graficas excel'!$N$9*COS(E395/2))</f>
        <v>0.59723478621083115</v>
      </c>
      <c r="G395" s="11">
        <f t="shared" si="59"/>
        <v>0.80206646242047974</v>
      </c>
      <c r="H395" s="11">
        <f t="shared" si="60"/>
        <v>1.8614945466828154</v>
      </c>
      <c r="I395" s="11">
        <f>(E395+H395)/2</f>
        <v>1.8285575984253624</v>
      </c>
      <c r="J395" s="11">
        <f t="shared" si="61"/>
        <v>104.76863298635089</v>
      </c>
      <c r="K395" s="11">
        <f t="shared" si="57"/>
        <v>-0.24872342352373858</v>
      </c>
      <c r="L395" s="11">
        <f t="shared" si="62"/>
        <v>-9.8537169506730526E-2</v>
      </c>
      <c r="M395" s="11">
        <f t="shared" si="62"/>
        <v>-1.1781864450784658</v>
      </c>
      <c r="N395" s="11">
        <f>E395-2*I395</f>
        <v>-1.8614945466828154</v>
      </c>
      <c r="O395" s="11">
        <f t="shared" si="63"/>
        <v>0.38101216837756119</v>
      </c>
      <c r="P395" s="11">
        <f t="shared" si="63"/>
        <v>-0.18876652474714903</v>
      </c>
      <c r="Q395" s="11">
        <f t="shared" si="63"/>
        <v>2.0915332585193216</v>
      </c>
    </row>
    <row r="396" spans="1:17" x14ac:dyDescent="0.35">
      <c r="A396" s="11">
        <v>393</v>
      </c>
      <c r="B396" s="11">
        <f t="shared" si="56"/>
        <v>61.732295643039436</v>
      </c>
      <c r="C396" s="11">
        <f>'Graficas excel'!$N$3*(COS('Graficas excel'!$N$4*B396+'Graficas excel'!$N$5)+'Graficas excel'!$N$6)*COS(B396)+'Graficas excel'!$N$7</f>
        <v>15.659465008031466</v>
      </c>
      <c r="D396" s="13">
        <f>'Graficas excel'!$N$3*(COS('Graficas excel'!$N$4*B396+'Graficas excel'!$N$5)+'Graficas excel'!$N$6)*SIN(B396)+'Graficas excel'!$N$8</f>
        <v>19.280506036214085</v>
      </c>
      <c r="E396" s="11">
        <f t="shared" si="58"/>
        <v>1.7773311336112845</v>
      </c>
      <c r="F396" s="11">
        <f>C396/(2*'Graficas excel'!$N$9*COS(E396/2))</f>
        <v>0.62096535599331626</v>
      </c>
      <c r="G396" s="11">
        <f t="shared" si="59"/>
        <v>0.78383801046905988</v>
      </c>
      <c r="H396" s="11">
        <f t="shared" si="60"/>
        <v>1.8016452952276525</v>
      </c>
      <c r="I396" s="11">
        <f>(E396+H396)/2</f>
        <v>1.7894882144194684</v>
      </c>
      <c r="J396" s="11">
        <f t="shared" si="61"/>
        <v>102.53012217463724</v>
      </c>
      <c r="K396" s="11">
        <f t="shared" si="57"/>
        <v>-0.26420160591513242</v>
      </c>
      <c r="L396" s="11">
        <f t="shared" si="62"/>
        <v>-0.28360626352760965</v>
      </c>
      <c r="M396" s="11">
        <f t="shared" si="62"/>
        <v>-0.1345186376734111</v>
      </c>
      <c r="N396" s="11">
        <f>E396-2*I396</f>
        <v>-1.8016452952276523</v>
      </c>
      <c r="O396" s="11">
        <f t="shared" si="63"/>
        <v>0.35136079200809522</v>
      </c>
      <c r="P396" s="11">
        <f t="shared" si="63"/>
        <v>0.13977075123800206</v>
      </c>
      <c r="Q396" s="11">
        <f t="shared" si="63"/>
        <v>2.2223039150558002</v>
      </c>
    </row>
    <row r="397" spans="1:17" x14ac:dyDescent="0.35">
      <c r="A397" s="11">
        <v>394</v>
      </c>
      <c r="B397" s="11">
        <f t="shared" si="56"/>
        <v>61.889375275718926</v>
      </c>
      <c r="C397" s="11">
        <f>'Graficas excel'!$N$3*(COS('Graficas excel'!$N$4*B397+'Graficas excel'!$N$5)+'Graficas excel'!$N$6)*COS(B397)+'Graficas excel'!$N$7</f>
        <v>16.474667529947627</v>
      </c>
      <c r="D397" s="13">
        <f>'Graficas excel'!$N$3*(COS('Graficas excel'!$N$4*B397+'Graficas excel'!$N$5)+'Graficas excel'!$N$6)*SIN(B397)+'Graficas excel'!$N$8</f>
        <v>19.717530432131849</v>
      </c>
      <c r="E397" s="11">
        <f t="shared" si="58"/>
        <v>1.7495213753369301</v>
      </c>
      <c r="F397" s="11">
        <f>C397/(2*'Graficas excel'!$N$9*COS(E397/2))</f>
        <v>0.64235683062665616</v>
      </c>
      <c r="G397" s="11">
        <f t="shared" si="59"/>
        <v>0.76640570336296254</v>
      </c>
      <c r="H397" s="11">
        <f t="shared" si="60"/>
        <v>1.7464536710810461</v>
      </c>
      <c r="I397" s="11">
        <f>(E397+H397)/2</f>
        <v>1.7479875232089881</v>
      </c>
      <c r="J397" s="11">
        <f t="shared" si="61"/>
        <v>100.15230772140104</v>
      </c>
      <c r="K397" s="11">
        <f t="shared" si="57"/>
        <v>-0.30875037361565189</v>
      </c>
      <c r="L397" s="11">
        <f t="shared" si="62"/>
        <v>-0.30473640172189442</v>
      </c>
      <c r="M397" s="11">
        <f t="shared" si="62"/>
        <v>1.0319215753099471</v>
      </c>
      <c r="N397" s="11">
        <f>E397-2*I397</f>
        <v>-1.7464536710810461</v>
      </c>
      <c r="O397" s="11">
        <f t="shared" si="63"/>
        <v>0.37331593027189691</v>
      </c>
      <c r="P397" s="11">
        <f t="shared" si="63"/>
        <v>0.4888494339171589</v>
      </c>
      <c r="Q397" s="11">
        <f t="shared" si="63"/>
        <v>1.1957103514393654</v>
      </c>
    </row>
    <row r="398" spans="1:17" x14ac:dyDescent="0.35">
      <c r="A398" s="11">
        <v>395</v>
      </c>
      <c r="B398" s="11">
        <f t="shared" si="56"/>
        <v>62.046454908398417</v>
      </c>
      <c r="C398" s="11">
        <f>'Graficas excel'!$N$3*(COS('Graficas excel'!$N$4*B398+'Graficas excel'!$N$5)+'Graficas excel'!$N$6)*COS(B398)+'Graficas excel'!$N$7</f>
        <v>17.431879502661808</v>
      </c>
      <c r="D398" s="13">
        <f>'Graficas excel'!$N$3*(COS('Graficas excel'!$N$4*B398+'Graficas excel'!$N$5)+'Graficas excel'!$N$6)*SIN(B398)+'Graficas excel'!$N$8</f>
        <v>20.068120497338192</v>
      </c>
      <c r="E398" s="11">
        <f t="shared" si="58"/>
        <v>1.711164913983038</v>
      </c>
      <c r="F398" s="11">
        <f>C398/(2*'Graficas excel'!$N$9*COS(E398/2))</f>
        <v>0.66454866417507674</v>
      </c>
      <c r="G398" s="11">
        <f t="shared" si="59"/>
        <v>0.7472449885700948</v>
      </c>
      <c r="H398" s="11">
        <f t="shared" si="60"/>
        <v>1.6878133418805346</v>
      </c>
      <c r="I398" s="11">
        <f>(E398+H398)/2</f>
        <v>1.6994891279317863</v>
      </c>
      <c r="J398" s="11">
        <f t="shared" si="61"/>
        <v>97.37355435886019</v>
      </c>
      <c r="K398" s="11">
        <f t="shared" si="57"/>
        <v>-0.35661825566219646</v>
      </c>
      <c r="L398" s="11">
        <f t="shared" si="62"/>
        <v>-0.14264253971816762</v>
      </c>
      <c r="M398" s="11">
        <f t="shared" si="62"/>
        <v>1.7961545409114803</v>
      </c>
      <c r="N398" s="11">
        <f>E398-2*I398</f>
        <v>-1.6878133418805346</v>
      </c>
      <c r="O398" s="11">
        <f t="shared" si="63"/>
        <v>0.45010421978718068</v>
      </c>
      <c r="P398" s="11">
        <f t="shared" si="63"/>
        <v>0.67667117671231791</v>
      </c>
      <c r="Q398" s="11">
        <f t="shared" si="63"/>
        <v>-0.56317095074608514</v>
      </c>
    </row>
    <row r="399" spans="1:17" x14ac:dyDescent="0.35">
      <c r="A399" s="11">
        <v>396</v>
      </c>
      <c r="B399" s="11">
        <f t="shared" si="56"/>
        <v>62.2035345410779</v>
      </c>
      <c r="C399" s="11">
        <f>'Graficas excel'!$N$3*(COS('Graficas excel'!$N$4*B399+'Graficas excel'!$N$5)+'Graficas excel'!$N$6)*COS(B399)+'Graficas excel'!$N$7</f>
        <v>18.540824058937087</v>
      </c>
      <c r="D399" s="13">
        <f>'Graficas excel'!$N$3*(COS('Graficas excel'!$N$4*B399+'Graficas excel'!$N$5)+'Graficas excel'!$N$6)*SIN(B399)+'Graficas excel'!$N$8</f>
        <v>20.474355680986875</v>
      </c>
      <c r="E399" s="11">
        <f t="shared" si="58"/>
        <v>1.6698321902822604</v>
      </c>
      <c r="F399" s="11">
        <f>C399/(2*'Graficas excel'!$N$9*COS(E399/2))</f>
        <v>0.69054389674734828</v>
      </c>
      <c r="G399" s="11">
        <f t="shared" si="59"/>
        <v>0.72329048567293319</v>
      </c>
      <c r="H399" s="11">
        <f t="shared" si="60"/>
        <v>1.6171111363688762</v>
      </c>
      <c r="I399" s="11">
        <f>(E399+H399)/2</f>
        <v>1.6434716633255682</v>
      </c>
      <c r="J399" s="11">
        <f t="shared" si="61"/>
        <v>94.163990057900421</v>
      </c>
      <c r="K399" s="11">
        <f t="shared" si="57"/>
        <v>-0.37902449340559574</v>
      </c>
      <c r="L399" s="11">
        <f t="shared" si="62"/>
        <v>0.13949675580380505</v>
      </c>
      <c r="M399" s="11">
        <f t="shared" si="62"/>
        <v>1.962020244058998</v>
      </c>
      <c r="N399" s="11">
        <f>E399-2*I399</f>
        <v>-1.6171111363688759</v>
      </c>
      <c r="O399" s="11">
        <f t="shared" si="63"/>
        <v>0.55639547966994962</v>
      </c>
      <c r="P399" s="11">
        <f t="shared" si="63"/>
        <v>0.58820849063336389</v>
      </c>
      <c r="Q399" s="11">
        <f t="shared" si="63"/>
        <v>-2.3497581261300033</v>
      </c>
    </row>
    <row r="400" spans="1:17" x14ac:dyDescent="0.35">
      <c r="A400" s="11">
        <v>397</v>
      </c>
      <c r="B400" s="11">
        <f t="shared" si="56"/>
        <v>62.360614173757391</v>
      </c>
      <c r="C400" s="11">
        <f>'Graficas excel'!$N$3*(COS('Graficas excel'!$N$4*B400+'Graficas excel'!$N$5)+'Graficas excel'!$N$6)*COS(B400)+'Graficas excel'!$N$7</f>
        <v>19.707848454854833</v>
      </c>
      <c r="D400" s="13">
        <f>'Graficas excel'!$N$3*(COS('Graficas excel'!$N$4*B400+'Graficas excel'!$N$5)+'Graficas excel'!$N$6)*SIN(B400)+'Graficas excel'!$N$8</f>
        <v>21.08218050089954</v>
      </c>
      <c r="E400" s="11">
        <f t="shared" si="58"/>
        <v>1.6381565314519833</v>
      </c>
      <c r="F400" s="11">
        <f>C400/(2*'Graficas excel'!$N$9*COS(E400/2))</f>
        <v>0.72148181950068602</v>
      </c>
      <c r="G400" s="11">
        <f t="shared" si="59"/>
        <v>0.6924333788387006</v>
      </c>
      <c r="H400" s="11">
        <f t="shared" si="60"/>
        <v>1.5297127387977918</v>
      </c>
      <c r="I400" s="11">
        <f>(E400+H400)/2</f>
        <v>1.5839346351248875</v>
      </c>
      <c r="J400" s="11">
        <f t="shared" si="61"/>
        <v>90.752769617250053</v>
      </c>
      <c r="K400" s="11">
        <f t="shared" si="57"/>
        <v>-0.35711239424395358</v>
      </c>
      <c r="L400" s="11">
        <f t="shared" si="62"/>
        <v>0.44769017505031511</v>
      </c>
      <c r="M400" s="11">
        <f t="shared" si="62"/>
        <v>1.6897076064331076</v>
      </c>
      <c r="N400" s="11">
        <f>E400-2*I400</f>
        <v>-1.5297127387977918</v>
      </c>
      <c r="O400" s="11">
        <f t="shared" si="63"/>
        <v>0.64879105331759546</v>
      </c>
      <c r="P400" s="11">
        <f t="shared" si="63"/>
        <v>0.21910934729521706</v>
      </c>
      <c r="Q400" s="11">
        <f t="shared" si="63"/>
        <v>-3.5598799076545053</v>
      </c>
    </row>
    <row r="401" spans="1:17" x14ac:dyDescent="0.35">
      <c r="A401" s="11">
        <v>398</v>
      </c>
      <c r="B401" s="11">
        <f t="shared" si="56"/>
        <v>62.517693806436881</v>
      </c>
      <c r="C401" s="11">
        <f>'Graficas excel'!$N$3*(COS('Graficas excel'!$N$4*B401+'Graficas excel'!$N$5)+'Graficas excel'!$N$6)*COS(B401)+'Graficas excel'!$N$7</f>
        <v>20.758877380742017</v>
      </c>
      <c r="D401" s="13">
        <f>'Graficas excel'!$N$3*(COS('Graficas excel'!$N$4*B401+'Graficas excel'!$N$5)+'Graficas excel'!$N$6)*SIN(B401)+'Graficas excel'!$N$8</f>
        <v>21.978987918340898</v>
      </c>
      <c r="E401" s="11">
        <f t="shared" si="58"/>
        <v>1.6278782243665837</v>
      </c>
      <c r="F401" s="11">
        <f>C401/(2*'Graficas excel'!$N$9*COS(E401/2))</f>
        <v>0.75581367579221281</v>
      </c>
      <c r="G401" s="11">
        <f t="shared" si="59"/>
        <v>0.654786749625757</v>
      </c>
      <c r="H401" s="11">
        <f t="shared" si="60"/>
        <v>1.4278008784569245</v>
      </c>
      <c r="I401" s="11">
        <f>(E401+H401)/2</f>
        <v>1.5278395514117542</v>
      </c>
      <c r="J401" s="11">
        <f t="shared" si="61"/>
        <v>87.538758069054467</v>
      </c>
      <c r="K401" s="11">
        <f t="shared" si="57"/>
        <v>-0.28678938599283366</v>
      </c>
      <c r="L401" s="11">
        <f t="shared" si="62"/>
        <v>0.71310882520456731</v>
      </c>
      <c r="M401" s="11">
        <f t="shared" si="62"/>
        <v>1.1208355373301955</v>
      </c>
      <c r="N401" s="11">
        <f>E401-2*I401</f>
        <v>-1.4278008784569247</v>
      </c>
      <c r="O401" s="11">
        <f t="shared" si="63"/>
        <v>0.68320866910737088</v>
      </c>
      <c r="P401" s="11">
        <f t="shared" si="63"/>
        <v>-0.34007528098224826</v>
      </c>
      <c r="Q401" s="11">
        <f t="shared" si="63"/>
        <v>-3.7538768519953929</v>
      </c>
    </row>
    <row r="402" spans="1:17" x14ac:dyDescent="0.35">
      <c r="A402" s="11">
        <v>399</v>
      </c>
      <c r="B402" s="11">
        <f t="shared" si="56"/>
        <v>62.674773439116372</v>
      </c>
      <c r="C402" s="11">
        <f>'Graficas excel'!$N$3*(COS('Graficas excel'!$N$4*B402+'Graficas excel'!$N$5)+'Graficas excel'!$N$6)*COS(B402)+'Graficas excel'!$N$7</f>
        <v>21.49497854913367</v>
      </c>
      <c r="D402" s="13">
        <f>'Graficas excel'!$N$3*(COS('Graficas excel'!$N$4*B402+'Graficas excel'!$N$5)+'Graficas excel'!$N$6)*SIN(B402)+'Graficas excel'!$N$8</f>
        <v>23.154527576926494</v>
      </c>
      <c r="E402" s="11">
        <f t="shared" si="58"/>
        <v>1.6450988483371511</v>
      </c>
      <c r="F402" s="11">
        <f>C402/(2*'Graficas excel'!$N$9*COS(E402/2))</f>
        <v>0.78984422915944574</v>
      </c>
      <c r="G402" s="11">
        <f t="shared" si="59"/>
        <v>0.61330750334845974</v>
      </c>
      <c r="H402" s="11">
        <f t="shared" si="60"/>
        <v>1.3204827116700957</v>
      </c>
      <c r="I402" s="11">
        <f>(E402+H402)/2</f>
        <v>1.4827907800036235</v>
      </c>
      <c r="J402" s="11">
        <f t="shared" si="61"/>
        <v>84.95765359511897</v>
      </c>
      <c r="K402" s="11">
        <f t="shared" si="57"/>
        <v>-0.17477451366919783</v>
      </c>
      <c r="L402" s="11">
        <f t="shared" si="62"/>
        <v>0.88916925970251282</v>
      </c>
      <c r="M402" s="11">
        <f t="shared" si="62"/>
        <v>0.19048181789334323</v>
      </c>
      <c r="N402" s="11">
        <f>E402-2*I402</f>
        <v>-1.3204827116700959</v>
      </c>
      <c r="O402" s="11">
        <f t="shared" si="63"/>
        <v>0.62978976888730509</v>
      </c>
      <c r="P402" s="11">
        <f t="shared" si="63"/>
        <v>-0.92973287801772353</v>
      </c>
      <c r="Q402" s="11">
        <f t="shared" si="63"/>
        <v>-2.5843030210069591</v>
      </c>
    </row>
    <row r="403" spans="1:17" x14ac:dyDescent="0.35">
      <c r="A403" s="11">
        <v>400</v>
      </c>
      <c r="B403" s="11">
        <f t="shared" si="56"/>
        <v>62.831853071795862</v>
      </c>
      <c r="C403" s="11">
        <f>'Graficas excel'!$N$3*(COS('Graficas excel'!$N$4*B403+'Graficas excel'!$N$5)+'Graficas excel'!$N$6)*COS(B403)+'Graficas excel'!$N$7</f>
        <v>21.759999999999998</v>
      </c>
      <c r="D403" s="13">
        <f>'Graficas excel'!$N$3*(COS('Graficas excel'!$N$4*B403+'Graficas excel'!$N$5)+'Graficas excel'!$N$6)*SIN(B403)+'Graficas excel'!$N$8</f>
        <v>24.499999999999979</v>
      </c>
      <c r="E403" s="11">
        <f t="shared" si="58"/>
        <v>1.6891189610814816</v>
      </c>
      <c r="F403" s="11">
        <f>C403/(2*'Graficas excel'!$N$9*COS(E403/2))</f>
        <v>0.81920220336617711</v>
      </c>
      <c r="G403" s="11">
        <f t="shared" si="59"/>
        <v>0.57350479509765273</v>
      </c>
      <c r="H403" s="11">
        <f t="shared" si="60"/>
        <v>1.2215555661079773</v>
      </c>
      <c r="I403" s="11">
        <f>(E403+H403)/2</f>
        <v>1.4553372635947295</v>
      </c>
      <c r="J403" s="11">
        <f t="shared" si="61"/>
        <v>83.384682972096186</v>
      </c>
      <c r="K403" s="11">
        <f t="shared" si="57"/>
        <v>-3.5104132965233376E-2</v>
      </c>
      <c r="L403" s="11">
        <f t="shared" si="62"/>
        <v>0.91909007368932061</v>
      </c>
      <c r="M403" s="11">
        <f t="shared" si="62"/>
        <v>-1.0793577219554147</v>
      </c>
      <c r="N403" s="11">
        <f>E403-2*I403</f>
        <v>-1.2215555661079773</v>
      </c>
      <c r="O403" s="11">
        <f t="shared" si="63"/>
        <v>0.48374766991823631</v>
      </c>
      <c r="P403" s="11">
        <f t="shared" si="63"/>
        <v>-1.3356742472899921</v>
      </c>
      <c r="Q403" s="11">
        <f t="shared" si="63"/>
        <v>-0.15814962702454169</v>
      </c>
    </row>
    <row r="404" spans="1:17" x14ac:dyDescent="0.35">
      <c r="A404" s="11">
        <v>401</v>
      </c>
      <c r="B404" s="11">
        <f t="shared" si="56"/>
        <v>62.988932704475353</v>
      </c>
      <c r="C404" s="11">
        <f>'Graficas excel'!$N$3*(COS('Graficas excel'!$N$4*B404+'Graficas excel'!$N$5)+'Graficas excel'!$N$6)*COS(B404)+'Graficas excel'!$N$7</f>
        <v>21.494978549133691</v>
      </c>
      <c r="D404" s="13">
        <f>'Graficas excel'!$N$3*(COS('Graficas excel'!$N$4*B404+'Graficas excel'!$N$5)+'Graficas excel'!$N$6)*SIN(B404)+'Graficas excel'!$N$8</f>
        <v>25.845472423073467</v>
      </c>
      <c r="E404" s="11">
        <f t="shared" si="58"/>
        <v>1.7540775787583756</v>
      </c>
      <c r="F404" s="11">
        <f>C404/(2*'Graficas excel'!$N$9*COS(E404/2))</f>
        <v>0.84039520003967794</v>
      </c>
      <c r="G404" s="11">
        <f t="shared" si="59"/>
        <v>0.54197408402087799</v>
      </c>
      <c r="H404" s="11">
        <f t="shared" si="60"/>
        <v>1.1455686598076618</v>
      </c>
      <c r="I404" s="11">
        <f>(E404+H404)/2</f>
        <v>1.4498231192830187</v>
      </c>
      <c r="J404" s="11">
        <f t="shared" si="61"/>
        <v>83.068745775409084</v>
      </c>
      <c r="K404" s="11">
        <f t="shared" si="57"/>
        <v>0.10926619820925018</v>
      </c>
      <c r="L404" s="11">
        <f t="shared" si="62"/>
        <v>0.74954495919479336</v>
      </c>
      <c r="M404" s="11">
        <f t="shared" si="62"/>
        <v>-2.2119678537648046</v>
      </c>
      <c r="N404" s="11">
        <f>E404-2*I404</f>
        <v>-1.1455686598076618</v>
      </c>
      <c r="O404" s="11">
        <f t="shared" si="63"/>
        <v>0.27394044977447052</v>
      </c>
      <c r="P404" s="11">
        <f t="shared" si="63"/>
        <v>-1.3605163326114054</v>
      </c>
      <c r="Q404" s="11">
        <f t="shared" si="63"/>
        <v>2.4827572300287928</v>
      </c>
    </row>
    <row r="405" spans="1:17" x14ac:dyDescent="0.35">
      <c r="A405" s="11">
        <v>402</v>
      </c>
      <c r="B405" s="11">
        <f t="shared" si="56"/>
        <v>63.146012337154843</v>
      </c>
      <c r="C405" s="11">
        <f>'Graficas excel'!$N$3*(COS('Graficas excel'!$N$4*B405+'Graficas excel'!$N$5)+'Graficas excel'!$N$6)*COS(B405)+'Graficas excel'!$N$7</f>
        <v>20.758877380742049</v>
      </c>
      <c r="D405" s="13">
        <f>'Graficas excel'!$N$3*(COS('Graficas excel'!$N$4*B405+'Graficas excel'!$N$5)+'Graficas excel'!$N$6)*SIN(B405)+'Graficas excel'!$N$8</f>
        <v>27.02101208165907</v>
      </c>
      <c r="E405" s="11">
        <f t="shared" si="58"/>
        <v>1.8314350325429902</v>
      </c>
      <c r="F405" s="11">
        <f>C405/(2*'Graficas excel'!$N$9*COS(E405/2))</f>
        <v>0.85186049475025882</v>
      </c>
      <c r="G405" s="11">
        <f t="shared" si="59"/>
        <v>0.5237687442792327</v>
      </c>
      <c r="H405" s="11">
        <f t="shared" si="60"/>
        <v>1.1025381945810337</v>
      </c>
      <c r="I405" s="11">
        <f>(E405+H405)/2</f>
        <v>1.466986613562012</v>
      </c>
      <c r="J405" s="11">
        <f t="shared" si="61"/>
        <v>84.052141559292338</v>
      </c>
      <c r="K405" s="11">
        <f t="shared" si="57"/>
        <v>0.22700444507633138</v>
      </c>
      <c r="L405" s="11">
        <f t="shared" si="62"/>
        <v>0.40208986122657875</v>
      </c>
      <c r="M405" s="11">
        <f t="shared" si="62"/>
        <v>-2.5580730187000262</v>
      </c>
      <c r="N405" s="11">
        <f>E405-2*I405</f>
        <v>-1.1025381945810337</v>
      </c>
      <c r="O405" s="11">
        <f t="shared" si="63"/>
        <v>6.0231043993424584E-2</v>
      </c>
      <c r="P405" s="11">
        <f t="shared" si="63"/>
        <v>-0.97052573888613536</v>
      </c>
      <c r="Q405" s="11">
        <f t="shared" si="63"/>
        <v>3.983009586902154</v>
      </c>
    </row>
    <row r="406" spans="1:17" x14ac:dyDescent="0.35">
      <c r="A406" s="11">
        <v>403</v>
      </c>
      <c r="B406" s="11">
        <f t="shared" si="56"/>
        <v>63.303091969834334</v>
      </c>
      <c r="C406" s="11">
        <f>'Graficas excel'!$N$3*(COS('Graficas excel'!$N$4*B406+'Graficas excel'!$N$5)+'Graficas excel'!$N$6)*COS(B406)+'Graficas excel'!$N$7</f>
        <v>19.707848454854869</v>
      </c>
      <c r="D406" s="13">
        <f>'Graficas excel'!$N$3*(COS('Graficas excel'!$N$4*B406+'Graficas excel'!$N$5)+'Graficas excel'!$N$6)*SIN(B406)+'Graficas excel'!$N$8</f>
        <v>27.917819499100439</v>
      </c>
      <c r="E406" s="11">
        <f t="shared" si="58"/>
        <v>1.9122116525077826</v>
      </c>
      <c r="F406" s="11">
        <f>C406/(2*'Graficas excel'!$N$9*COS(E406/2))</f>
        <v>0.85432866052235634</v>
      </c>
      <c r="G406" s="11">
        <f t="shared" si="59"/>
        <v>0.51973314288207206</v>
      </c>
      <c r="H406" s="11">
        <f t="shared" si="60"/>
        <v>1.0930771243146447</v>
      </c>
      <c r="I406" s="11">
        <f>(E406+H406)/2</f>
        <v>1.5026443884112135</v>
      </c>
      <c r="J406" s="11">
        <f t="shared" si="61"/>
        <v>86.095181564979328</v>
      </c>
      <c r="K406" s="11">
        <f t="shared" si="57"/>
        <v>0.29016457278194935</v>
      </c>
      <c r="L406" s="11">
        <f t="shared" si="62"/>
        <v>2.6869108186531844E-4</v>
      </c>
      <c r="M406" s="11">
        <f t="shared" si="62"/>
        <v>-1.9376083488129838</v>
      </c>
      <c r="N406" s="11">
        <f>E406-2*I406</f>
        <v>-1.0930771243146444</v>
      </c>
      <c r="O406" s="11">
        <f t="shared" si="63"/>
        <v>-9.2218782576799843E-2</v>
      </c>
      <c r="P406" s="11">
        <f t="shared" si="63"/>
        <v>-0.34487605601665922</v>
      </c>
      <c r="Q406" s="11">
        <f t="shared" si="63"/>
        <v>3.8504608658979502</v>
      </c>
    </row>
    <row r="407" spans="1:17" x14ac:dyDescent="0.35">
      <c r="A407" s="11">
        <v>404</v>
      </c>
      <c r="B407" s="11">
        <f t="shared" si="56"/>
        <v>63.460171602513824</v>
      </c>
      <c r="C407" s="11">
        <f>'Graficas excel'!$N$3*(COS('Graficas excel'!$N$4*B407+'Graficas excel'!$N$5)+'Graficas excel'!$N$6)*COS(B407)+'Graficas excel'!$N$7</f>
        <v>18.540824058937091</v>
      </c>
      <c r="D407" s="13">
        <f>'Graficas excel'!$N$3*(COS('Graficas excel'!$N$4*B407+'Graficas excel'!$N$5)+'Graficas excel'!$N$6)*SIN(B407)+'Graficas excel'!$N$8</f>
        <v>28.52564431901309</v>
      </c>
      <c r="E407" s="11">
        <f t="shared" si="58"/>
        <v>1.9888838490328484</v>
      </c>
      <c r="F407" s="11">
        <f>C407/(2*'Graficas excel'!$N$9*COS(E407/2))</f>
        <v>0.8505419377517871</v>
      </c>
      <c r="G407" s="11">
        <f t="shared" si="59"/>
        <v>0.52590722767940268</v>
      </c>
      <c r="H407" s="11">
        <f t="shared" si="60"/>
        <v>1.1075628168079579</v>
      </c>
      <c r="I407" s="11">
        <f>(E407+H407)/2</f>
        <v>1.5482233329204032</v>
      </c>
      <c r="J407" s="11">
        <f t="shared" si="61"/>
        <v>88.706662720016865</v>
      </c>
      <c r="K407" s="11">
        <f t="shared" si="57"/>
        <v>0.29020677867839301</v>
      </c>
      <c r="L407" s="11">
        <f t="shared" si="62"/>
        <v>-0.30409011662639063</v>
      </c>
      <c r="M407" s="11">
        <f t="shared" si="62"/>
        <v>-0.71356950910617856</v>
      </c>
      <c r="N407" s="11">
        <f>E407-2*I407</f>
        <v>-1.1075628168079579</v>
      </c>
      <c r="O407" s="11">
        <f t="shared" si="63"/>
        <v>-0.14639178677584777</v>
      </c>
      <c r="P407" s="11">
        <f t="shared" si="63"/>
        <v>0.25995292244534046</v>
      </c>
      <c r="Q407" s="11">
        <f t="shared" si="63"/>
        <v>2.4779882970393872</v>
      </c>
    </row>
    <row r="408" spans="1:17" x14ac:dyDescent="0.35">
      <c r="A408" s="11">
        <v>405</v>
      </c>
      <c r="B408" s="11">
        <f t="shared" si="56"/>
        <v>63.617251235193308</v>
      </c>
      <c r="C408" s="11">
        <f>'Graficas excel'!$N$3*(COS('Graficas excel'!$N$4*B408+'Graficas excel'!$N$5)+'Graficas excel'!$N$6)*COS(B408)+'Graficas excel'!$N$7</f>
        <v>17.431879502661822</v>
      </c>
      <c r="D408" s="13">
        <f>'Graficas excel'!$N$3*(COS('Graficas excel'!$N$4*B408+'Graficas excel'!$N$5)+'Graficas excel'!$N$6)*SIN(B408)+'Graficas excel'!$N$8</f>
        <v>28.931879502661776</v>
      </c>
      <c r="E408" s="11">
        <f t="shared" si="58"/>
        <v>2.0570598293306039</v>
      </c>
      <c r="F408" s="11">
        <f>C408/(2*'Graficas excel'!$N$9*COS(E408/2))</f>
        <v>0.84443919058444583</v>
      </c>
      <c r="G408" s="11">
        <f t="shared" si="59"/>
        <v>0.53565142901432261</v>
      </c>
      <c r="H408" s="11">
        <f t="shared" si="60"/>
        <v>1.130557984902002</v>
      </c>
      <c r="I408" s="11">
        <f>(E408+H408)/2</f>
        <v>1.5938089071163031</v>
      </c>
      <c r="J408" s="11">
        <f t="shared" si="61"/>
        <v>91.3185237281224</v>
      </c>
      <c r="K408" s="11">
        <f t="shared" si="57"/>
        <v>0.2424404148572564</v>
      </c>
      <c r="L408" s="11">
        <f t="shared" si="62"/>
        <v>-0.4161773530080729</v>
      </c>
      <c r="M408" s="11">
        <f t="shared" si="62"/>
        <v>0.5790537056840982</v>
      </c>
      <c r="N408" s="11">
        <f>E408-2*I408</f>
        <v>-1.1305579849020022</v>
      </c>
      <c r="O408" s="11">
        <f t="shared" si="63"/>
        <v>-0.10555847720417383</v>
      </c>
      <c r="P408" s="11">
        <f t="shared" si="63"/>
        <v>0.64919441392836152</v>
      </c>
      <c r="Q408" s="11">
        <f t="shared" si="63"/>
        <v>0.46278169758904275</v>
      </c>
    </row>
    <row r="409" spans="1:17" x14ac:dyDescent="0.35">
      <c r="A409" s="11">
        <v>406</v>
      </c>
      <c r="B409" s="11">
        <f t="shared" si="56"/>
        <v>63.774330867872798</v>
      </c>
      <c r="C409" s="11">
        <f>'Graficas excel'!$N$3*(COS('Graficas excel'!$N$4*B409+'Graficas excel'!$N$5)+'Graficas excel'!$N$6)*COS(B409)+'Graficas excel'!$N$7</f>
        <v>16.474667529947656</v>
      </c>
      <c r="D409" s="13">
        <f>'Graficas excel'!$N$3*(COS('Graficas excel'!$N$4*B409+'Graficas excel'!$N$5)+'Graficas excel'!$N$6)*SIN(B409)+'Graficas excel'!$N$8</f>
        <v>29.282469567868141</v>
      </c>
      <c r="E409" s="11">
        <f t="shared" si="58"/>
        <v>2.1166436451300479</v>
      </c>
      <c r="F409" s="11">
        <f>C409/(2*'Graficas excel'!$N$9*COS(E409/2))</f>
        <v>0.83996937973038466</v>
      </c>
      <c r="G409" s="11">
        <f t="shared" si="59"/>
        <v>0.54263380019618468</v>
      </c>
      <c r="H409" s="11">
        <f t="shared" si="60"/>
        <v>1.1471390717274401</v>
      </c>
      <c r="I409" s="11">
        <f>(E409+H409)/2</f>
        <v>1.631891358428744</v>
      </c>
      <c r="J409" s="11">
        <f t="shared" si="61"/>
        <v>93.500487461837707</v>
      </c>
      <c r="K409" s="11">
        <f t="shared" si="57"/>
        <v>0.17706742911722601</v>
      </c>
      <c r="L409" s="11">
        <f t="shared" si="62"/>
        <v>-0.32521980961751745</v>
      </c>
      <c r="M409" s="11">
        <f t="shared" si="62"/>
        <v>1.5335332450906765</v>
      </c>
      <c r="N409" s="11">
        <f>E409-2*I409</f>
        <v>-1.1471390717274401</v>
      </c>
      <c r="O409" s="11">
        <f t="shared" si="63"/>
        <v>-3.5832571267302373E-3</v>
      </c>
      <c r="P409" s="11">
        <f t="shared" si="63"/>
        <v>0.72188799299643902</v>
      </c>
      <c r="Q409" s="11">
        <f t="shared" si="63"/>
        <v>-1.6815511862293262</v>
      </c>
    </row>
    <row r="410" spans="1:17" x14ac:dyDescent="0.35">
      <c r="A410" s="11">
        <v>407</v>
      </c>
      <c r="B410" s="11">
        <f t="shared" si="56"/>
        <v>63.931410500552289</v>
      </c>
      <c r="C410" s="11">
        <f>'Graficas excel'!$N$3*(COS('Graficas excel'!$N$4*B410+'Graficas excel'!$N$5)+'Graficas excel'!$N$6)*COS(B410)+'Graficas excel'!$N$7</f>
        <v>15.659465008031491</v>
      </c>
      <c r="D410" s="13">
        <f>'Graficas excel'!$N$3*(COS('Graficas excel'!$N$4*B410+'Graficas excel'!$N$5)+'Graficas excel'!$N$6)*SIN(B410)+'Graficas excel'!$N$8</f>
        <v>29.719493963785901</v>
      </c>
      <c r="E410" s="11">
        <f t="shared" si="58"/>
        <v>2.1717081618672558</v>
      </c>
      <c r="F410" s="11">
        <f>C410/(2*'Graficas excel'!$N$9*COS(E410/2))</f>
        <v>0.83981663393016515</v>
      </c>
      <c r="G410" s="11">
        <f t="shared" si="59"/>
        <v>0.54287016990640313</v>
      </c>
      <c r="H410" s="11">
        <f t="shared" si="60"/>
        <v>1.1477019284407028</v>
      </c>
      <c r="I410" s="11">
        <f>(E410+H410)/2</f>
        <v>1.6597050451539794</v>
      </c>
      <c r="J410" s="11">
        <f t="shared" si="61"/>
        <v>95.094094323892747</v>
      </c>
      <c r="K410" s="11">
        <f t="shared" si="57"/>
        <v>0.12598202088241281</v>
      </c>
      <c r="L410" s="11">
        <f t="shared" si="62"/>
        <v>-8.43329707768882E-2</v>
      </c>
      <c r="M410" s="11">
        <f t="shared" si="62"/>
        <v>1.9707042674489714</v>
      </c>
      <c r="N410" s="11">
        <f>E410-2*I410</f>
        <v>-1.1477019284407031</v>
      </c>
      <c r="O410" s="11">
        <f t="shared" si="63"/>
        <v>0.10981064364888439</v>
      </c>
      <c r="P410" s="11">
        <f t="shared" si="63"/>
        <v>0.45775055033177636</v>
      </c>
      <c r="Q410" s="11">
        <f t="shared" si="63"/>
        <v>-3.4625489165760182</v>
      </c>
    </row>
    <row r="411" spans="1:17" x14ac:dyDescent="0.35">
      <c r="A411" s="11">
        <v>408</v>
      </c>
      <c r="B411" s="11">
        <f t="shared" si="56"/>
        <v>64.088490133231772</v>
      </c>
      <c r="C411" s="11">
        <f>'Graficas excel'!$N$3*(COS('Graficas excel'!$N$4*B411+'Graficas excel'!$N$5)+'Graficas excel'!$N$6)*COS(B411)+'Graficas excel'!$N$7</f>
        <v>14.890824058937165</v>
      </c>
      <c r="D411" s="13">
        <f>'Graficas excel'!$N$3*(COS('Graficas excel'!$N$4*B411+'Graficas excel'!$N$5)+'Graficas excel'!$N$6)*SIN(B411)+'Graficas excel'!$N$8</f>
        <v>30.31935807788561</v>
      </c>
      <c r="E411" s="11">
        <f t="shared" si="58"/>
        <v>2.2285355965647793</v>
      </c>
      <c r="F411" s="11">
        <f>C411/(2*'Graficas excel'!$N$9*COS(E411/2))</f>
        <v>0.84446733041059285</v>
      </c>
      <c r="G411" s="11">
        <f t="shared" si="59"/>
        <v>0.53560706480516729</v>
      </c>
      <c r="H411" s="11">
        <f t="shared" si="60"/>
        <v>1.1304529128720378</v>
      </c>
      <c r="I411" s="11">
        <f>(E411+H411)/2</f>
        <v>1.6794942547184086</v>
      </c>
      <c r="J411" s="11">
        <f t="shared" si="61"/>
        <v>96.227932511834467</v>
      </c>
      <c r="K411" s="11">
        <f t="shared" si="57"/>
        <v>0.11273502881000907</v>
      </c>
      <c r="L411" s="11">
        <f t="shared" si="62"/>
        <v>0.22522453167389897</v>
      </c>
      <c r="M411" s="11">
        <f t="shared" si="62"/>
        <v>1.8147504183295355</v>
      </c>
      <c r="N411" s="11">
        <f>E411-2*I411</f>
        <v>-1.130452912872038</v>
      </c>
      <c r="O411" s="11">
        <f t="shared" si="63"/>
        <v>0.18171393195383406</v>
      </c>
      <c r="P411" s="11">
        <f t="shared" si="63"/>
        <v>-8.6145361618749389E-2</v>
      </c>
      <c r="Q411" s="11">
        <f t="shared" si="63"/>
        <v>-4.2826120849223308</v>
      </c>
    </row>
    <row r="412" spans="1:17" x14ac:dyDescent="0.35">
      <c r="A412" s="11">
        <v>409</v>
      </c>
      <c r="B412" s="11">
        <f t="shared" si="56"/>
        <v>64.24556976591127</v>
      </c>
      <c r="C412" s="11">
        <f>'Graficas excel'!$N$3*(COS('Graficas excel'!$N$4*B412+'Graficas excel'!$N$5)+'Graficas excel'!$N$6)*COS(B412)+'Graficas excel'!$N$7</f>
        <v>14.038282743791942</v>
      </c>
      <c r="D412" s="13">
        <f>'Graficas excel'!$N$3*(COS('Graficas excel'!$N$4*B412+'Graficas excel'!$N$5)+'Graficas excel'!$N$6)*SIN(B412)+'Graficas excel'!$N$8</f>
        <v>31.055459246277263</v>
      </c>
      <c r="E412" s="11">
        <f t="shared" si="58"/>
        <v>2.2924959080800091</v>
      </c>
      <c r="F412" s="11">
        <f>C412/(2*'Graficas excel'!$N$9*COS(E412/2))</f>
        <v>0.85202513584981543</v>
      </c>
      <c r="G412" s="11">
        <f t="shared" si="59"/>
        <v>0.52350087667558265</v>
      </c>
      <c r="H412" s="11">
        <f t="shared" si="60"/>
        <v>1.1019093551879837</v>
      </c>
      <c r="I412" s="11">
        <f>(E412+H412)/2</f>
        <v>1.6972026316339965</v>
      </c>
      <c r="J412" s="11">
        <f t="shared" si="61"/>
        <v>97.242547771124549</v>
      </c>
      <c r="K412" s="11">
        <f t="shared" si="57"/>
        <v>0.14811321551575521</v>
      </c>
      <c r="L412" s="11">
        <f t="shared" si="62"/>
        <v>0.51028486079005264</v>
      </c>
      <c r="M412" s="11">
        <f t="shared" si="62"/>
        <v>0.95395992901578475</v>
      </c>
      <c r="N412" s="11">
        <f>E412-2*I412</f>
        <v>-1.1019093551879839</v>
      </c>
      <c r="O412" s="11">
        <f t="shared" si="63"/>
        <v>0.1681822501937191</v>
      </c>
      <c r="P412" s="11">
        <f t="shared" si="63"/>
        <v>-0.7588564948270925</v>
      </c>
      <c r="Q412" s="11">
        <f t="shared" si="63"/>
        <v>-3.5051170971754044</v>
      </c>
    </row>
    <row r="413" spans="1:17" x14ac:dyDescent="0.35">
      <c r="A413" s="11">
        <v>410</v>
      </c>
      <c r="B413" s="11">
        <f t="shared" si="56"/>
        <v>64.402649398590754</v>
      </c>
      <c r="C413" s="11">
        <f>'Graficas excel'!$N$3*(COS('Graficas excel'!$N$4*B413+'Graficas excel'!$N$5)+'Graficas excel'!$N$6)*COS(B413)+'Graficas excel'!$N$7</f>
        <v>13.000000000000057</v>
      </c>
      <c r="D413" s="13">
        <f>'Graficas excel'!$N$3*(COS('Graficas excel'!$N$4*B413+'Graficas excel'!$N$5)+'Graficas excel'!$N$6)*SIN(B413)+'Graficas excel'!$N$8</f>
        <v>31.799999999999947</v>
      </c>
      <c r="E413" s="11">
        <f t="shared" si="58"/>
        <v>2.3654450531400344</v>
      </c>
      <c r="F413" s="11">
        <f>C413/(2*'Graficas excel'!$N$9*COS(E413/2))</f>
        <v>0.85886553080211492</v>
      </c>
      <c r="G413" s="11">
        <f t="shared" si="59"/>
        <v>0.51220113236891762</v>
      </c>
      <c r="H413" s="11">
        <f t="shared" si="60"/>
        <v>1.0754913491043447</v>
      </c>
      <c r="I413" s="11">
        <f>(E413+H413)/2</f>
        <v>1.7204682011221895</v>
      </c>
      <c r="J413" s="11">
        <f t="shared" si="61"/>
        <v>98.575566710766338</v>
      </c>
      <c r="K413" s="11">
        <f t="shared" si="57"/>
        <v>0.22826857401056119</v>
      </c>
      <c r="L413" s="11">
        <f t="shared" si="62"/>
        <v>0.66013253603080413</v>
      </c>
      <c r="M413" s="11">
        <f t="shared" si="62"/>
        <v>-0.52392036434273204</v>
      </c>
      <c r="N413" s="11">
        <f>E413-2*I413</f>
        <v>-1.0754913491043445</v>
      </c>
      <c r="O413" s="11">
        <f t="shared" si="63"/>
        <v>4.898135072983436E-2</v>
      </c>
      <c r="P413" s="11">
        <f t="shared" si="63"/>
        <v>-1.3094390009500041</v>
      </c>
      <c r="Q413" s="11">
        <f t="shared" si="63"/>
        <v>-1.1013490664512371</v>
      </c>
    </row>
    <row r="414" spans="1:17" x14ac:dyDescent="0.35">
      <c r="A414" s="11">
        <v>411</v>
      </c>
      <c r="B414" s="11">
        <f t="shared" si="56"/>
        <v>64.559729031270251</v>
      </c>
      <c r="C414" s="11">
        <f>'Graficas excel'!$N$3*(COS('Graficas excel'!$N$4*B414+'Graficas excel'!$N$5)+'Graficas excel'!$N$6)*COS(B414)+'Graficas excel'!$N$7</f>
        <v>11.754339554204563</v>
      </c>
      <c r="D414" s="13">
        <f>'Graficas excel'!$N$3*(COS('Graficas excel'!$N$4*B414+'Graficas excel'!$N$5)+'Graficas excel'!$N$6)*SIN(B414)+'Graficas excel'!$N$8</f>
        <v>32.364790526411724</v>
      </c>
      <c r="E414" s="11">
        <f t="shared" si="58"/>
        <v>2.4448517132365217</v>
      </c>
      <c r="F414" s="11">
        <f>C414/(2*'Graficas excel'!$N$9*COS(E414/2))</f>
        <v>0.86082960137810072</v>
      </c>
      <c r="G414" s="11">
        <f t="shared" si="59"/>
        <v>0.50889330649087949</v>
      </c>
      <c r="H414" s="11">
        <f t="shared" si="60"/>
        <v>1.0677973765235569</v>
      </c>
      <c r="I414" s="11">
        <f>(E414+H414)/2</f>
        <v>1.7563245448800393</v>
      </c>
      <c r="J414" s="11">
        <f t="shared" si="61"/>
        <v>100.62998387686139</v>
      </c>
      <c r="K414" s="11">
        <f t="shared" si="57"/>
        <v>0.33196195029005987</v>
      </c>
      <c r="L414" s="11">
        <f t="shared" si="62"/>
        <v>0.57783531764654339</v>
      </c>
      <c r="M414" s="11">
        <f t="shared" si="62"/>
        <v>-2.0009852798326624</v>
      </c>
      <c r="N414" s="11">
        <f>E414-2*I414</f>
        <v>-1.0677973765235569</v>
      </c>
      <c r="O414" s="11">
        <f t="shared" si="63"/>
        <v>-0.15670484655559019</v>
      </c>
      <c r="P414" s="11">
        <f t="shared" si="63"/>
        <v>-1.4824385077600633</v>
      </c>
      <c r="Q414" s="11">
        <f t="shared" si="63"/>
        <v>1.7601118516221184</v>
      </c>
    </row>
    <row r="415" spans="1:17" x14ac:dyDescent="0.35">
      <c r="A415" s="11">
        <v>412</v>
      </c>
      <c r="B415" s="11">
        <f t="shared" si="56"/>
        <v>64.716808663949735</v>
      </c>
      <c r="C415" s="11">
        <f>'Graficas excel'!$N$3*(COS('Graficas excel'!$N$4*B415+'Graficas excel'!$N$5)+'Graficas excel'!$N$6)*COS(B415)+'Graficas excel'!$N$7</f>
        <v>10.379175941062938</v>
      </c>
      <c r="D415" s="13">
        <f>'Graficas excel'!$N$3*(COS('Graficas excel'!$N$4*B415+'Graficas excel'!$N$5)+'Graficas excel'!$N$6)*SIN(B415)+'Graficas excel'!$N$8</f>
        <v>32.566067060023585</v>
      </c>
      <c r="E415" s="11">
        <f t="shared" si="58"/>
        <v>2.5245254959307331</v>
      </c>
      <c r="F415" s="11">
        <f>C415/(2*'Graficas excel'!$N$9*COS(E415/2))</f>
        <v>0.85450132276575941</v>
      </c>
      <c r="G415" s="11">
        <f t="shared" si="59"/>
        <v>0.51944921733656257</v>
      </c>
      <c r="H415" s="11">
        <f t="shared" si="60"/>
        <v>1.0924125162596046</v>
      </c>
      <c r="I415" s="11">
        <f>(E415+H415)/2</f>
        <v>1.8084690060951689</v>
      </c>
      <c r="J415" s="11">
        <f t="shared" si="61"/>
        <v>103.61764142947193</v>
      </c>
      <c r="K415" s="11">
        <f t="shared" si="57"/>
        <v>0.42272810973521513</v>
      </c>
      <c r="L415" s="11">
        <f t="shared" si="62"/>
        <v>0.26352128489336296</v>
      </c>
      <c r="M415" s="11">
        <f t="shared" si="62"/>
        <v>-2.7060905851496604</v>
      </c>
      <c r="N415" s="11">
        <f>E415-2*I415</f>
        <v>-1.0924125162596048</v>
      </c>
      <c r="O415" s="11">
        <f t="shared" si="63"/>
        <v>-0.38956574282447171</v>
      </c>
      <c r="P415" s="11">
        <f t="shared" si="63"/>
        <v>-1.2059607846324445</v>
      </c>
      <c r="Q415" s="11">
        <f t="shared" si="63"/>
        <v>3.6019389415122687</v>
      </c>
    </row>
    <row r="416" spans="1:17" x14ac:dyDescent="0.35">
      <c r="A416" s="11">
        <v>413</v>
      </c>
      <c r="B416" s="11">
        <f t="shared" si="56"/>
        <v>64.873888296629232</v>
      </c>
      <c r="C416" s="11">
        <f>'Graficas excel'!$N$3*(COS('Graficas excel'!$N$4*B416+'Graficas excel'!$N$5)+'Graficas excel'!$N$6)*COS(B416)+'Graficas excel'!$N$7</f>
        <v>9.031203711834074</v>
      </c>
      <c r="D416" s="13">
        <f>'Graficas excel'!$N$3*(COS('Graficas excel'!$N$4*B416+'Graficas excel'!$N$5)+'Graficas excel'!$N$6)*SIN(B416)+'Graficas excel'!$N$8</f>
        <v>32.289201289364257</v>
      </c>
      <c r="E416" s="11">
        <f t="shared" si="58"/>
        <v>2.5961366045443577</v>
      </c>
      <c r="F416" s="11">
        <f>C416/(2*'Graficas excel'!$N$9*COS(E416/2))</f>
        <v>0.83821057929590681</v>
      </c>
      <c r="G416" s="11">
        <f t="shared" si="59"/>
        <v>0.5453467014261848</v>
      </c>
      <c r="H416" s="11">
        <f t="shared" si="60"/>
        <v>1.1536053600469856</v>
      </c>
      <c r="I416" s="11">
        <f>(E416+H416)/2</f>
        <v>1.8748709822956715</v>
      </c>
      <c r="J416" s="11">
        <f t="shared" si="61"/>
        <v>107.42219441708886</v>
      </c>
      <c r="K416" s="11">
        <f t="shared" si="57"/>
        <v>0.46412193636949173</v>
      </c>
      <c r="L416" s="11">
        <f t="shared" si="62"/>
        <v>-0.16155043021937093</v>
      </c>
      <c r="M416" s="11">
        <f t="shared" si="62"/>
        <v>-2.3447670932012112</v>
      </c>
      <c r="N416" s="11">
        <f>E416-2*I416</f>
        <v>-1.1536053600469853</v>
      </c>
      <c r="O416" s="11">
        <f t="shared" si="63"/>
        <v>-0.57899761990040521</v>
      </c>
      <c r="P416" s="11">
        <f t="shared" si="63"/>
        <v>-0.64016953876574756</v>
      </c>
      <c r="Q416" s="11">
        <f t="shared" si="63"/>
        <v>3.9203701259090562</v>
      </c>
    </row>
    <row r="417" spans="1:17" x14ac:dyDescent="0.35">
      <c r="A417" s="11">
        <v>414</v>
      </c>
      <c r="B417" s="11">
        <f t="shared" si="56"/>
        <v>65.030967929308716</v>
      </c>
      <c r="C417" s="11">
        <f>'Graficas excel'!$N$3*(COS('Graficas excel'!$N$4*B417+'Graficas excel'!$N$5)+'Graficas excel'!$N$6)*COS(B417)+'Graficas excel'!$N$7</f>
        <v>7.893002846477553</v>
      </c>
      <c r="D417" s="13">
        <f>'Graficas excel'!$N$3*(COS('Graficas excel'!$N$4*B417+'Graficas excel'!$N$5)+'Graficas excel'!$N$6)*SIN(B417)+'Graficas excel'!$N$8</f>
        <v>31.529178550006108</v>
      </c>
      <c r="E417" s="11">
        <f t="shared" si="58"/>
        <v>2.6509960776549297</v>
      </c>
      <c r="F417" s="11">
        <f>C417/(2*'Graficas excel'!$N$9*COS(E417/2))</f>
        <v>0.81255330362562539</v>
      </c>
      <c r="G417" s="11">
        <f t="shared" si="59"/>
        <v>0.58288689191564613</v>
      </c>
      <c r="H417" s="11">
        <f t="shared" si="60"/>
        <v>1.2445540935032395</v>
      </c>
      <c r="I417" s="11">
        <f>(E417+H417)/2</f>
        <v>1.9477750855790847</v>
      </c>
      <c r="J417" s="11">
        <f t="shared" si="61"/>
        <v>111.5992918444143</v>
      </c>
      <c r="K417" s="11">
        <f t="shared" si="57"/>
        <v>0.43874565413141942</v>
      </c>
      <c r="L417" s="11">
        <f t="shared" si="62"/>
        <v>-0.52986558393837191</v>
      </c>
      <c r="M417" s="11">
        <f t="shared" si="62"/>
        <v>-1.1054552925321821</v>
      </c>
      <c r="N417" s="11">
        <f>E417-2*I417</f>
        <v>-1.2445540935032398</v>
      </c>
      <c r="O417" s="11">
        <f t="shared" si="63"/>
        <v>-0.67955521590232715</v>
      </c>
      <c r="P417" s="11">
        <f t="shared" si="63"/>
        <v>-2.4359239420308394E-2</v>
      </c>
      <c r="Q417" s="11">
        <f t="shared" si="63"/>
        <v>3.0260867375069807</v>
      </c>
    </row>
    <row r="418" spans="1:17" x14ac:dyDescent="0.35">
      <c r="A418" s="11">
        <v>415</v>
      </c>
      <c r="B418" s="11">
        <f t="shared" si="56"/>
        <v>65.188047561988213</v>
      </c>
      <c r="C418" s="11">
        <f>'Graficas excel'!$N$3*(COS('Graficas excel'!$N$4*B418+'Graficas excel'!$N$5)+'Graficas excel'!$N$6)*COS(B418)+'Graficas excel'!$N$7</f>
        <v>7.1081204973381897</v>
      </c>
      <c r="D418" s="13">
        <f>'Graficas excel'!$N$3*(COS('Graficas excel'!$N$4*B418+'Graficas excel'!$N$5)+'Graficas excel'!$N$6)*SIN(B418)+'Graficas excel'!$N$8</f>
        <v>30.391879502661766</v>
      </c>
      <c r="E418" s="11">
        <f t="shared" si="58"/>
        <v>2.6820878063369324</v>
      </c>
      <c r="F418" s="11">
        <f>C418/(2*'Graficas excel'!$N$9*COS(E418/2))</f>
        <v>0.78030111043309403</v>
      </c>
      <c r="G418" s="11">
        <f t="shared" si="59"/>
        <v>0.62540401106555144</v>
      </c>
      <c r="H418" s="11">
        <f t="shared" si="60"/>
        <v>1.3512983772026086</v>
      </c>
      <c r="I418" s="11">
        <f>(E418+H418)/2</f>
        <v>2.0166930917697705</v>
      </c>
      <c r="J418" s="11">
        <f t="shared" si="61"/>
        <v>115.54800273159707</v>
      </c>
      <c r="K418" s="11">
        <f t="shared" si="57"/>
        <v>0.35551456283687666</v>
      </c>
      <c r="L418" s="11">
        <f t="shared" si="62"/>
        <v>-0.70351009523292485</v>
      </c>
      <c r="M418" s="11">
        <f t="shared" si="62"/>
        <v>0.53490561010802695</v>
      </c>
      <c r="N418" s="11">
        <f>E418-2*I418</f>
        <v>-1.3512983772026086</v>
      </c>
      <c r="O418" s="11">
        <f t="shared" si="63"/>
        <v>-0.68338155628282093</v>
      </c>
      <c r="P418" s="11">
        <f t="shared" si="63"/>
        <v>0.45097735376356335</v>
      </c>
      <c r="Q418" s="11">
        <f t="shared" si="63"/>
        <v>1.3829912014811472</v>
      </c>
    </row>
    <row r="419" spans="1:17" x14ac:dyDescent="0.35">
      <c r="A419" s="11">
        <v>416</v>
      </c>
      <c r="B419" s="11">
        <f t="shared" si="56"/>
        <v>65.345127194667697</v>
      </c>
      <c r="C419" s="11">
        <f>'Graficas excel'!$N$3*(COS('Graficas excel'!$N$4*B419+'Graficas excel'!$N$5)+'Graficas excel'!$N$6)*COS(B419)+'Graficas excel'!$N$7</f>
        <v>6.7291759410628869</v>
      </c>
      <c r="D419" s="13">
        <f>'Graficas excel'!$N$3*(COS('Graficas excel'!$N$4*B419+'Graficas excel'!$N$5)+'Graficas excel'!$N$6)*SIN(B419)+'Graficas excel'!$N$8</f>
        <v>29.056020364457034</v>
      </c>
      <c r="E419" s="11">
        <f t="shared" si="58"/>
        <v>2.6864306763813408</v>
      </c>
      <c r="F419" s="11">
        <f>C419/(2*'Graficas excel'!$N$9*COS(E419/2))</f>
        <v>0.74562646825736456</v>
      </c>
      <c r="G419" s="11">
        <f t="shared" si="59"/>
        <v>0.66636414206802075</v>
      </c>
      <c r="H419" s="11">
        <f t="shared" si="60"/>
        <v>1.4586437010434521</v>
      </c>
      <c r="I419" s="11">
        <f>(E419+H419)/2</f>
        <v>2.0725371887123964</v>
      </c>
      <c r="J419" s="11">
        <f t="shared" si="61"/>
        <v>118.74763379712896</v>
      </c>
      <c r="K419" s="11">
        <f t="shared" si="57"/>
        <v>0.24500745549137604</v>
      </c>
      <c r="L419" s="11">
        <f t="shared" si="62"/>
        <v>-0.61948731847895766</v>
      </c>
      <c r="M419" s="11">
        <f t="shared" si="62"/>
        <v>1.870071800463817</v>
      </c>
      <c r="N419" s="11">
        <f>E419-2*I419</f>
        <v>-1.4586437010434521</v>
      </c>
      <c r="O419" s="11">
        <f t="shared" si="63"/>
        <v>-0.61254219920687214</v>
      </c>
      <c r="P419" s="11">
        <f t="shared" si="63"/>
        <v>0.66821710369118803</v>
      </c>
      <c r="Q419" s="11">
        <f t="shared" si="63"/>
        <v>-0.47960756315797698</v>
      </c>
    </row>
    <row r="420" spans="1:17" x14ac:dyDescent="0.35">
      <c r="A420" s="11">
        <v>417</v>
      </c>
      <c r="B420" s="11">
        <f t="shared" si="56"/>
        <v>65.50220682734718</v>
      </c>
      <c r="C420" s="11">
        <f>'Graficas excel'!$N$3*(COS('Graficas excel'!$N$4*B420+'Graficas excel'!$N$5)+'Graficas excel'!$N$6)*COS(B420)+'Graficas excel'!$N$7</f>
        <v>6.6991532017047017</v>
      </c>
      <c r="D420" s="13">
        <f>'Graficas excel'!$N$3*(COS('Graficas excel'!$N$4*B420+'Graficas excel'!$N$5)+'Graficas excel'!$N$6)*SIN(B420)+'Graficas excel'!$N$8</f>
        <v>27.710441797097015</v>
      </c>
      <c r="E420" s="11">
        <f t="shared" si="58"/>
        <v>2.6671841349538821</v>
      </c>
      <c r="F420" s="11">
        <f>C420/(2*'Graficas excel'!$N$9*COS(E420/2))</f>
        <v>0.71271805356773632</v>
      </c>
      <c r="G420" s="11">
        <f t="shared" si="59"/>
        <v>0.70145062272309466</v>
      </c>
      <c r="H420" s="11">
        <f t="shared" si="60"/>
        <v>1.5548616046955539</v>
      </c>
      <c r="I420" s="11">
        <f>(E420+H420)/2</f>
        <v>2.1110228698247182</v>
      </c>
      <c r="J420" s="11">
        <f t="shared" si="61"/>
        <v>120.95270089655133</v>
      </c>
      <c r="K420" s="11">
        <f t="shared" si="57"/>
        <v>0.14769861505509935</v>
      </c>
      <c r="L420" s="11">
        <f t="shared" si="62"/>
        <v>-0.32573712697782942</v>
      </c>
      <c r="M420" s="11">
        <f t="shared" si="62"/>
        <v>2.2444757690801129</v>
      </c>
      <c r="N420" s="11">
        <f>E420-2*I420</f>
        <v>-1.5548616046955543</v>
      </c>
      <c r="O420" s="11">
        <f t="shared" si="63"/>
        <v>-0.50757890200890787</v>
      </c>
      <c r="P420" s="11">
        <f t="shared" si="63"/>
        <v>0.59288052384002787</v>
      </c>
      <c r="Q420" s="11">
        <f t="shared" si="63"/>
        <v>-1.888147988799963</v>
      </c>
    </row>
    <row r="421" spans="1:17" x14ac:dyDescent="0.35">
      <c r="A421" s="11">
        <v>418</v>
      </c>
      <c r="B421" s="11">
        <f t="shared" si="56"/>
        <v>65.659286460026678</v>
      </c>
      <c r="C421" s="11">
        <f>'Graficas excel'!$N$3*(COS('Graficas excel'!$N$4*B421+'Graficas excel'!$N$5)+'Graficas excel'!$N$6)*COS(B421)+'Graficas excel'!$N$7</f>
        <v>6.8734522428327862</v>
      </c>
      <c r="D421" s="13">
        <f>'Graficas excel'!$N$3*(COS('Graficas excel'!$N$4*B421+'Graficas excel'!$N$5)+'Graficas excel'!$N$6)*SIN(B421)+'Graficas excel'!$N$8</f>
        <v>26.490636036215172</v>
      </c>
      <c r="E421" s="11">
        <f t="shared" si="58"/>
        <v>2.6338547158707128</v>
      </c>
      <c r="F421" s="11">
        <f>C421/(2*'Graficas excel'!$N$9*COS(E421/2))</f>
        <v>0.68419576115763669</v>
      </c>
      <c r="G421" s="11">
        <f t="shared" si="59"/>
        <v>0.72929840285984593</v>
      </c>
      <c r="H421" s="11">
        <f t="shared" si="60"/>
        <v>1.6345919121789723</v>
      </c>
      <c r="I421" s="11">
        <f>(E421+H421)/2</f>
        <v>2.1342233140248426</v>
      </c>
      <c r="J421" s="11">
        <f t="shared" si="61"/>
        <v>122.28198843204723</v>
      </c>
      <c r="K421" s="11">
        <f t="shared" si="57"/>
        <v>9.6531946799349622E-2</v>
      </c>
      <c r="L421" s="11">
        <f t="shared" si="62"/>
        <v>2.6824302387289767E-2</v>
      </c>
      <c r="M421" s="11">
        <f t="shared" si="62"/>
        <v>1.4921181319622889</v>
      </c>
      <c r="N421" s="11">
        <f>E421-2*I421</f>
        <v>-1.6345919121789723</v>
      </c>
      <c r="O421" s="11">
        <f t="shared" si="63"/>
        <v>-0.41444944710129289</v>
      </c>
      <c r="P421" s="11">
        <f t="shared" si="63"/>
        <v>0.29629093131481254</v>
      </c>
      <c r="Q421" s="11">
        <f t="shared" si="63"/>
        <v>-2.2725470822277676</v>
      </c>
    </row>
    <row r="422" spans="1:17" x14ac:dyDescent="0.35">
      <c r="A422" s="11">
        <v>419</v>
      </c>
      <c r="B422" s="11">
        <f t="shared" si="56"/>
        <v>65.816366092706161</v>
      </c>
      <c r="C422" s="11">
        <f>'Graficas excel'!$N$3*(COS('Graficas excel'!$N$4*B422+'Graficas excel'!$N$5)+'Graficas excel'!$N$6)*COS(B422)+'Graficas excel'!$N$7</f>
        <v>7.0747287764446529</v>
      </c>
      <c r="D422" s="13">
        <f>'Graficas excel'!$N$3*(COS('Graficas excel'!$N$4*B422+'Graficas excel'!$N$5)+'Graficas excel'!$N$6)*SIN(B422)+'Graficas excel'!$N$8</f>
        <v>25.438470766513937</v>
      </c>
      <c r="E422" s="11">
        <f t="shared" si="58"/>
        <v>2.5990795544459799</v>
      </c>
      <c r="F422" s="11">
        <f>C422/(2*'Graficas excel'!$N$9*COS(E422/2))</f>
        <v>0.66009827970871049</v>
      </c>
      <c r="G422" s="11">
        <f t="shared" si="59"/>
        <v>0.75117924700140715</v>
      </c>
      <c r="H422" s="11">
        <f t="shared" si="60"/>
        <v>1.6996934790938609</v>
      </c>
      <c r="I422" s="11">
        <f>(E422+H422)/2</f>
        <v>2.1493865167699204</v>
      </c>
      <c r="J422" s="11">
        <f t="shared" si="61"/>
        <v>123.15077595324138</v>
      </c>
      <c r="K422" s="11">
        <f t="shared" si="57"/>
        <v>0.10074549836522866</v>
      </c>
      <c r="L422" s="11">
        <f t="shared" si="62"/>
        <v>0.26120567047033239</v>
      </c>
      <c r="M422" s="11">
        <f t="shared" si="62"/>
        <v>-8.0618193477176511E-3</v>
      </c>
      <c r="N422" s="11">
        <f>E422-2*I422</f>
        <v>-1.6996934790938609</v>
      </c>
      <c r="O422" s="11">
        <f t="shared" si="63"/>
        <v>-0.36790817644409823</v>
      </c>
      <c r="P422" s="11">
        <f t="shared" si="63"/>
        <v>-6.0679929608371153E-2</v>
      </c>
      <c r="Q422" s="11">
        <f t="shared" si="63"/>
        <v>-1.5258235889482485</v>
      </c>
    </row>
    <row r="423" spans="1:17" x14ac:dyDescent="0.35">
      <c r="A423" s="11">
        <v>420</v>
      </c>
      <c r="B423" s="11">
        <f t="shared" si="56"/>
        <v>65.973445725385659</v>
      </c>
      <c r="C423" s="11">
        <f>'Graficas excel'!$N$3*(COS('Graficas excel'!$N$4*B423+'Graficas excel'!$N$5)+'Graficas excel'!$N$6)*COS(B423)+'Graficas excel'!$N$7</f>
        <v>7.16</v>
      </c>
      <c r="D423" s="13">
        <f>'Graficas excel'!$N$3*(COS('Graficas excel'!$N$4*B423+'Graficas excel'!$N$5)+'Graficas excel'!$N$6)*SIN(B423)+'Graficas excel'!$N$8</f>
        <v>24.499999999999993</v>
      </c>
      <c r="E423" s="11">
        <f t="shared" si="58"/>
        <v>2.5729388049850046</v>
      </c>
      <c r="F423" s="11">
        <f>C423/(2*'Graficas excel'!$N$9*COS(E423/2))</f>
        <v>0.63812009057856767</v>
      </c>
      <c r="G423" s="11">
        <f t="shared" si="59"/>
        <v>0.76993684805963181</v>
      </c>
      <c r="H423" s="11">
        <f t="shared" si="60"/>
        <v>1.757484360309481</v>
      </c>
      <c r="I423" s="11">
        <f>(E423+H423)/2</f>
        <v>2.1652115826472427</v>
      </c>
      <c r="J423" s="11">
        <f t="shared" si="61"/>
        <v>124.05748543852845</v>
      </c>
      <c r="K423" s="11">
        <f t="shared" si="57"/>
        <v>0.14177558913650828</v>
      </c>
      <c r="L423" s="11">
        <f t="shared" si="62"/>
        <v>0.25993932284846449</v>
      </c>
      <c r="M423" s="11">
        <f t="shared" si="62"/>
        <v>-1.6677504034825217</v>
      </c>
      <c r="N423" s="11">
        <f>E423-2*I423</f>
        <v>-1.7574843603094807</v>
      </c>
      <c r="O423" s="11">
        <f t="shared" si="63"/>
        <v>-0.37743975749799846</v>
      </c>
      <c r="P423" s="11">
        <f t="shared" si="63"/>
        <v>-0.30035573849406266</v>
      </c>
      <c r="Q423" s="11">
        <f t="shared" si="63"/>
        <v>-3.6760944186380026E-2</v>
      </c>
    </row>
    <row r="424" spans="1:17" x14ac:dyDescent="0.35">
      <c r="A424" s="11">
        <v>421</v>
      </c>
      <c r="B424" s="11">
        <f t="shared" si="56"/>
        <v>66.130525358065142</v>
      </c>
      <c r="C424" s="11">
        <f>'Graficas excel'!$N$3*(COS('Graficas excel'!$N$4*B424+'Graficas excel'!$N$5)+'Graficas excel'!$N$6)*COS(B424)+'Graficas excel'!$N$7</f>
        <v>7.0747287764446742</v>
      </c>
      <c r="D424" s="13">
        <f>'Graficas excel'!$N$3*(COS('Graficas excel'!$N$4*B424+'Graficas excel'!$N$5)+'Graficas excel'!$N$6)*SIN(B424)+'Graficas excel'!$N$8</f>
        <v>23.561529233486141</v>
      </c>
      <c r="E424" s="11">
        <f t="shared" si="58"/>
        <v>2.5581908214475453</v>
      </c>
      <c r="F424" s="11">
        <f>C424/(2*'Graficas excel'!$N$9*COS(E424/2))</f>
        <v>0.61501902769379646</v>
      </c>
      <c r="G424" s="11">
        <f t="shared" si="59"/>
        <v>0.78851226723151058</v>
      </c>
      <c r="H424" s="11">
        <f t="shared" si="60"/>
        <v>1.816772458775902</v>
      </c>
      <c r="I424" s="11">
        <f>(E424+H424)/2</f>
        <v>2.1874816401117236</v>
      </c>
      <c r="J424" s="11">
        <f t="shared" si="61"/>
        <v>125.33346574075702</v>
      </c>
      <c r="K424" s="11">
        <f t="shared" si="57"/>
        <v>0.18260676248850036</v>
      </c>
      <c r="L424" s="11">
        <f t="shared" si="62"/>
        <v>-2.0302979316406439E-3</v>
      </c>
      <c r="M424" s="11">
        <f t="shared" si="62"/>
        <v>-2.9267274539013037</v>
      </c>
      <c r="N424" s="11">
        <f>E424-2*I424</f>
        <v>-1.816772458775902</v>
      </c>
      <c r="O424" s="11">
        <f t="shared" si="63"/>
        <v>-0.42461952657382268</v>
      </c>
      <c r="P424" s="11">
        <f t="shared" si="63"/>
        <v>-0.30613013410381046</v>
      </c>
      <c r="Q424" s="11">
        <f t="shared" si="63"/>
        <v>1.6060803304076969</v>
      </c>
    </row>
    <row r="425" spans="1:17" x14ac:dyDescent="0.35">
      <c r="A425" s="11">
        <v>422</v>
      </c>
      <c r="B425" s="11">
        <f t="shared" si="56"/>
        <v>66.28760499074464</v>
      </c>
      <c r="C425" s="11">
        <f>'Graficas excel'!$N$3*(COS('Graficas excel'!$N$4*B425+'Graficas excel'!$N$5)+'Graficas excel'!$N$6)*COS(B425)+'Graficas excel'!$N$7</f>
        <v>6.8734522428327818</v>
      </c>
      <c r="D425" s="13">
        <f>'Graficas excel'!$N$3*(COS('Graficas excel'!$N$4*B425+'Graficas excel'!$N$5)+'Graficas excel'!$N$6)*SIN(B425)+'Graficas excel'!$N$8</f>
        <v>22.509363963784814</v>
      </c>
      <c r="E425" s="11">
        <f t="shared" si="58"/>
        <v>2.5488593485377593</v>
      </c>
      <c r="F425" s="11">
        <f>C425/(2*'Graficas excel'!$N$9*COS(E425/2))</f>
        <v>0.58838540291878261</v>
      </c>
      <c r="G425" s="11">
        <f t="shared" si="59"/>
        <v>0.80858061912965851</v>
      </c>
      <c r="H425" s="11">
        <f t="shared" si="60"/>
        <v>1.8834715380386573</v>
      </c>
      <c r="I425" s="11">
        <f>(E425+H425)/2</f>
        <v>2.2161654432882081</v>
      </c>
      <c r="J425" s="11">
        <f t="shared" si="61"/>
        <v>126.97692660315352</v>
      </c>
      <c r="K425" s="11">
        <f t="shared" si="57"/>
        <v>0.18228784403516832</v>
      </c>
      <c r="L425" s="11">
        <f t="shared" si="62"/>
        <v>-0.46175957134343543</v>
      </c>
      <c r="M425" s="11">
        <f t="shared" si="62"/>
        <v>-3.2137384047664037</v>
      </c>
      <c r="N425" s="11">
        <f>E425-2*I425</f>
        <v>-1.8834715380386569</v>
      </c>
      <c r="O425" s="11">
        <f t="shared" si="63"/>
        <v>-0.47270633559097214</v>
      </c>
      <c r="P425" s="11">
        <f t="shared" si="63"/>
        <v>-5.3847625749616039E-2</v>
      </c>
      <c r="Q425" s="11">
        <f t="shared" si="63"/>
        <v>2.8837803789956875</v>
      </c>
    </row>
    <row r="426" spans="1:17" x14ac:dyDescent="0.35">
      <c r="A426" s="11">
        <v>423</v>
      </c>
      <c r="B426" s="11">
        <f t="shared" si="56"/>
        <v>66.444684623424124</v>
      </c>
      <c r="C426" s="11">
        <f>'Graficas excel'!$N$3*(COS('Graficas excel'!$N$4*B426+'Graficas excel'!$N$5)+'Graficas excel'!$N$6)*COS(B426)+'Graficas excel'!$N$7</f>
        <v>6.699153201704692</v>
      </c>
      <c r="D426" s="13">
        <f>'Graficas excel'!$N$3*(COS('Graficas excel'!$N$4*B426+'Graficas excel'!$N$5)+'Graficas excel'!$N$6)*SIN(B426)+'Graficas excel'!$N$8</f>
        <v>21.289558202903077</v>
      </c>
      <c r="E426" s="11">
        <f t="shared" si="58"/>
        <v>2.5318742261438225</v>
      </c>
      <c r="F426" s="11">
        <f>C426/(2*'Graficas excel'!$N$9*COS(E426/2))</f>
        <v>0.5579672605173106</v>
      </c>
      <c r="G426" s="11">
        <f t="shared" si="59"/>
        <v>0.82986296229606948</v>
      </c>
      <c r="H426" s="11">
        <f t="shared" si="60"/>
        <v>1.9577240755985541</v>
      </c>
      <c r="I426" s="11">
        <f>(E426+H426)/2</f>
        <v>2.2447991508711884</v>
      </c>
      <c r="J426" s="11">
        <f t="shared" si="61"/>
        <v>128.61751719947003</v>
      </c>
      <c r="K426" s="11">
        <f t="shared" si="57"/>
        <v>0.10975482018230288</v>
      </c>
      <c r="L426" s="11">
        <f t="shared" si="62"/>
        <v>-0.96657241949211115</v>
      </c>
      <c r="M426" s="11">
        <f t="shared" si="62"/>
        <v>-1.9465193834777954</v>
      </c>
      <c r="N426" s="11">
        <f>E426-2*I426</f>
        <v>-1.9577240755985543</v>
      </c>
      <c r="O426" s="11">
        <f t="shared" si="63"/>
        <v>-0.48116470086438445</v>
      </c>
      <c r="P426" s="11">
        <f t="shared" si="63"/>
        <v>0.39913553691134601</v>
      </c>
      <c r="Q426" s="11">
        <f t="shared" si="63"/>
        <v>3.351532565973248</v>
      </c>
    </row>
    <row r="427" spans="1:17" x14ac:dyDescent="0.35">
      <c r="A427" s="11">
        <v>424</v>
      </c>
      <c r="B427" s="11">
        <f t="shared" si="56"/>
        <v>66.601764256103621</v>
      </c>
      <c r="C427" s="11">
        <f>'Graficas excel'!$N$3*(COS('Graficas excel'!$N$4*B427+'Graficas excel'!$N$5)+'Graficas excel'!$N$6)*COS(B427)+'Graficas excel'!$N$7</f>
        <v>6.7291759410628895</v>
      </c>
      <c r="D427" s="13">
        <f>'Graficas excel'!$N$3*(COS('Graficas excel'!$N$4*B427+'Graficas excel'!$N$5)+'Graficas excel'!$N$6)*SIN(B427)+'Graficas excel'!$N$8</f>
        <v>19.943979635542952</v>
      </c>
      <c r="E427" s="11">
        <f t="shared" si="58"/>
        <v>2.4907735453517876</v>
      </c>
      <c r="F427" s="11">
        <f>C427/(2*'Graficas excel'!$N$9*COS(E427/2))</f>
        <v>0.52621533885184057</v>
      </c>
      <c r="G427" s="11">
        <f t="shared" si="59"/>
        <v>0.85035134924161937</v>
      </c>
      <c r="H427" s="11">
        <f t="shared" si="60"/>
        <v>2.0333052500686679</v>
      </c>
      <c r="I427" s="11">
        <f>(E427+H427)/2</f>
        <v>2.262039397710228</v>
      </c>
      <c r="J427" s="11">
        <f t="shared" si="61"/>
        <v>129.60531058111076</v>
      </c>
      <c r="K427" s="11">
        <f t="shared" si="57"/>
        <v>-4.2074020429643512E-2</v>
      </c>
      <c r="L427" s="11">
        <f t="shared" si="62"/>
        <v>-1.2723309692523099</v>
      </c>
      <c r="M427" s="11">
        <f t="shared" si="62"/>
        <v>0.84147696110317816</v>
      </c>
      <c r="N427" s="11">
        <f>E427-2*I427</f>
        <v>-2.0333052500686684</v>
      </c>
      <c r="O427" s="11">
        <f t="shared" si="63"/>
        <v>-0.41846863733701933</v>
      </c>
      <c r="P427" s="11">
        <f t="shared" si="63"/>
        <v>0.92559304128777131</v>
      </c>
      <c r="Q427" s="11">
        <f t="shared" si="63"/>
        <v>2.5920156852448919</v>
      </c>
    </row>
    <row r="428" spans="1:17" x14ac:dyDescent="0.35">
      <c r="A428" s="11">
        <v>425</v>
      </c>
      <c r="B428" s="11">
        <f t="shared" si="56"/>
        <v>66.758843888783105</v>
      </c>
      <c r="C428" s="11">
        <f>'Graficas excel'!$N$3*(COS('Graficas excel'!$N$4*B428+'Graficas excel'!$N$5)+'Graficas excel'!$N$6)*COS(B428)+'Graficas excel'!$N$7</f>
        <v>7.108120497338196</v>
      </c>
      <c r="D428" s="13">
        <f>'Graficas excel'!$N$3*(COS('Graficas excel'!$N$4*B428+'Graficas excel'!$N$5)+'Graficas excel'!$N$6)*SIN(B428)+'Graficas excel'!$N$8</f>
        <v>18.608120497338216</v>
      </c>
      <c r="E428" s="11">
        <f t="shared" si="58"/>
        <v>2.4118227021621266</v>
      </c>
      <c r="F428" s="11">
        <f>C428/(2*'Graficas excel'!$N$9*COS(E428/2))</f>
        <v>0.49798815588835676</v>
      </c>
      <c r="G428" s="11">
        <f t="shared" si="59"/>
        <v>0.86718383091182782</v>
      </c>
      <c r="H428" s="11">
        <f t="shared" si="60"/>
        <v>2.0990381499094539</v>
      </c>
      <c r="I428" s="11">
        <f>(E428+H428)/2</f>
        <v>2.2554304260357902</v>
      </c>
      <c r="J428" s="11">
        <f t="shared" si="61"/>
        <v>129.22664439724397</v>
      </c>
      <c r="K428" s="11">
        <f t="shared" si="57"/>
        <v>-0.2419313017265354</v>
      </c>
      <c r="L428" s="11">
        <f t="shared" si="62"/>
        <v>-1.1401520772939695</v>
      </c>
      <c r="M428" s="11">
        <f t="shared" si="62"/>
        <v>3.5687765261630777</v>
      </c>
      <c r="N428" s="11">
        <f>E428-2*I428</f>
        <v>-2.0990381499094539</v>
      </c>
      <c r="O428" s="11">
        <f t="shared" si="63"/>
        <v>-0.27307682240084452</v>
      </c>
      <c r="P428" s="11">
        <f t="shared" si="63"/>
        <v>1.3327459130255146</v>
      </c>
      <c r="Q428" s="11">
        <f t="shared" si="63"/>
        <v>0.60022925544816763</v>
      </c>
    </row>
    <row r="429" spans="1:17" x14ac:dyDescent="0.35">
      <c r="A429" s="11">
        <v>426</v>
      </c>
      <c r="B429" s="11">
        <f t="shared" si="56"/>
        <v>66.915923521462588</v>
      </c>
      <c r="C429" s="11">
        <f>'Graficas excel'!$N$3*(COS('Graficas excel'!$N$4*B429+'Graficas excel'!$N$5)+'Graficas excel'!$N$6)*COS(B429)+'Graficas excel'!$N$7</f>
        <v>7.8930028464774731</v>
      </c>
      <c r="D429" s="13">
        <f>'Graficas excel'!$N$3*(COS('Graficas excel'!$N$4*B429+'Graficas excel'!$N$5)+'Graficas excel'!$N$6)*SIN(B429)+'Graficas excel'!$N$8</f>
        <v>17.470821449993963</v>
      </c>
      <c r="E429" s="11">
        <f t="shared" si="58"/>
        <v>2.2929229351883698</v>
      </c>
      <c r="F429" s="11">
        <f>C429/(2*'Graficas excel'!$N$9*COS(E429/2))</f>
        <v>0.47927620955462025</v>
      </c>
      <c r="G429" s="11">
        <f t="shared" si="59"/>
        <v>0.87766412422689111</v>
      </c>
      <c r="H429" s="11">
        <f t="shared" si="60"/>
        <v>2.1419329568654604</v>
      </c>
      <c r="I429" s="11">
        <f>(E429+H429)/2</f>
        <v>2.2174279460269153</v>
      </c>
      <c r="J429" s="11">
        <f t="shared" si="61"/>
        <v>127.04926268170514</v>
      </c>
      <c r="K429" s="11">
        <f t="shared" si="57"/>
        <v>-0.42102597122662921</v>
      </c>
      <c r="L429" s="11">
        <f t="shared" si="62"/>
        <v>-0.57956997144908817</v>
      </c>
      <c r="M429" s="11">
        <f t="shared" si="62"/>
        <v>4.1407565264753501</v>
      </c>
      <c r="N429" s="11">
        <f>E429-2*I429</f>
        <v>-2.1419329568654608</v>
      </c>
      <c r="O429" s="11">
        <f t="shared" si="63"/>
        <v>-6.3729583927705613E-2</v>
      </c>
      <c r="P429" s="11">
        <f t="shared" si="63"/>
        <v>1.4270297039947963</v>
      </c>
      <c r="Q429" s="11">
        <f t="shared" si="63"/>
        <v>-1.7269975806564148</v>
      </c>
    </row>
    <row r="430" spans="1:17" x14ac:dyDescent="0.35">
      <c r="A430" s="11">
        <v>427</v>
      </c>
      <c r="B430" s="11">
        <f t="shared" si="56"/>
        <v>67.073003154142086</v>
      </c>
      <c r="C430" s="11">
        <f>'Graficas excel'!$N$3*(COS('Graficas excel'!$N$4*B430+'Graficas excel'!$N$5)+'Graficas excel'!$N$6)*COS(B430)+'Graficas excel'!$N$7</f>
        <v>9.03120371183409</v>
      </c>
      <c r="D430" s="13">
        <f>'Graficas excel'!$N$3*(COS('Graficas excel'!$N$4*B430+'Graficas excel'!$N$5)+'Graficas excel'!$N$6)*SIN(B430)+'Graficas excel'!$N$8</f>
        <v>16.710798710635736</v>
      </c>
      <c r="E430" s="11">
        <f t="shared" si="58"/>
        <v>2.1506431057365805</v>
      </c>
      <c r="F430" s="11">
        <f>C430/(2*'Graficas excel'!$N$9*COS(E430/2))</f>
        <v>0.47487724336929366</v>
      </c>
      <c r="G430" s="11">
        <f t="shared" si="59"/>
        <v>0.8800520460347675</v>
      </c>
      <c r="H430" s="11">
        <f t="shared" si="60"/>
        <v>2.1519435764996415</v>
      </c>
      <c r="I430" s="11">
        <f>(E430+H430)/2</f>
        <v>2.151293341118111</v>
      </c>
      <c r="J430" s="11">
        <f t="shared" si="61"/>
        <v>123.26002894066548</v>
      </c>
      <c r="K430" s="11">
        <f t="shared" si="57"/>
        <v>-0.5120646094539143</v>
      </c>
      <c r="L430" s="11">
        <f t="shared" si="62"/>
        <v>7.0858542744859365E-2</v>
      </c>
      <c r="M430" s="11">
        <f t="shared" si="62"/>
        <v>2.5526363808658723</v>
      </c>
      <c r="N430" s="11">
        <f>E430-2*I430</f>
        <v>-2.1519435764996415</v>
      </c>
      <c r="O430" s="11">
        <f t="shared" si="63"/>
        <v>0.16042771779851786</v>
      </c>
      <c r="P430" s="11">
        <f t="shared" si="63"/>
        <v>1.1557535583869194</v>
      </c>
      <c r="Q430" s="11">
        <f t="shared" si="63"/>
        <v>-3.1715887110750312</v>
      </c>
    </row>
    <row r="431" spans="1:17" x14ac:dyDescent="0.35">
      <c r="A431" s="11">
        <v>428</v>
      </c>
      <c r="B431" s="11">
        <f t="shared" si="56"/>
        <v>67.230082786821569</v>
      </c>
      <c r="C431" s="11">
        <f>'Graficas excel'!$N$3*(COS('Graficas excel'!$N$4*B431+'Graficas excel'!$N$5)+'Graficas excel'!$N$6)*COS(B431)+'Graficas excel'!$N$7</f>
        <v>10.379175941062826</v>
      </c>
      <c r="D431" s="13">
        <f>'Graficas excel'!$N$3*(COS('Graficas excel'!$N$4*B431+'Graficas excel'!$N$5)+'Graficas excel'!$N$6)*SIN(B431)+'Graficas excel'!$N$8</f>
        <v>16.433932939976401</v>
      </c>
      <c r="E431" s="11">
        <f t="shared" si="58"/>
        <v>2.0149731911976061</v>
      </c>
      <c r="F431" s="11">
        <f>C431/(2*'Graficas excel'!$N$9*COS(E431/2))</f>
        <v>0.48592787858074854</v>
      </c>
      <c r="G431" s="11">
        <f t="shared" si="59"/>
        <v>0.87399891122244155</v>
      </c>
      <c r="H431" s="11">
        <f t="shared" si="60"/>
        <v>2.1267436495162411</v>
      </c>
      <c r="I431" s="11">
        <f>(E431+H431)/2</f>
        <v>2.0708584203569238</v>
      </c>
      <c r="J431" s="11">
        <f t="shared" si="61"/>
        <v>118.65144745558025</v>
      </c>
      <c r="K431" s="11">
        <f t="shared" si="57"/>
        <v>-0.50093417558734787</v>
      </c>
      <c r="L431" s="11">
        <f t="shared" si="62"/>
        <v>0.47182572781557242</v>
      </c>
      <c r="M431" s="11">
        <f t="shared" si="62"/>
        <v>0.5175292147587206</v>
      </c>
      <c r="N431" s="11">
        <f>E431-2*I431</f>
        <v>-2.1267436495162415</v>
      </c>
      <c r="O431" s="11">
        <f t="shared" si="63"/>
        <v>0.34197306221794826</v>
      </c>
      <c r="P431" s="11">
        <f t="shared" si="63"/>
        <v>0.65756156864083748</v>
      </c>
      <c r="Q431" s="11">
        <f t="shared" si="63"/>
        <v>-3.2707867887648279</v>
      </c>
    </row>
    <row r="432" spans="1:17" x14ac:dyDescent="0.35">
      <c r="A432" s="11">
        <v>429</v>
      </c>
      <c r="B432" s="11">
        <f t="shared" si="56"/>
        <v>67.387162419501067</v>
      </c>
      <c r="C432" s="11">
        <f>'Graficas excel'!$N$3*(COS('Graficas excel'!$N$4*B432+'Graficas excel'!$N$5)+'Graficas excel'!$N$6)*COS(B432)+'Graficas excel'!$N$7</f>
        <v>11.754339554204579</v>
      </c>
      <c r="D432" s="13">
        <f>'Graficas excel'!$N$3*(COS('Graficas excel'!$N$4*B432+'Graficas excel'!$N$5)+'Graficas excel'!$N$6)*SIN(B432)+'Graficas excel'!$N$8</f>
        <v>16.635209473588283</v>
      </c>
      <c r="E432" s="11">
        <f t="shared" si="58"/>
        <v>1.9113170816013547</v>
      </c>
      <c r="F432" s="11">
        <f>C432/(2*'Graficas excel'!$N$9*COS(E432/2))</f>
        <v>0.50922409886616948</v>
      </c>
      <c r="G432" s="11">
        <f t="shared" si="59"/>
        <v>0.86063396234051659</v>
      </c>
      <c r="H432" s="11">
        <f t="shared" si="60"/>
        <v>2.0730266465167659</v>
      </c>
      <c r="I432" s="11">
        <f>(E432+H432)/2</f>
        <v>1.9921718640590602</v>
      </c>
      <c r="J432" s="11">
        <f t="shared" si="61"/>
        <v>114.14303987529412</v>
      </c>
      <c r="K432" s="11">
        <f t="shared" si="57"/>
        <v>-0.4268199635733449</v>
      </c>
      <c r="L432" s="11">
        <f t="shared" si="62"/>
        <v>0.55311902677077696</v>
      </c>
      <c r="M432" s="11">
        <f t="shared" si="62"/>
        <v>-0.88319954851552773</v>
      </c>
      <c r="N432" s="11">
        <f>E432-2*I432</f>
        <v>-2.0730266465167659</v>
      </c>
      <c r="O432" s="11">
        <f t="shared" si="63"/>
        <v>0.44526259188420003</v>
      </c>
      <c r="P432" s="11">
        <f t="shared" si="63"/>
        <v>0.14378758128873079</v>
      </c>
      <c r="Q432" s="11">
        <f t="shared" si="63"/>
        <v>-2.3057015155409548</v>
      </c>
    </row>
    <row r="433" spans="1:17" x14ac:dyDescent="0.35">
      <c r="A433" s="11">
        <v>430</v>
      </c>
      <c r="B433" s="11">
        <f t="shared" si="56"/>
        <v>67.54424205218055</v>
      </c>
      <c r="C433" s="11">
        <f>'Graficas excel'!$N$3*(COS('Graficas excel'!$N$4*B433+'Graficas excel'!$N$5)+'Graficas excel'!$N$6)*COS(B433)+'Graficas excel'!$N$7</f>
        <v>12.999999999999968</v>
      </c>
      <c r="D433" s="13">
        <f>'Graficas excel'!$N$3*(COS('Graficas excel'!$N$4*B433+'Graficas excel'!$N$5)+'Graficas excel'!$N$6)*SIN(B433)+'Graficas excel'!$N$8</f>
        <v>17.199999999999982</v>
      </c>
      <c r="E433" s="11">
        <f t="shared" si="58"/>
        <v>1.8471693197836936</v>
      </c>
      <c r="F433" s="11">
        <f>C433/(2*'Graficas excel'!$N$9*COS(E433/2))</f>
        <v>0.53900371056236618</v>
      </c>
      <c r="G433" s="11">
        <f t="shared" si="59"/>
        <v>0.84230338952185213</v>
      </c>
      <c r="H433" s="11">
        <f t="shared" si="60"/>
        <v>2.0030849621376787</v>
      </c>
      <c r="I433" s="11">
        <f>(E433+H433)/2</f>
        <v>1.925127140960686</v>
      </c>
      <c r="J433" s="11">
        <f t="shared" si="61"/>
        <v>110.30166020313402</v>
      </c>
      <c r="K433" s="11">
        <f t="shared" si="57"/>
        <v>-0.33993623002015444</v>
      </c>
      <c r="L433" s="11">
        <f t="shared" si="62"/>
        <v>0.41438636610726676</v>
      </c>
      <c r="M433" s="11">
        <f t="shared" si="62"/>
        <v>-1.5794152742457976</v>
      </c>
      <c r="N433" s="11">
        <f>E433-2*I433</f>
        <v>-2.0030849621376783</v>
      </c>
      <c r="O433" s="11">
        <f t="shared" si="63"/>
        <v>0.46784869233690612</v>
      </c>
      <c r="P433" s="11">
        <f t="shared" si="63"/>
        <v>-0.218391165840985</v>
      </c>
      <c r="Q433" s="11">
        <f t="shared" si="63"/>
        <v>-0.73870907068405045</v>
      </c>
    </row>
    <row r="434" spans="1:17" x14ac:dyDescent="0.35">
      <c r="A434" s="11">
        <v>431</v>
      </c>
      <c r="B434" s="11">
        <f t="shared" si="56"/>
        <v>67.701321684860048</v>
      </c>
      <c r="C434" s="11">
        <f>'Graficas excel'!$N$3*(COS('Graficas excel'!$N$4*B434+'Graficas excel'!$N$5)+'Graficas excel'!$N$6)*COS(B434)+'Graficas excel'!$N$7</f>
        <v>14.038282743791953</v>
      </c>
      <c r="D434" s="13">
        <f>'Graficas excel'!$N$3*(COS('Graficas excel'!$N$4*B434+'Graficas excel'!$N$5)+'Graficas excel'!$N$6)*SIN(B434)+'Graficas excel'!$N$8</f>
        <v>17.944540753722748</v>
      </c>
      <c r="E434" s="11">
        <f t="shared" si="58"/>
        <v>1.8138647042335219</v>
      </c>
      <c r="F434" s="11">
        <f>C434/(2*'Graficas excel'!$N$9*COS(E434/2))</f>
        <v>0.56958313992376453</v>
      </c>
      <c r="G434" s="11">
        <f t="shared" si="59"/>
        <v>0.82193372404019616</v>
      </c>
      <c r="H434" s="11">
        <f t="shared" si="60"/>
        <v>1.9295954613958177</v>
      </c>
      <c r="I434" s="11">
        <f>(E434+H434)/2</f>
        <v>1.8717300828146697</v>
      </c>
      <c r="J434" s="11">
        <f t="shared" si="61"/>
        <v>107.24223413295263</v>
      </c>
      <c r="K434" s="11">
        <f t="shared" si="57"/>
        <v>-0.27484457184463645</v>
      </c>
      <c r="L434" s="11">
        <f t="shared" si="62"/>
        <v>0.16629239498036144</v>
      </c>
      <c r="M434" s="11">
        <f t="shared" si="62"/>
        <v>-1.6859573706006401</v>
      </c>
      <c r="N434" s="11">
        <f>E434-2*I434</f>
        <v>-1.9295954613958175</v>
      </c>
      <c r="O434" s="11">
        <f t="shared" si="63"/>
        <v>0.43354388822615869</v>
      </c>
      <c r="P434" s="11">
        <f t="shared" si="63"/>
        <v>-0.33442731532104281</v>
      </c>
      <c r="Q434" s="11">
        <f t="shared" si="63"/>
        <v>0.92730539338177498</v>
      </c>
    </row>
    <row r="435" spans="1:17" x14ac:dyDescent="0.35">
      <c r="A435" s="11">
        <v>432</v>
      </c>
      <c r="B435" s="11">
        <f t="shared" si="56"/>
        <v>67.858401317539531</v>
      </c>
      <c r="C435" s="11">
        <f>'Graficas excel'!$N$3*(COS('Graficas excel'!$N$4*B435+'Graficas excel'!$N$5)+'Graficas excel'!$N$6)*COS(B435)+'Graficas excel'!$N$7</f>
        <v>14.890824058937099</v>
      </c>
      <c r="D435" s="13">
        <f>'Graficas excel'!$N$3*(COS('Graficas excel'!$N$4*B435+'Graficas excel'!$N$5)+'Graficas excel'!$N$6)*SIN(B435)+'Graficas excel'!$N$8</f>
        <v>18.680641922114347</v>
      </c>
      <c r="E435" s="11">
        <f t="shared" si="58"/>
        <v>1.7956206501679104</v>
      </c>
      <c r="F435" s="11">
        <f>C435/(2*'Graficas excel'!$N$9*COS(E435/2))</f>
        <v>0.59723478621083137</v>
      </c>
      <c r="G435" s="11">
        <f t="shared" si="59"/>
        <v>0.80206646242047963</v>
      </c>
      <c r="H435" s="11">
        <f t="shared" si="60"/>
        <v>1.861494546682815</v>
      </c>
      <c r="I435" s="11">
        <f>(E435+H435)/2</f>
        <v>1.8285575984253626</v>
      </c>
      <c r="J435" s="11">
        <f t="shared" si="61"/>
        <v>104.76863298635091</v>
      </c>
      <c r="K435" s="11">
        <f t="shared" si="57"/>
        <v>-0.24872342352372867</v>
      </c>
      <c r="L435" s="11">
        <f t="shared" si="62"/>
        <v>-9.8537169506865349E-2</v>
      </c>
      <c r="M435" s="11">
        <f t="shared" si="62"/>
        <v>-1.1781864450764621</v>
      </c>
      <c r="N435" s="11">
        <f>E435-2*I435</f>
        <v>-1.8614945466828148</v>
      </c>
      <c r="O435" s="11">
        <f t="shared" si="63"/>
        <v>0.38101216837754143</v>
      </c>
      <c r="P435" s="11">
        <f t="shared" si="63"/>
        <v>-0.18876652474692393</v>
      </c>
      <c r="Q435" s="11">
        <f t="shared" si="63"/>
        <v>2.091533258516626</v>
      </c>
    </row>
    <row r="436" spans="1:17" x14ac:dyDescent="0.35">
      <c r="A436" s="11">
        <v>433</v>
      </c>
      <c r="B436" s="11">
        <f t="shared" si="56"/>
        <v>68.015480950219015</v>
      </c>
      <c r="C436" s="11">
        <f>'Graficas excel'!$N$3*(COS('Graficas excel'!$N$4*B436+'Graficas excel'!$N$5)+'Graficas excel'!$N$6)*COS(B436)+'Graficas excel'!$N$7</f>
        <v>15.659465008031429</v>
      </c>
      <c r="D436" s="13">
        <f>'Graficas excel'!$N$3*(COS('Graficas excel'!$N$4*B436+'Graficas excel'!$N$5)+'Graficas excel'!$N$6)*SIN(B436)+'Graficas excel'!$N$8</f>
        <v>19.280506036214064</v>
      </c>
      <c r="E436" s="11">
        <f t="shared" si="58"/>
        <v>1.7773311336112856</v>
      </c>
      <c r="F436" s="11">
        <f>C436/(2*'Graficas excel'!$N$9*COS(E436/2))</f>
        <v>0.62096535599331526</v>
      </c>
      <c r="G436" s="11">
        <f t="shared" si="59"/>
        <v>0.78383801046906065</v>
      </c>
      <c r="H436" s="11">
        <f t="shared" si="60"/>
        <v>1.8016452952276549</v>
      </c>
      <c r="I436" s="11">
        <f>(E436+H436)/2</f>
        <v>1.7894882144194701</v>
      </c>
      <c r="J436" s="11">
        <f t="shared" si="61"/>
        <v>102.53012217463734</v>
      </c>
      <c r="K436" s="11">
        <f t="shared" si="57"/>
        <v>-0.26420160591514369</v>
      </c>
      <c r="L436" s="11">
        <f t="shared" si="62"/>
        <v>-0.28360626352742974</v>
      </c>
      <c r="M436" s="11">
        <f t="shared" si="62"/>
        <v>-0.13451863767616051</v>
      </c>
      <c r="N436" s="11">
        <f>E436-2*I436</f>
        <v>-1.8016452952276547</v>
      </c>
      <c r="O436" s="11">
        <f t="shared" si="63"/>
        <v>0.35136079200811082</v>
      </c>
      <c r="P436" s="11">
        <f t="shared" si="63"/>
        <v>0.1397707512378038</v>
      </c>
      <c r="Q436" s="11">
        <f t="shared" si="63"/>
        <v>2.2223039150591251</v>
      </c>
    </row>
    <row r="437" spans="1:17" x14ac:dyDescent="0.35">
      <c r="A437" s="11">
        <v>434</v>
      </c>
      <c r="B437" s="11">
        <f t="shared" si="56"/>
        <v>68.172560582898512</v>
      </c>
      <c r="C437" s="11">
        <f>'Graficas excel'!$N$3*(COS('Graficas excel'!$N$4*B437+'Graficas excel'!$N$5)+'Graficas excel'!$N$6)*COS(B437)+'Graficas excel'!$N$7</f>
        <v>16.474667529947627</v>
      </c>
      <c r="D437" s="13">
        <f>'Graficas excel'!$N$3*(COS('Graficas excel'!$N$4*B437+'Graficas excel'!$N$5)+'Graficas excel'!$N$6)*SIN(B437)+'Graficas excel'!$N$8</f>
        <v>19.717530432131849</v>
      </c>
      <c r="E437" s="11">
        <f t="shared" si="58"/>
        <v>1.7495213753369301</v>
      </c>
      <c r="F437" s="11">
        <f>C437/(2*'Graficas excel'!$N$9*COS(E437/2))</f>
        <v>0.64235683062665616</v>
      </c>
      <c r="G437" s="11">
        <f t="shared" si="59"/>
        <v>0.76640570336296254</v>
      </c>
      <c r="H437" s="11">
        <f t="shared" si="60"/>
        <v>1.7464536710810461</v>
      </c>
      <c r="I437" s="11">
        <f>(E437+H437)/2</f>
        <v>1.7479875232089881</v>
      </c>
      <c r="J437" s="11">
        <f t="shared" si="61"/>
        <v>100.15230772140104</v>
      </c>
      <c r="K437" s="11">
        <f t="shared" si="57"/>
        <v>-0.3087503736156349</v>
      </c>
      <c r="L437" s="11">
        <f t="shared" si="62"/>
        <v>-0.30473640172214639</v>
      </c>
      <c r="M437" s="11">
        <f t="shared" si="62"/>
        <v>1.031921575312811</v>
      </c>
      <c r="N437" s="11">
        <f>E437-2*I437</f>
        <v>-1.7464536710810461</v>
      </c>
      <c r="O437" s="11">
        <f t="shared" si="63"/>
        <v>0.37331593027188137</v>
      </c>
      <c r="P437" s="11">
        <f t="shared" si="63"/>
        <v>0.48884943391748292</v>
      </c>
      <c r="Q437" s="11">
        <f t="shared" si="63"/>
        <v>1.1957103514350693</v>
      </c>
    </row>
    <row r="438" spans="1:17" x14ac:dyDescent="0.35">
      <c r="A438" s="11">
        <v>435</v>
      </c>
      <c r="B438" s="11">
        <f t="shared" si="56"/>
        <v>68.329640215577996</v>
      </c>
      <c r="C438" s="11">
        <f>'Graficas excel'!$N$3*(COS('Graficas excel'!$N$4*B438+'Graficas excel'!$N$5)+'Graficas excel'!$N$6)*COS(B438)+'Graficas excel'!$N$7</f>
        <v>17.431879502661751</v>
      </c>
      <c r="D438" s="13">
        <f>'Graficas excel'!$N$3*(COS('Graficas excel'!$N$4*B438+'Graficas excel'!$N$5)+'Graficas excel'!$N$6)*SIN(B438)+'Graficas excel'!$N$8</f>
        <v>20.068120497338185</v>
      </c>
      <c r="E438" s="11">
        <f t="shared" si="58"/>
        <v>1.7111649139830409</v>
      </c>
      <c r="F438" s="11">
        <f>C438/(2*'Graficas excel'!$N$9*COS(E438/2))</f>
        <v>0.66454866417507563</v>
      </c>
      <c r="G438" s="11">
        <f t="shared" si="59"/>
        <v>0.74724498857009569</v>
      </c>
      <c r="H438" s="11">
        <f t="shared" si="60"/>
        <v>1.6878133418805372</v>
      </c>
      <c r="I438" s="11">
        <f>(E438+H438)/2</f>
        <v>1.699489127931789</v>
      </c>
      <c r="J438" s="11">
        <f t="shared" si="61"/>
        <v>97.373554358860332</v>
      </c>
      <c r="K438" s="11">
        <f t="shared" si="57"/>
        <v>-0.35661825566221905</v>
      </c>
      <c r="L438" s="11">
        <f t="shared" si="62"/>
        <v>-0.1426425397179697</v>
      </c>
      <c r="M438" s="11">
        <f t="shared" si="62"/>
        <v>1.7961545409091308</v>
      </c>
      <c r="N438" s="11">
        <f>E438-2*I438</f>
        <v>-1.687813341880537</v>
      </c>
      <c r="O438" s="11">
        <f t="shared" si="63"/>
        <v>0.45010421978721604</v>
      </c>
      <c r="P438" s="11">
        <f t="shared" si="63"/>
        <v>0.67667117671196708</v>
      </c>
      <c r="Q438" s="11">
        <f t="shared" si="63"/>
        <v>-0.56317095074179069</v>
      </c>
    </row>
    <row r="439" spans="1:17" x14ac:dyDescent="0.35">
      <c r="A439" s="11">
        <v>436</v>
      </c>
      <c r="B439" s="11">
        <f t="shared" si="56"/>
        <v>68.486719848257493</v>
      </c>
      <c r="C439" s="11">
        <f>'Graficas excel'!$N$3*(COS('Graficas excel'!$N$4*B439+'Graficas excel'!$N$5)+'Graficas excel'!$N$6)*COS(B439)+'Graficas excel'!$N$7</f>
        <v>18.540824058937105</v>
      </c>
      <c r="D439" s="13">
        <f>'Graficas excel'!$N$3*(COS('Graficas excel'!$N$4*B439+'Graficas excel'!$N$5)+'Graficas excel'!$N$6)*SIN(B439)+'Graficas excel'!$N$8</f>
        <v>20.474355680986918</v>
      </c>
      <c r="E439" s="11">
        <f t="shared" si="58"/>
        <v>1.6698321902822617</v>
      </c>
      <c r="F439" s="11">
        <f>C439/(2*'Graficas excel'!$N$9*COS(E439/2))</f>
        <v>0.69054389674734951</v>
      </c>
      <c r="G439" s="11">
        <f t="shared" si="59"/>
        <v>0.72329048567293208</v>
      </c>
      <c r="H439" s="11">
        <f t="shared" si="60"/>
        <v>1.6171111363688728</v>
      </c>
      <c r="I439" s="11">
        <f>(E439+H439)/2</f>
        <v>1.6434716633255673</v>
      </c>
      <c r="J439" s="11">
        <f t="shared" si="61"/>
        <v>94.163990057900364</v>
      </c>
      <c r="K439" s="11">
        <f t="shared" si="57"/>
        <v>-0.37902449340558725</v>
      </c>
      <c r="L439" s="11">
        <f t="shared" si="62"/>
        <v>0.13949675580363399</v>
      </c>
      <c r="M439" s="11">
        <f t="shared" si="62"/>
        <v>1.9620202440615202</v>
      </c>
      <c r="N439" s="11">
        <f>E439-2*I439</f>
        <v>-1.6171111363688728</v>
      </c>
      <c r="O439" s="11">
        <f t="shared" si="63"/>
        <v>0.55639547966992986</v>
      </c>
      <c r="P439" s="11">
        <f t="shared" si="63"/>
        <v>0.58820849063368763</v>
      </c>
      <c r="Q439" s="11">
        <f t="shared" si="63"/>
        <v>-2.3497581261347551</v>
      </c>
    </row>
    <row r="440" spans="1:17" x14ac:dyDescent="0.35">
      <c r="A440" s="11">
        <v>437</v>
      </c>
      <c r="B440" s="11">
        <f t="shared" si="56"/>
        <v>68.643799480936977</v>
      </c>
      <c r="C440" s="11">
        <f>'Graficas excel'!$N$3*(COS('Graficas excel'!$N$4*B440+'Graficas excel'!$N$5)+'Graficas excel'!$N$6)*COS(B440)+'Graficas excel'!$N$7</f>
        <v>19.707848454854823</v>
      </c>
      <c r="D440" s="13">
        <f>'Graficas excel'!$N$3*(COS('Graficas excel'!$N$4*B440+'Graficas excel'!$N$5)+'Graficas excel'!$N$6)*SIN(B440)+'Graficas excel'!$N$8</f>
        <v>21.082180500899543</v>
      </c>
      <c r="E440" s="11">
        <f t="shared" si="58"/>
        <v>1.6381565314519841</v>
      </c>
      <c r="F440" s="11">
        <f>C440/(2*'Graficas excel'!$N$9*COS(E440/2))</f>
        <v>0.72148181950068602</v>
      </c>
      <c r="G440" s="11">
        <f t="shared" si="59"/>
        <v>0.6924333788387006</v>
      </c>
      <c r="H440" s="11">
        <f t="shared" si="60"/>
        <v>1.5297127387977918</v>
      </c>
      <c r="I440" s="11">
        <f>(E440+H440)/2</f>
        <v>1.583934635124888</v>
      </c>
      <c r="J440" s="11">
        <f t="shared" si="61"/>
        <v>90.752769617250081</v>
      </c>
      <c r="K440" s="11">
        <f t="shared" si="57"/>
        <v>-0.35711239424397195</v>
      </c>
      <c r="L440" s="11">
        <f t="shared" si="62"/>
        <v>0.44769017505054021</v>
      </c>
      <c r="M440" s="11">
        <f t="shared" si="62"/>
        <v>1.6897076064310999</v>
      </c>
      <c r="N440" s="11">
        <f>E440-2*I440</f>
        <v>-1.5297127387977918</v>
      </c>
      <c r="O440" s="11">
        <f t="shared" si="63"/>
        <v>0.64879105331762654</v>
      </c>
      <c r="P440" s="11">
        <f t="shared" si="63"/>
        <v>0.21910934729479439</v>
      </c>
      <c r="Q440" s="11">
        <f t="shared" si="63"/>
        <v>-3.5598799076512435</v>
      </c>
    </row>
    <row r="441" spans="1:17" x14ac:dyDescent="0.35">
      <c r="A441" s="11">
        <v>438</v>
      </c>
      <c r="B441" s="11">
        <f t="shared" si="56"/>
        <v>68.800879113616475</v>
      </c>
      <c r="C441" s="11">
        <f>'Graficas excel'!$N$3*(COS('Graficas excel'!$N$4*B441+'Graficas excel'!$N$5)+'Graficas excel'!$N$6)*COS(B441)+'Graficas excel'!$N$7</f>
        <v>20.75887738074206</v>
      </c>
      <c r="D441" s="13">
        <f>'Graficas excel'!$N$3*(COS('Graficas excel'!$N$4*B441+'Graficas excel'!$N$5)+'Graficas excel'!$N$6)*SIN(B441)+'Graficas excel'!$N$8</f>
        <v>21.978987918340945</v>
      </c>
      <c r="E441" s="11">
        <f t="shared" si="58"/>
        <v>1.6278782243665837</v>
      </c>
      <c r="F441" s="11">
        <f>C441/(2*'Graficas excel'!$N$9*COS(E441/2))</f>
        <v>0.75581367579221437</v>
      </c>
      <c r="G441" s="11">
        <f t="shared" si="59"/>
        <v>0.65478674962575523</v>
      </c>
      <c r="H441" s="11">
        <f t="shared" si="60"/>
        <v>1.4278008784569198</v>
      </c>
      <c r="I441" s="11">
        <f>(E441+H441)/2</f>
        <v>1.5278395514117518</v>
      </c>
      <c r="J441" s="11">
        <f t="shared" si="61"/>
        <v>87.538758069054339</v>
      </c>
      <c r="K441" s="11">
        <f t="shared" si="57"/>
        <v>-0.28678938599281667</v>
      </c>
      <c r="L441" s="11">
        <f t="shared" si="62"/>
        <v>0.71310882520447705</v>
      </c>
      <c r="M441" s="11">
        <f t="shared" si="62"/>
        <v>1.1208355373306562</v>
      </c>
      <c r="N441" s="11">
        <f>E441-2*I441</f>
        <v>-1.4278008784569198</v>
      </c>
      <c r="O441" s="11">
        <f t="shared" si="63"/>
        <v>0.68320866910733558</v>
      </c>
      <c r="P441" s="11">
        <f t="shared" si="63"/>
        <v>-0.3400752809821585</v>
      </c>
      <c r="Q441" s="11">
        <f t="shared" si="63"/>
        <v>-3.7538768519943022</v>
      </c>
    </row>
    <row r="442" spans="1:17" x14ac:dyDescent="0.35">
      <c r="A442" s="11">
        <v>439</v>
      </c>
      <c r="B442" s="11">
        <f t="shared" si="56"/>
        <v>68.957958746295958</v>
      </c>
      <c r="C442" s="11">
        <f>'Graficas excel'!$N$3*(COS('Graficas excel'!$N$4*B442+'Graficas excel'!$N$5)+'Graficas excel'!$N$6)*COS(B442)+'Graficas excel'!$N$7</f>
        <v>21.49497854913367</v>
      </c>
      <c r="D442" s="13">
        <f>'Graficas excel'!$N$3*(COS('Graficas excel'!$N$4*B442+'Graficas excel'!$N$5)+'Graficas excel'!$N$6)*SIN(B442)+'Graficas excel'!$N$8</f>
        <v>23.15452757692649</v>
      </c>
      <c r="E442" s="11">
        <f t="shared" si="58"/>
        <v>1.6450988483371509</v>
      </c>
      <c r="F442" s="11">
        <f>C442/(2*'Graficas excel'!$N$9*COS(E442/2))</f>
        <v>0.78984422915944552</v>
      </c>
      <c r="G442" s="11">
        <f t="shared" si="59"/>
        <v>0.61330750334846007</v>
      </c>
      <c r="H442" s="11">
        <f t="shared" si="60"/>
        <v>1.3204827116700966</v>
      </c>
      <c r="I442" s="11">
        <f>(E442+H442)/2</f>
        <v>1.4827907800036237</v>
      </c>
      <c r="J442" s="11">
        <f t="shared" si="61"/>
        <v>84.957653595118984</v>
      </c>
      <c r="K442" s="11">
        <f t="shared" si="57"/>
        <v>-0.17477451366919503</v>
      </c>
      <c r="L442" s="11">
        <f t="shared" si="62"/>
        <v>0.88916925970249494</v>
      </c>
      <c r="M442" s="11">
        <f t="shared" si="62"/>
        <v>0.19048181789317148</v>
      </c>
      <c r="N442" s="11">
        <f>E442-2*I442</f>
        <v>-1.3204827116700966</v>
      </c>
      <c r="O442" s="11">
        <f t="shared" si="63"/>
        <v>0.62978976888728389</v>
      </c>
      <c r="P442" s="11">
        <f t="shared" si="63"/>
        <v>-0.92973287801746241</v>
      </c>
      <c r="Q442" s="11">
        <f t="shared" si="63"/>
        <v>-2.5843030210097693</v>
      </c>
    </row>
    <row r="443" spans="1:17" x14ac:dyDescent="0.35">
      <c r="A443" s="11">
        <v>440</v>
      </c>
      <c r="B443" s="11">
        <f t="shared" si="56"/>
        <v>69.115038378975441</v>
      </c>
      <c r="C443" s="11">
        <f>'Graficas excel'!$N$3*(COS('Graficas excel'!$N$4*B443+'Graficas excel'!$N$5)+'Graficas excel'!$N$6)*COS(B443)+'Graficas excel'!$N$7</f>
        <v>21.759999999999998</v>
      </c>
      <c r="D443" s="13">
        <f>'Graficas excel'!$N$3*(COS('Graficas excel'!$N$4*B443+'Graficas excel'!$N$5)+'Graficas excel'!$N$6)*SIN(B443)+'Graficas excel'!$N$8</f>
        <v>24.499999999999915</v>
      </c>
      <c r="E443" s="11">
        <f t="shared" si="58"/>
        <v>1.689118961081479</v>
      </c>
      <c r="F443" s="11">
        <f>C443/(2*'Graficas excel'!$N$9*COS(E443/2))</f>
        <v>0.81920220336617589</v>
      </c>
      <c r="G443" s="11">
        <f t="shared" si="59"/>
        <v>0.5735047950976544</v>
      </c>
      <c r="H443" s="11">
        <f t="shared" si="60"/>
        <v>1.2215555661079815</v>
      </c>
      <c r="I443" s="11">
        <f>(E443+H443)/2</f>
        <v>1.4553372635947301</v>
      </c>
      <c r="J443" s="11">
        <f t="shared" si="61"/>
        <v>83.384682972096229</v>
      </c>
      <c r="K443" s="11">
        <f t="shared" si="57"/>
        <v>-3.5104132965233376E-2</v>
      </c>
      <c r="L443" s="11">
        <f t="shared" si="62"/>
        <v>0.91909007368927575</v>
      </c>
      <c r="M443" s="11">
        <f t="shared" si="62"/>
        <v>-1.0793577219548427</v>
      </c>
      <c r="N443" s="11">
        <f>E443-2*I443</f>
        <v>-1.2215555661079813</v>
      </c>
      <c r="O443" s="11">
        <f t="shared" si="63"/>
        <v>0.48374766991825613</v>
      </c>
      <c r="P443" s="11">
        <f t="shared" si="63"/>
        <v>-1.3356742472901724</v>
      </c>
      <c r="Q443" s="11">
        <f t="shared" si="63"/>
        <v>-0.15814962702236335</v>
      </c>
    </row>
    <row r="444" spans="1:17" x14ac:dyDescent="0.35">
      <c r="A444" s="11">
        <v>441</v>
      </c>
      <c r="B444" s="11">
        <f t="shared" si="56"/>
        <v>69.272118011654939</v>
      </c>
      <c r="C444" s="11">
        <f>'Graficas excel'!$N$3*(COS('Graficas excel'!$N$4*B444+'Graficas excel'!$N$5)+'Graficas excel'!$N$6)*COS(B444)+'Graficas excel'!$N$7</f>
        <v>21.494978549133677</v>
      </c>
      <c r="D444" s="13">
        <f>'Graficas excel'!$N$3*(COS('Graficas excel'!$N$4*B444+'Graficas excel'!$N$5)+'Graficas excel'!$N$6)*SIN(B444)+'Graficas excel'!$N$8</f>
        <v>25.845472423073463</v>
      </c>
      <c r="E444" s="11">
        <f t="shared" si="58"/>
        <v>1.754077578758376</v>
      </c>
      <c r="F444" s="11">
        <f>C444/(2*'Graficas excel'!$N$9*COS(E444/2))</f>
        <v>0.84039520003967771</v>
      </c>
      <c r="G444" s="11">
        <f t="shared" si="59"/>
        <v>0.54197408402087832</v>
      </c>
      <c r="H444" s="11">
        <f t="shared" si="60"/>
        <v>1.1455686598076624</v>
      </c>
      <c r="I444" s="11">
        <f>(E444+H444)/2</f>
        <v>1.4498231192830193</v>
      </c>
      <c r="J444" s="11">
        <f t="shared" si="61"/>
        <v>83.068745775409127</v>
      </c>
      <c r="K444" s="11">
        <f t="shared" si="57"/>
        <v>0.10926619820924312</v>
      </c>
      <c r="L444" s="11">
        <f t="shared" si="62"/>
        <v>0.74954495919483832</v>
      </c>
      <c r="M444" s="11">
        <f t="shared" si="62"/>
        <v>-2.2119678537658354</v>
      </c>
      <c r="N444" s="11">
        <f>E444-2*I444</f>
        <v>-1.1455686598076626</v>
      </c>
      <c r="O444" s="11">
        <f t="shared" si="63"/>
        <v>0.27394044977446202</v>
      </c>
      <c r="P444" s="11">
        <f t="shared" si="63"/>
        <v>-1.3605163326112435</v>
      </c>
      <c r="Q444" s="11">
        <f t="shared" si="63"/>
        <v>2.4827572300276479</v>
      </c>
    </row>
    <row r="445" spans="1:17" x14ac:dyDescent="0.35">
      <c r="A445" s="11">
        <v>442</v>
      </c>
      <c r="B445" s="11">
        <f t="shared" si="56"/>
        <v>69.429197644334423</v>
      </c>
      <c r="C445" s="11">
        <f>'Graficas excel'!$N$3*(COS('Graficas excel'!$N$4*B445+'Graficas excel'!$N$5)+'Graficas excel'!$N$6)*COS(B445)+'Graficas excel'!$N$7</f>
        <v>20.758877380742078</v>
      </c>
      <c r="D445" s="13">
        <f>'Graficas excel'!$N$3*(COS('Graficas excel'!$N$4*B445+'Graficas excel'!$N$5)+'Graficas excel'!$N$6)*SIN(B445)+'Graficas excel'!$N$8</f>
        <v>27.021012081659016</v>
      </c>
      <c r="E445" s="11">
        <f t="shared" si="58"/>
        <v>1.8314350325429871</v>
      </c>
      <c r="F445" s="11">
        <f>C445/(2*'Graficas excel'!$N$9*COS(E445/2))</f>
        <v>0.85186049475025827</v>
      </c>
      <c r="G445" s="11">
        <f t="shared" si="59"/>
        <v>0.52376874427923359</v>
      </c>
      <c r="H445" s="11">
        <f t="shared" si="60"/>
        <v>1.102538194581036</v>
      </c>
      <c r="I445" s="11">
        <f>(E445+H445)/2</f>
        <v>1.4669866135620115</v>
      </c>
      <c r="J445" s="11">
        <f t="shared" si="61"/>
        <v>84.052141559292309</v>
      </c>
      <c r="K445" s="11">
        <f t="shared" si="57"/>
        <v>0.22700444507633138</v>
      </c>
      <c r="L445" s="11">
        <f t="shared" si="62"/>
        <v>0.40208986122646179</v>
      </c>
      <c r="M445" s="11">
        <f t="shared" si="62"/>
        <v>-2.5580730186975065</v>
      </c>
      <c r="N445" s="11">
        <f>E445-2*I445</f>
        <v>-1.102538194581036</v>
      </c>
      <c r="O445" s="11">
        <f t="shared" si="63"/>
        <v>6.0231043993441549E-2</v>
      </c>
      <c r="P445" s="11">
        <f t="shared" si="63"/>
        <v>-0.97052573888615334</v>
      </c>
      <c r="Q445" s="11">
        <f t="shared" si="63"/>
        <v>3.9830095869012374</v>
      </c>
    </row>
    <row r="446" spans="1:17" x14ac:dyDescent="0.35">
      <c r="A446" s="11">
        <v>443</v>
      </c>
      <c r="B446" s="11">
        <f t="shared" si="56"/>
        <v>69.58627727701392</v>
      </c>
      <c r="C446" s="11">
        <f>'Graficas excel'!$N$3*(COS('Graficas excel'!$N$4*B446+'Graficas excel'!$N$5)+'Graficas excel'!$N$6)*COS(B446)+'Graficas excel'!$N$7</f>
        <v>19.707848454854879</v>
      </c>
      <c r="D446" s="13">
        <f>'Graficas excel'!$N$3*(COS('Graficas excel'!$N$4*B446+'Graficas excel'!$N$5)+'Graficas excel'!$N$6)*SIN(B446)+'Graficas excel'!$N$8</f>
        <v>27.917819499100442</v>
      </c>
      <c r="E446" s="11">
        <f t="shared" si="58"/>
        <v>1.9122116525077821</v>
      </c>
      <c r="F446" s="11">
        <f>C446/(2*'Graficas excel'!$N$9*COS(E446/2))</f>
        <v>0.85432866052235656</v>
      </c>
      <c r="G446" s="11">
        <f t="shared" si="59"/>
        <v>0.51973314288207184</v>
      </c>
      <c r="H446" s="11">
        <f t="shared" si="60"/>
        <v>1.093077124314644</v>
      </c>
      <c r="I446" s="11">
        <f>(E446+H446)/2</f>
        <v>1.5026443884112131</v>
      </c>
      <c r="J446" s="11">
        <f t="shared" si="61"/>
        <v>86.095181564979299</v>
      </c>
      <c r="K446" s="11">
        <f t="shared" si="57"/>
        <v>0.29016457278193097</v>
      </c>
      <c r="L446" s="11">
        <f t="shared" si="62"/>
        <v>2.6869108214414711E-4</v>
      </c>
      <c r="M446" s="11">
        <f t="shared" si="62"/>
        <v>-1.9376083488159601</v>
      </c>
      <c r="N446" s="11">
        <f>E446-2*I446</f>
        <v>-1.093077124314644</v>
      </c>
      <c r="O446" s="11">
        <f t="shared" si="63"/>
        <v>-9.2218782576785702E-2</v>
      </c>
      <c r="P446" s="11">
        <f t="shared" si="63"/>
        <v>-0.34487605601682114</v>
      </c>
      <c r="Q446" s="11">
        <f t="shared" si="63"/>
        <v>3.8504608658992088</v>
      </c>
    </row>
    <row r="447" spans="1:17" x14ac:dyDescent="0.35">
      <c r="A447" s="11">
        <v>444</v>
      </c>
      <c r="B447" s="11">
        <f t="shared" si="56"/>
        <v>69.743356909693404</v>
      </c>
      <c r="C447" s="11">
        <f>'Graficas excel'!$N$3*(COS('Graficas excel'!$N$4*B447+'Graficas excel'!$N$5)+'Graficas excel'!$N$6)*COS(B447)+'Graficas excel'!$N$7</f>
        <v>18.540824058937162</v>
      </c>
      <c r="D447" s="13">
        <f>'Graficas excel'!$N$3*(COS('Graficas excel'!$N$4*B447+'Graficas excel'!$N$5)+'Graficas excel'!$N$6)*SIN(B447)+'Graficas excel'!$N$8</f>
        <v>28.525644319013075</v>
      </c>
      <c r="E447" s="11">
        <f t="shared" si="58"/>
        <v>1.9888838490328444</v>
      </c>
      <c r="F447" s="11">
        <f>C447/(2*'Graficas excel'!$N$9*COS(E447/2))</f>
        <v>0.85054193775178777</v>
      </c>
      <c r="G447" s="11">
        <f t="shared" si="59"/>
        <v>0.52590722767940168</v>
      </c>
      <c r="H447" s="11">
        <f t="shared" si="60"/>
        <v>1.1075628168079554</v>
      </c>
      <c r="I447" s="11">
        <f>(E447+H447)/2</f>
        <v>1.5482233329203998</v>
      </c>
      <c r="J447" s="11">
        <f t="shared" si="61"/>
        <v>88.706662720016681</v>
      </c>
      <c r="K447" s="11">
        <f t="shared" si="57"/>
        <v>0.29020677867841843</v>
      </c>
      <c r="L447" s="11">
        <f t="shared" si="62"/>
        <v>-0.30409011662657931</v>
      </c>
      <c r="M447" s="11">
        <f t="shared" si="62"/>
        <v>-0.71356950910469186</v>
      </c>
      <c r="N447" s="11">
        <f>E447-2*I447</f>
        <v>-1.1075628168079552</v>
      </c>
      <c r="O447" s="11">
        <f t="shared" si="63"/>
        <v>-0.14639178677585907</v>
      </c>
      <c r="P447" s="11">
        <f t="shared" si="63"/>
        <v>0.25995292244537632</v>
      </c>
      <c r="Q447" s="11">
        <f t="shared" si="63"/>
        <v>2.4779882970398468</v>
      </c>
    </row>
    <row r="448" spans="1:17" x14ac:dyDescent="0.35">
      <c r="A448" s="11">
        <v>445</v>
      </c>
      <c r="B448" s="11">
        <f t="shared" si="56"/>
        <v>69.900436542372901</v>
      </c>
      <c r="C448" s="11">
        <f>'Graficas excel'!$N$3*(COS('Graficas excel'!$N$4*B448+'Graficas excel'!$N$5)+'Graficas excel'!$N$6)*COS(B448)+'Graficas excel'!$N$7</f>
        <v>17.431879502661797</v>
      </c>
      <c r="D448" s="13">
        <f>'Graficas excel'!$N$3*(COS('Graficas excel'!$N$4*B448+'Graficas excel'!$N$5)+'Graficas excel'!$N$6)*SIN(B448)+'Graficas excel'!$N$8</f>
        <v>28.931879502661811</v>
      </c>
      <c r="E448" s="11">
        <f t="shared" si="58"/>
        <v>2.0570598293306062</v>
      </c>
      <c r="F448" s="11">
        <f>C448/(2*'Graficas excel'!$N$9*COS(E448/2))</f>
        <v>0.84443919058444605</v>
      </c>
      <c r="G448" s="11">
        <f t="shared" si="59"/>
        <v>0.53565142901432239</v>
      </c>
      <c r="H448" s="11">
        <f t="shared" si="60"/>
        <v>1.1305579849020013</v>
      </c>
      <c r="I448" s="11">
        <f>(E448+H448)/2</f>
        <v>1.5938089071163037</v>
      </c>
      <c r="J448" s="11">
        <f t="shared" si="61"/>
        <v>91.318523728122443</v>
      </c>
      <c r="K448" s="11">
        <f t="shared" si="57"/>
        <v>0.24244041485725218</v>
      </c>
      <c r="L448" s="11">
        <f t="shared" si="62"/>
        <v>-0.41617735300802805</v>
      </c>
      <c r="M448" s="11">
        <f t="shared" si="62"/>
        <v>0.57905370568369807</v>
      </c>
      <c r="N448" s="11">
        <f>E448-2*I448</f>
        <v>-1.1305579849020013</v>
      </c>
      <c r="O448" s="11">
        <f t="shared" si="63"/>
        <v>-0.10555847720417949</v>
      </c>
      <c r="P448" s="11">
        <f t="shared" si="63"/>
        <v>0.64919441392846955</v>
      </c>
      <c r="Q448" s="11">
        <f t="shared" si="63"/>
        <v>0.46278169758789633</v>
      </c>
    </row>
    <row r="449" spans="1:17" x14ac:dyDescent="0.35">
      <c r="A449" s="11">
        <v>446</v>
      </c>
      <c r="B449" s="11">
        <f t="shared" si="56"/>
        <v>70.057516175052385</v>
      </c>
      <c r="C449" s="11">
        <f>'Graficas excel'!$N$3*(COS('Graficas excel'!$N$4*B449+'Graficas excel'!$N$5)+'Graficas excel'!$N$6)*COS(B449)+'Graficas excel'!$N$7</f>
        <v>16.474667529947659</v>
      </c>
      <c r="D449" s="13">
        <f>'Graficas excel'!$N$3*(COS('Graficas excel'!$N$4*B449+'Graficas excel'!$N$5)+'Graficas excel'!$N$6)*SIN(B449)+'Graficas excel'!$N$8</f>
        <v>29.282469567868144</v>
      </c>
      <c r="E449" s="11">
        <f t="shared" si="58"/>
        <v>2.1166436451300479</v>
      </c>
      <c r="F449" s="11">
        <f>C449/(2*'Graficas excel'!$N$9*COS(E449/2))</f>
        <v>0.83996937973038477</v>
      </c>
      <c r="G449" s="11">
        <f t="shared" si="59"/>
        <v>0.54263380019618457</v>
      </c>
      <c r="H449" s="11">
        <f t="shared" si="60"/>
        <v>1.1471390717274399</v>
      </c>
      <c r="I449" s="11">
        <f>(E449+H449)/2</f>
        <v>1.631891358428744</v>
      </c>
      <c r="J449" s="11">
        <f t="shared" si="61"/>
        <v>93.500487461837707</v>
      </c>
      <c r="K449" s="11">
        <f t="shared" si="57"/>
        <v>0.17706742911722884</v>
      </c>
      <c r="L449" s="11">
        <f t="shared" si="62"/>
        <v>-0.32521980961753544</v>
      </c>
      <c r="M449" s="11">
        <f t="shared" si="62"/>
        <v>1.5335332450901036</v>
      </c>
      <c r="N449" s="11">
        <f>E449-2*I449</f>
        <v>-1.1471390717274401</v>
      </c>
      <c r="O449" s="11">
        <f t="shared" si="63"/>
        <v>-3.5832571267189286E-3</v>
      </c>
      <c r="P449" s="11">
        <f t="shared" si="63"/>
        <v>0.72188799299636697</v>
      </c>
      <c r="Q449" s="11">
        <f t="shared" si="63"/>
        <v>-1.6815511862288675</v>
      </c>
    </row>
    <row r="450" spans="1:17" x14ac:dyDescent="0.35">
      <c r="A450" s="11">
        <v>447</v>
      </c>
      <c r="B450" s="11">
        <f t="shared" si="56"/>
        <v>70.214595807731882</v>
      </c>
      <c r="C450" s="11">
        <f>'Graficas excel'!$N$3*(COS('Graficas excel'!$N$4*B450+'Graficas excel'!$N$5)+'Graficas excel'!$N$6)*COS(B450)+'Graficas excel'!$N$7</f>
        <v>15.659465008031457</v>
      </c>
      <c r="D450" s="13">
        <f>'Graficas excel'!$N$3*(COS('Graficas excel'!$N$4*B450+'Graficas excel'!$N$5)+'Graficas excel'!$N$6)*SIN(B450)+'Graficas excel'!$N$8</f>
        <v>29.719493963785922</v>
      </c>
      <c r="E450" s="11">
        <f t="shared" si="58"/>
        <v>2.1717081618672585</v>
      </c>
      <c r="F450" s="11">
        <f>C450/(2*'Graficas excel'!$N$9*COS(E450/2))</f>
        <v>0.83981663393016548</v>
      </c>
      <c r="G450" s="11">
        <f t="shared" si="59"/>
        <v>0.54287016990640258</v>
      </c>
      <c r="H450" s="11">
        <f t="shared" si="60"/>
        <v>1.1477019284407015</v>
      </c>
      <c r="I450" s="11">
        <f>(E450+H450)/2</f>
        <v>1.6597050451539799</v>
      </c>
      <c r="J450" s="11">
        <f t="shared" si="61"/>
        <v>95.094094323892776</v>
      </c>
      <c r="K450" s="11">
        <f t="shared" si="57"/>
        <v>0.12598202088241281</v>
      </c>
      <c r="L450" s="11">
        <f t="shared" si="62"/>
        <v>-8.4332970776996169E-2</v>
      </c>
      <c r="M450" s="11">
        <f t="shared" si="62"/>
        <v>1.9707042674508042</v>
      </c>
      <c r="N450" s="11">
        <f>E450-2*I450</f>
        <v>-1.1477019284407013</v>
      </c>
      <c r="O450" s="11">
        <f t="shared" si="63"/>
        <v>0.10981064364888439</v>
      </c>
      <c r="P450" s="11">
        <f t="shared" si="63"/>
        <v>0.45775055033177636</v>
      </c>
      <c r="Q450" s="11">
        <f t="shared" si="63"/>
        <v>-3.462548916575102</v>
      </c>
    </row>
    <row r="451" spans="1:17" x14ac:dyDescent="0.35">
      <c r="A451" s="11">
        <v>448</v>
      </c>
      <c r="B451" s="11">
        <f t="shared" ref="B451:B514" si="64">A451*$B$1</f>
        <v>70.371675440411366</v>
      </c>
      <c r="C451" s="11">
        <f>'Graficas excel'!$N$3*(COS('Graficas excel'!$N$4*B451+'Graficas excel'!$N$5)+'Graficas excel'!$N$6)*COS(B451)+'Graficas excel'!$N$7</f>
        <v>14.890824058937131</v>
      </c>
      <c r="D451" s="13">
        <f>'Graficas excel'!$N$3*(COS('Graficas excel'!$N$4*B451+'Graficas excel'!$N$5)+'Graficas excel'!$N$6)*SIN(B451)+'Graficas excel'!$N$8</f>
        <v>30.319358077885642</v>
      </c>
      <c r="E451" s="11">
        <f t="shared" si="58"/>
        <v>2.228535596564782</v>
      </c>
      <c r="F451" s="11">
        <f>C451/(2*'Graficas excel'!$N$9*COS(E451/2))</f>
        <v>0.84446733041059319</v>
      </c>
      <c r="G451" s="11">
        <f t="shared" si="59"/>
        <v>0.53560706480516662</v>
      </c>
      <c r="H451" s="11">
        <f t="shared" si="60"/>
        <v>1.1304529128720362</v>
      </c>
      <c r="I451" s="11">
        <f>(E451+H451)/2</f>
        <v>1.6794942547184091</v>
      </c>
      <c r="J451" s="11">
        <f t="shared" si="61"/>
        <v>96.227932511834481</v>
      </c>
      <c r="K451" s="11">
        <f t="shared" ref="K451:K514" si="65">(I452-I451)/$B$1</f>
        <v>0.11273502880999212</v>
      </c>
      <c r="L451" s="11">
        <f t="shared" si="62"/>
        <v>0.22522453167407885</v>
      </c>
      <c r="M451" s="11">
        <f t="shared" si="62"/>
        <v>1.8147504183273602</v>
      </c>
      <c r="N451" s="11">
        <f>E451-2*I451</f>
        <v>-1.1304529128720362</v>
      </c>
      <c r="O451" s="11">
        <f t="shared" si="63"/>
        <v>0.18171393195383406</v>
      </c>
      <c r="P451" s="11">
        <f t="shared" si="63"/>
        <v>-8.6145361618605559E-2</v>
      </c>
      <c r="Q451" s="11">
        <f t="shared" si="63"/>
        <v>-4.2826120849249643</v>
      </c>
    </row>
    <row r="452" spans="1:17" x14ac:dyDescent="0.35">
      <c r="A452" s="11">
        <v>449</v>
      </c>
      <c r="B452" s="11">
        <f t="shared" si="64"/>
        <v>70.528755073090849</v>
      </c>
      <c r="C452" s="11">
        <f>'Graficas excel'!$N$3*(COS('Graficas excel'!$N$4*B452+'Graficas excel'!$N$5)+'Graficas excel'!$N$6)*COS(B452)+'Graficas excel'!$N$7</f>
        <v>14.038282743791989</v>
      </c>
      <c r="D452" s="13">
        <f>'Graficas excel'!$N$3*(COS('Graficas excel'!$N$4*B452+'Graficas excel'!$N$5)+'Graficas excel'!$N$6)*SIN(B452)+'Graficas excel'!$N$8</f>
        <v>31.055459246277245</v>
      </c>
      <c r="E452" s="11">
        <f t="shared" ref="E452:E515" si="66">ATAN2(C452,D452)*2</f>
        <v>2.2924959080800065</v>
      </c>
      <c r="F452" s="11">
        <f>C452/(2*'Graficas excel'!$N$9*COS(E452/2))</f>
        <v>0.85202513584981587</v>
      </c>
      <c r="G452" s="11">
        <f t="shared" ref="G452:G515" si="67">(1-F452^2)^(1/2)</f>
        <v>0.52350087667558187</v>
      </c>
      <c r="H452" s="11">
        <f t="shared" ref="H452:H515" si="68">ATAN2(F452,G452)*2</f>
        <v>1.1019093551879819</v>
      </c>
      <c r="I452" s="11">
        <f>(E452+H452)/2</f>
        <v>1.6972026316339943</v>
      </c>
      <c r="J452" s="11">
        <f t="shared" ref="J452:J515" si="69">DEGREES(I452)</f>
        <v>97.242547771124421</v>
      </c>
      <c r="K452" s="11">
        <f t="shared" si="65"/>
        <v>0.14811321551576651</v>
      </c>
      <c r="L452" s="11">
        <f t="shared" ref="L452:M515" si="70">(K453-K452)/$B$1</f>
        <v>0.51028486078989077</v>
      </c>
      <c r="M452" s="11">
        <f t="shared" si="70"/>
        <v>0.95395992901865001</v>
      </c>
      <c r="N452" s="11">
        <f>E452-2*I452</f>
        <v>-1.1019093551879822</v>
      </c>
      <c r="O452" s="11">
        <f t="shared" ref="O452:Q515" si="71">(N453-N452)/$B$1</f>
        <v>0.16818225019374169</v>
      </c>
      <c r="P452" s="11">
        <f t="shared" si="71"/>
        <v>-0.75885649482736228</v>
      </c>
      <c r="Q452" s="11">
        <f t="shared" si="71"/>
        <v>-3.5051170971736871</v>
      </c>
    </row>
    <row r="453" spans="1:17" x14ac:dyDescent="0.35">
      <c r="A453" s="11">
        <v>450</v>
      </c>
      <c r="B453" s="11">
        <f t="shared" si="64"/>
        <v>70.685834705770347</v>
      </c>
      <c r="C453" s="11">
        <f>'Graficas excel'!$N$3*(COS('Graficas excel'!$N$4*B453+'Graficas excel'!$N$5)+'Graficas excel'!$N$6)*COS(B453)+'Graficas excel'!$N$7</f>
        <v>13.000000000000007</v>
      </c>
      <c r="D453" s="13">
        <f>'Graficas excel'!$N$3*(COS('Graficas excel'!$N$4*B453+'Graficas excel'!$N$5)+'Graficas excel'!$N$6)*SIN(B453)+'Graficas excel'!$N$8</f>
        <v>31.800000000000018</v>
      </c>
      <c r="E453" s="11">
        <f t="shared" si="66"/>
        <v>2.3654450531400388</v>
      </c>
      <c r="F453" s="11">
        <f>C453/(2*'Graficas excel'!$N$9*COS(E453/2))</f>
        <v>0.85886553080211625</v>
      </c>
      <c r="G453" s="11">
        <f t="shared" si="67"/>
        <v>0.51220113236891529</v>
      </c>
      <c r="H453" s="11">
        <f t="shared" si="68"/>
        <v>1.0754913491043392</v>
      </c>
      <c r="I453" s="11">
        <f>(E453+H453)/2</f>
        <v>1.720468201122189</v>
      </c>
      <c r="J453" s="11">
        <f t="shared" si="69"/>
        <v>98.57556671076631</v>
      </c>
      <c r="K453" s="11">
        <f t="shared" si="65"/>
        <v>0.22826857401054707</v>
      </c>
      <c r="L453" s="11">
        <f t="shared" si="70"/>
        <v>0.66013253603109234</v>
      </c>
      <c r="M453" s="11">
        <f t="shared" si="70"/>
        <v>-0.52392036434731837</v>
      </c>
      <c r="N453" s="11">
        <f>E453-2*I453</f>
        <v>-1.0754913491043392</v>
      </c>
      <c r="O453" s="11">
        <f t="shared" si="71"/>
        <v>4.898135072981457E-2</v>
      </c>
      <c r="P453" s="11">
        <f t="shared" si="71"/>
        <v>-1.3094390009500041</v>
      </c>
      <c r="Q453" s="11">
        <f t="shared" si="71"/>
        <v>-1.1013490664491745</v>
      </c>
    </row>
    <row r="454" spans="1:17" x14ac:dyDescent="0.35">
      <c r="A454" s="11">
        <v>451</v>
      </c>
      <c r="B454" s="11">
        <f t="shared" si="64"/>
        <v>70.84291433844983</v>
      </c>
      <c r="C454" s="11">
        <f>'Graficas excel'!$N$3*(COS('Graficas excel'!$N$4*B454+'Graficas excel'!$N$5)+'Graficas excel'!$N$6)*COS(B454)+'Graficas excel'!$N$7</f>
        <v>11.754339554204622</v>
      </c>
      <c r="D454" s="13">
        <f>'Graficas excel'!$N$3*(COS('Graficas excel'!$N$4*B454+'Graficas excel'!$N$5)+'Graficas excel'!$N$6)*SIN(B454)+'Graficas excel'!$N$8</f>
        <v>32.364790526411724</v>
      </c>
      <c r="E454" s="11">
        <f t="shared" si="66"/>
        <v>2.4448517132365186</v>
      </c>
      <c r="F454" s="11">
        <f>C454/(2*'Graficas excel'!$N$9*COS(E454/2))</f>
        <v>0.86082960137810127</v>
      </c>
      <c r="G454" s="11">
        <f t="shared" si="67"/>
        <v>0.50889330649087849</v>
      </c>
      <c r="H454" s="11">
        <f t="shared" si="68"/>
        <v>1.0677973765235547</v>
      </c>
      <c r="I454" s="11">
        <f>(E454+H454)/2</f>
        <v>1.7563245448800366</v>
      </c>
      <c r="J454" s="11">
        <f t="shared" si="69"/>
        <v>100.62998387686123</v>
      </c>
      <c r="K454" s="11">
        <f t="shared" si="65"/>
        <v>0.33196195029009101</v>
      </c>
      <c r="L454" s="11">
        <f t="shared" si="70"/>
        <v>0.57783531764611118</v>
      </c>
      <c r="M454" s="11">
        <f t="shared" si="70"/>
        <v>-2.0009852798265877</v>
      </c>
      <c r="N454" s="11">
        <f>E454-2*I454</f>
        <v>-1.0677973765235547</v>
      </c>
      <c r="O454" s="11">
        <f t="shared" si="71"/>
        <v>-0.15670484655560998</v>
      </c>
      <c r="P454" s="11">
        <f t="shared" si="71"/>
        <v>-1.4824385077597393</v>
      </c>
      <c r="Q454" s="11">
        <f t="shared" si="71"/>
        <v>1.7601118516165022</v>
      </c>
    </row>
    <row r="455" spans="1:17" x14ac:dyDescent="0.35">
      <c r="A455" s="11">
        <v>452</v>
      </c>
      <c r="B455" s="11">
        <f t="shared" si="64"/>
        <v>70.999993971129328</v>
      </c>
      <c r="C455" s="11">
        <f>'Graficas excel'!$N$3*(COS('Graficas excel'!$N$4*B455+'Graficas excel'!$N$5)+'Graficas excel'!$N$6)*COS(B455)+'Graficas excel'!$N$7</f>
        <v>10.379175941062877</v>
      </c>
      <c r="D455" s="13">
        <f>'Graficas excel'!$N$3*(COS('Graficas excel'!$N$4*B455+'Graficas excel'!$N$5)+'Graficas excel'!$N$6)*SIN(B455)+'Graficas excel'!$N$8</f>
        <v>32.566067060023585</v>
      </c>
      <c r="E455" s="11">
        <f t="shared" si="66"/>
        <v>2.5245254959307366</v>
      </c>
      <c r="F455" s="11">
        <f>C455/(2*'Graficas excel'!$N$9*COS(E455/2))</f>
        <v>0.85450132276575919</v>
      </c>
      <c r="G455" s="11">
        <f t="shared" si="67"/>
        <v>0.51944921733656302</v>
      </c>
      <c r="H455" s="11">
        <f t="shared" si="68"/>
        <v>1.0924125162596054</v>
      </c>
      <c r="I455" s="11">
        <f>(E455+H455)/2</f>
        <v>1.8084690060951711</v>
      </c>
      <c r="J455" s="11">
        <f t="shared" si="69"/>
        <v>103.61764142947206</v>
      </c>
      <c r="K455" s="11">
        <f t="shared" si="65"/>
        <v>0.42272810973517838</v>
      </c>
      <c r="L455" s="11">
        <f t="shared" si="70"/>
        <v>0.26352128489388493</v>
      </c>
      <c r="M455" s="11">
        <f t="shared" si="70"/>
        <v>-2.7060905851565362</v>
      </c>
      <c r="N455" s="11">
        <f>E455-2*I455</f>
        <v>-1.0924125162596057</v>
      </c>
      <c r="O455" s="11">
        <f t="shared" si="71"/>
        <v>-0.38956574282444062</v>
      </c>
      <c r="P455" s="11">
        <f t="shared" si="71"/>
        <v>-1.2059607846330027</v>
      </c>
      <c r="Q455" s="11">
        <f t="shared" si="71"/>
        <v>3.6019389415209835</v>
      </c>
    </row>
    <row r="456" spans="1:17" x14ac:dyDescent="0.35">
      <c r="A456" s="11">
        <v>453</v>
      </c>
      <c r="B456" s="11">
        <f t="shared" si="64"/>
        <v>71.157073603808811</v>
      </c>
      <c r="C456" s="11">
        <f>'Graficas excel'!$N$3*(COS('Graficas excel'!$N$4*B456+'Graficas excel'!$N$5)+'Graficas excel'!$N$6)*COS(B456)+'Graficas excel'!$N$7</f>
        <v>9.0312037118341362</v>
      </c>
      <c r="D456" s="13">
        <f>'Graficas excel'!$N$3*(COS('Graficas excel'!$N$4*B456+'Graficas excel'!$N$5)+'Graficas excel'!$N$6)*SIN(B456)+'Graficas excel'!$N$8</f>
        <v>32.289201289364279</v>
      </c>
      <c r="E456" s="11">
        <f t="shared" si="66"/>
        <v>2.5961366045443546</v>
      </c>
      <c r="F456" s="11">
        <f>C456/(2*'Graficas excel'!$N$9*COS(E456/2))</f>
        <v>0.83821057929590792</v>
      </c>
      <c r="G456" s="11">
        <f t="shared" si="67"/>
        <v>0.54534670142618302</v>
      </c>
      <c r="H456" s="11">
        <f t="shared" si="68"/>
        <v>1.1536053600469813</v>
      </c>
      <c r="I456" s="11">
        <f>(E456+H456)/2</f>
        <v>1.874870982295668</v>
      </c>
      <c r="J456" s="11">
        <f t="shared" si="69"/>
        <v>107.42219441708866</v>
      </c>
      <c r="K456" s="11">
        <f t="shared" si="65"/>
        <v>0.46412193636953697</v>
      </c>
      <c r="L456" s="11">
        <f t="shared" si="70"/>
        <v>-0.16155043021992896</v>
      </c>
      <c r="M456" s="11">
        <f t="shared" si="70"/>
        <v>-2.3447670931946805</v>
      </c>
      <c r="N456" s="11">
        <f>E456-2*I456</f>
        <v>-1.1536053600469813</v>
      </c>
      <c r="O456" s="11">
        <f t="shared" si="71"/>
        <v>-0.57899761990046184</v>
      </c>
      <c r="P456" s="11">
        <f t="shared" si="71"/>
        <v>-0.64016953876493687</v>
      </c>
      <c r="Q456" s="11">
        <f t="shared" si="71"/>
        <v>3.9203701258983923</v>
      </c>
    </row>
    <row r="457" spans="1:17" x14ac:dyDescent="0.35">
      <c r="A457" s="11">
        <v>454</v>
      </c>
      <c r="B457" s="11">
        <f t="shared" si="64"/>
        <v>71.314153236488309</v>
      </c>
      <c r="C457" s="11">
        <f>'Graficas excel'!$N$3*(COS('Graficas excel'!$N$4*B457+'Graficas excel'!$N$5)+'Graficas excel'!$N$6)*COS(B457)+'Graficas excel'!$N$7</f>
        <v>7.8930028464775042</v>
      </c>
      <c r="D457" s="13">
        <f>'Graficas excel'!$N$3*(COS('Graficas excel'!$N$4*B457+'Graficas excel'!$N$5)+'Graficas excel'!$N$6)*SIN(B457)+'Graficas excel'!$N$8</f>
        <v>31.529178550006073</v>
      </c>
      <c r="E457" s="11">
        <f t="shared" si="66"/>
        <v>2.6509960776549319</v>
      </c>
      <c r="F457" s="11">
        <f>C457/(2*'Graficas excel'!$N$9*COS(E457/2))</f>
        <v>0.81255330362562395</v>
      </c>
      <c r="G457" s="11">
        <f t="shared" si="67"/>
        <v>0.58288689191564824</v>
      </c>
      <c r="H457" s="11">
        <f t="shared" si="68"/>
        <v>1.2445540935032446</v>
      </c>
      <c r="I457" s="11">
        <f>(E457+H457)/2</f>
        <v>1.9477750855790883</v>
      </c>
      <c r="J457" s="11">
        <f t="shared" si="69"/>
        <v>111.59929184441449</v>
      </c>
      <c r="K457" s="11">
        <f t="shared" si="65"/>
        <v>0.43874565413137701</v>
      </c>
      <c r="L457" s="11">
        <f t="shared" si="70"/>
        <v>-0.52986558393790406</v>
      </c>
      <c r="M457" s="11">
        <f t="shared" si="70"/>
        <v>-1.1054552925366496</v>
      </c>
      <c r="N457" s="11">
        <f>E457-2*I457</f>
        <v>-1.2445540935032446</v>
      </c>
      <c r="O457" s="11">
        <f t="shared" si="71"/>
        <v>-0.67955521590225643</v>
      </c>
      <c r="P457" s="11">
        <f t="shared" si="71"/>
        <v>-2.4359239421172796E-2</v>
      </c>
      <c r="Q457" s="11">
        <f t="shared" si="71"/>
        <v>3.02608673751535</v>
      </c>
    </row>
    <row r="458" spans="1:17" x14ac:dyDescent="0.35">
      <c r="A458" s="11">
        <v>455</v>
      </c>
      <c r="B458" s="11">
        <f t="shared" si="64"/>
        <v>71.471232869167793</v>
      </c>
      <c r="C458" s="11">
        <f>'Graficas excel'!$N$3*(COS('Graficas excel'!$N$4*B458+'Graficas excel'!$N$5)+'Graficas excel'!$N$6)*COS(B458)+'Graficas excel'!$N$7</f>
        <v>7.1081204973382066</v>
      </c>
      <c r="D458" s="13">
        <f>'Graficas excel'!$N$3*(COS('Graficas excel'!$N$4*B458+'Graficas excel'!$N$5)+'Graficas excel'!$N$6)*SIN(B458)+'Graficas excel'!$N$8</f>
        <v>30.391879502661837</v>
      </c>
      <c r="E458" s="11">
        <f t="shared" si="66"/>
        <v>2.6820878063369324</v>
      </c>
      <c r="F458" s="11">
        <f>C458/(2*'Graficas excel'!$N$9*COS(E458/2))</f>
        <v>0.78030111043309591</v>
      </c>
      <c r="G458" s="11">
        <f t="shared" si="67"/>
        <v>0.6254040110655491</v>
      </c>
      <c r="H458" s="11">
        <f t="shared" si="68"/>
        <v>1.3512983772026026</v>
      </c>
      <c r="I458" s="11">
        <f>(E458+H458)/2</f>
        <v>2.0166930917697674</v>
      </c>
      <c r="J458" s="11">
        <f t="shared" si="69"/>
        <v>115.5480027315969</v>
      </c>
      <c r="K458" s="11">
        <f t="shared" si="65"/>
        <v>0.35551456283690774</v>
      </c>
      <c r="L458" s="11">
        <f t="shared" si="70"/>
        <v>-0.70351009523315877</v>
      </c>
      <c r="M458" s="11">
        <f t="shared" si="70"/>
        <v>0.5349056101090589</v>
      </c>
      <c r="N458" s="11">
        <f>E458-2*I458</f>
        <v>-1.3512983772026024</v>
      </c>
      <c r="O458" s="11">
        <f t="shared" si="71"/>
        <v>-0.68338155628288599</v>
      </c>
      <c r="P458" s="11">
        <f t="shared" si="71"/>
        <v>0.4509773537640136</v>
      </c>
      <c r="Q458" s="11">
        <f t="shared" si="71"/>
        <v>1.3829912014799999</v>
      </c>
    </row>
    <row r="459" spans="1:17" x14ac:dyDescent="0.35">
      <c r="A459" s="11">
        <v>456</v>
      </c>
      <c r="B459" s="11">
        <f t="shared" si="64"/>
        <v>71.62831250184729</v>
      </c>
      <c r="C459" s="11">
        <f>'Graficas excel'!$N$3*(COS('Graficas excel'!$N$4*B459+'Graficas excel'!$N$5)+'Graficas excel'!$N$6)*COS(B459)+'Graficas excel'!$N$7</f>
        <v>6.7291759410628789</v>
      </c>
      <c r="D459" s="13">
        <f>'Graficas excel'!$N$3*(COS('Graficas excel'!$N$4*B459+'Graficas excel'!$N$5)+'Graficas excel'!$N$6)*SIN(B459)+'Graficas excel'!$N$8</f>
        <v>29.056020364456973</v>
      </c>
      <c r="E459" s="11">
        <f t="shared" si="66"/>
        <v>2.6864306763813404</v>
      </c>
      <c r="F459" s="11">
        <f>C459/(2*'Graficas excel'!$N$9*COS(E459/2))</f>
        <v>0.74562646825736301</v>
      </c>
      <c r="G459" s="11">
        <f t="shared" si="67"/>
        <v>0.66636414206802241</v>
      </c>
      <c r="H459" s="11">
        <f t="shared" si="68"/>
        <v>1.4586437010434565</v>
      </c>
      <c r="I459" s="11">
        <f>(E459+H459)/2</f>
        <v>2.0725371887123982</v>
      </c>
      <c r="J459" s="11">
        <f t="shared" si="69"/>
        <v>118.74763379712905</v>
      </c>
      <c r="K459" s="11">
        <f t="shared" si="65"/>
        <v>0.24500745549137037</v>
      </c>
      <c r="L459" s="11">
        <f t="shared" si="70"/>
        <v>-0.61948731847902949</v>
      </c>
      <c r="M459" s="11">
        <f t="shared" si="70"/>
        <v>1.8700718004653052</v>
      </c>
      <c r="N459" s="11">
        <f>E459-2*I459</f>
        <v>-1.4586437010434561</v>
      </c>
      <c r="O459" s="11">
        <f t="shared" si="71"/>
        <v>-0.61254219920686648</v>
      </c>
      <c r="P459" s="11">
        <f t="shared" si="71"/>
        <v>0.66821710369145804</v>
      </c>
      <c r="Q459" s="11">
        <f t="shared" si="71"/>
        <v>-0.47960756316324821</v>
      </c>
    </row>
    <row r="460" spans="1:17" x14ac:dyDescent="0.35">
      <c r="A460" s="11">
        <v>457</v>
      </c>
      <c r="B460" s="11">
        <f t="shared" si="64"/>
        <v>71.785392134526774</v>
      </c>
      <c r="C460" s="11">
        <f>'Graficas excel'!$N$3*(COS('Graficas excel'!$N$4*B460+'Graficas excel'!$N$5)+'Graficas excel'!$N$6)*COS(B460)+'Graficas excel'!$N$7</f>
        <v>6.6991532017047071</v>
      </c>
      <c r="D460" s="13">
        <f>'Graficas excel'!$N$3*(COS('Graficas excel'!$N$4*B460+'Graficas excel'!$N$5)+'Graficas excel'!$N$6)*SIN(B460)+'Graficas excel'!$N$8</f>
        <v>27.710441797096955</v>
      </c>
      <c r="E460" s="11">
        <f t="shared" si="66"/>
        <v>2.6671841349538807</v>
      </c>
      <c r="F460" s="11">
        <f>C460/(2*'Graficas excel'!$N$9*COS(E460/2))</f>
        <v>0.71271805356773499</v>
      </c>
      <c r="G460" s="11">
        <f t="shared" si="67"/>
        <v>0.70145062272309611</v>
      </c>
      <c r="H460" s="11">
        <f t="shared" si="68"/>
        <v>1.5548616046955579</v>
      </c>
      <c r="I460" s="11">
        <f>(E460+H460)/2</f>
        <v>2.1110228698247191</v>
      </c>
      <c r="J460" s="11">
        <f t="shared" si="69"/>
        <v>120.95270089655139</v>
      </c>
      <c r="K460" s="11">
        <f t="shared" si="65"/>
        <v>0.14769861505508239</v>
      </c>
      <c r="L460" s="11">
        <f t="shared" si="70"/>
        <v>-0.32573712697766749</v>
      </c>
      <c r="M460" s="11">
        <f t="shared" si="70"/>
        <v>2.2444757690785089</v>
      </c>
      <c r="N460" s="11">
        <f>E460-2*I460</f>
        <v>-1.5548616046955575</v>
      </c>
      <c r="O460" s="11">
        <f t="shared" si="71"/>
        <v>-0.5075789020088598</v>
      </c>
      <c r="P460" s="11">
        <f t="shared" si="71"/>
        <v>0.59288052383946988</v>
      </c>
      <c r="Q460" s="11">
        <f t="shared" si="71"/>
        <v>-1.888147988793317</v>
      </c>
    </row>
    <row r="461" spans="1:17" x14ac:dyDescent="0.35">
      <c r="A461" s="11">
        <v>458</v>
      </c>
      <c r="B461" s="11">
        <f t="shared" si="64"/>
        <v>71.942471767206257</v>
      </c>
      <c r="C461" s="11">
        <f>'Graficas excel'!$N$3*(COS('Graficas excel'!$N$4*B461+'Graficas excel'!$N$5)+'Graficas excel'!$N$6)*COS(B461)+'Graficas excel'!$N$7</f>
        <v>6.8734522428327915</v>
      </c>
      <c r="D461" s="13">
        <f>'Graficas excel'!$N$3*(COS('Graficas excel'!$N$4*B461+'Graficas excel'!$N$5)+'Graficas excel'!$N$6)*SIN(B461)+'Graficas excel'!$N$8</f>
        <v>26.490636036215218</v>
      </c>
      <c r="E461" s="11">
        <f t="shared" si="66"/>
        <v>2.6338547158707137</v>
      </c>
      <c r="F461" s="11">
        <f>C461/(2*'Graficas excel'!$N$9*COS(E461/2))</f>
        <v>0.68419576115763836</v>
      </c>
      <c r="G461" s="11">
        <f t="shared" si="67"/>
        <v>0.72929840285984437</v>
      </c>
      <c r="H461" s="11">
        <f t="shared" si="68"/>
        <v>1.6345919121789678</v>
      </c>
      <c r="I461" s="11">
        <f>(E461+H461)/2</f>
        <v>2.1342233140248408</v>
      </c>
      <c r="J461" s="11">
        <f t="shared" si="69"/>
        <v>122.28198843204713</v>
      </c>
      <c r="K461" s="11">
        <f t="shared" si="65"/>
        <v>9.6531946799358101E-2</v>
      </c>
      <c r="L461" s="11">
        <f t="shared" si="70"/>
        <v>2.6824302387199739E-2</v>
      </c>
      <c r="M461" s="11">
        <f t="shared" si="70"/>
        <v>1.4921181319636643</v>
      </c>
      <c r="N461" s="11">
        <f>E461-2*I461</f>
        <v>-1.6345919121789678</v>
      </c>
      <c r="O461" s="11">
        <f t="shared" si="71"/>
        <v>-0.41444944710133247</v>
      </c>
      <c r="P461" s="11">
        <f t="shared" si="71"/>
        <v>0.29629093131529849</v>
      </c>
      <c r="Q461" s="11">
        <f t="shared" si="71"/>
        <v>-2.2725470822339542</v>
      </c>
    </row>
    <row r="462" spans="1:17" x14ac:dyDescent="0.35">
      <c r="A462" s="11">
        <v>459</v>
      </c>
      <c r="B462" s="11">
        <f t="shared" si="64"/>
        <v>72.099551399885755</v>
      </c>
      <c r="C462" s="11">
        <f>'Graficas excel'!$N$3*(COS('Graficas excel'!$N$4*B462+'Graficas excel'!$N$5)+'Graficas excel'!$N$6)*COS(B462)+'Graficas excel'!$N$7</f>
        <v>7.0747287764446787</v>
      </c>
      <c r="D462" s="13">
        <f>'Graficas excel'!$N$3*(COS('Graficas excel'!$N$4*B462+'Graficas excel'!$N$5)+'Graficas excel'!$N$6)*SIN(B462)+'Graficas excel'!$N$8</f>
        <v>25.438470766513891</v>
      </c>
      <c r="E462" s="11">
        <f t="shared" si="66"/>
        <v>2.5990795544459773</v>
      </c>
      <c r="F462" s="11">
        <f>C462/(2*'Graficas excel'!$N$9*COS(E462/2))</f>
        <v>0.66009827970870982</v>
      </c>
      <c r="G462" s="11">
        <f t="shared" si="67"/>
        <v>0.7511792470014077</v>
      </c>
      <c r="H462" s="11">
        <f t="shared" si="68"/>
        <v>1.6996934790938627</v>
      </c>
      <c r="I462" s="11">
        <f>(E462+H462)/2</f>
        <v>2.14938651676992</v>
      </c>
      <c r="J462" s="11">
        <f t="shared" si="69"/>
        <v>123.15077595324135</v>
      </c>
      <c r="K462" s="11">
        <f t="shared" si="65"/>
        <v>0.10074549836522299</v>
      </c>
      <c r="L462" s="11">
        <f t="shared" si="70"/>
        <v>0.2612056704704584</v>
      </c>
      <c r="M462" s="11">
        <f t="shared" si="70"/>
        <v>-8.0618193498945643E-3</v>
      </c>
      <c r="N462" s="11">
        <f>E462-2*I462</f>
        <v>-1.6996934790938627</v>
      </c>
      <c r="O462" s="11">
        <f t="shared" si="71"/>
        <v>-0.36790817644406149</v>
      </c>
      <c r="P462" s="11">
        <f t="shared" si="71"/>
        <v>-6.0679929608857069E-2</v>
      </c>
      <c r="Q462" s="11">
        <f t="shared" si="71"/>
        <v>-1.5258235889419471</v>
      </c>
    </row>
    <row r="463" spans="1:17" x14ac:dyDescent="0.35">
      <c r="A463" s="11">
        <v>460</v>
      </c>
      <c r="B463" s="11">
        <f t="shared" si="64"/>
        <v>72.256631032565238</v>
      </c>
      <c r="C463" s="11">
        <f>'Graficas excel'!$N$3*(COS('Graficas excel'!$N$4*B463+'Graficas excel'!$N$5)+'Graficas excel'!$N$6)*COS(B463)+'Graficas excel'!$N$7</f>
        <v>7.16</v>
      </c>
      <c r="D463" s="13">
        <f>'Graficas excel'!$N$3*(COS('Graficas excel'!$N$4*B463+'Graficas excel'!$N$5)+'Graficas excel'!$N$6)*SIN(B463)+'Graficas excel'!$N$8</f>
        <v>24.500000000000036</v>
      </c>
      <c r="E463" s="11">
        <f t="shared" si="66"/>
        <v>2.5729388049850059</v>
      </c>
      <c r="F463" s="11">
        <f>C463/(2*'Graficas excel'!$N$9*COS(E463/2))</f>
        <v>0.63812009057856922</v>
      </c>
      <c r="G463" s="11">
        <f t="shared" si="67"/>
        <v>0.76993684805963059</v>
      </c>
      <c r="H463" s="11">
        <f t="shared" si="68"/>
        <v>1.757484360309477</v>
      </c>
      <c r="I463" s="11">
        <f>(E463+H463)/2</f>
        <v>2.1652115826472413</v>
      </c>
      <c r="J463" s="11">
        <f t="shared" si="69"/>
        <v>124.05748543852836</v>
      </c>
      <c r="K463" s="11">
        <f t="shared" si="65"/>
        <v>0.14177558913652241</v>
      </c>
      <c r="L463" s="11">
        <f t="shared" si="70"/>
        <v>0.25993932284824856</v>
      </c>
      <c r="M463" s="11">
        <f t="shared" si="70"/>
        <v>-1.6677504034801154</v>
      </c>
      <c r="N463" s="11">
        <f>E463-2*I463</f>
        <v>-1.7574843603094767</v>
      </c>
      <c r="O463" s="11">
        <f t="shared" si="71"/>
        <v>-0.37743975749803804</v>
      </c>
      <c r="P463" s="11">
        <f t="shared" si="71"/>
        <v>-0.30035573849355873</v>
      </c>
      <c r="Q463" s="11">
        <f t="shared" si="71"/>
        <v>-3.6760944192452058E-2</v>
      </c>
    </row>
    <row r="464" spans="1:17" x14ac:dyDescent="0.35">
      <c r="A464" s="11">
        <v>461</v>
      </c>
      <c r="B464" s="11">
        <f t="shared" si="64"/>
        <v>72.413710665244736</v>
      </c>
      <c r="C464" s="11">
        <f>'Graficas excel'!$N$3*(COS('Graficas excel'!$N$4*B464+'Graficas excel'!$N$5)+'Graficas excel'!$N$6)*COS(B464)+'Graficas excel'!$N$7</f>
        <v>7.0747287764446662</v>
      </c>
      <c r="D464" s="13">
        <f>'Graficas excel'!$N$3*(COS('Graficas excel'!$N$4*B464+'Graficas excel'!$N$5)+'Graficas excel'!$N$6)*SIN(B464)+'Graficas excel'!$N$8</f>
        <v>23.561529233486098</v>
      </c>
      <c r="E464" s="11">
        <f t="shared" si="66"/>
        <v>2.5581908214475448</v>
      </c>
      <c r="F464" s="11">
        <f>C464/(2*'Graficas excel'!$N$9*COS(E464/2))</f>
        <v>0.61501902769379535</v>
      </c>
      <c r="G464" s="11">
        <f t="shared" si="67"/>
        <v>0.78851226723151147</v>
      </c>
      <c r="H464" s="11">
        <f t="shared" si="68"/>
        <v>1.8167724587759047</v>
      </c>
      <c r="I464" s="11">
        <f>(E464+H464)/2</f>
        <v>2.1874816401117245</v>
      </c>
      <c r="J464" s="11">
        <f t="shared" si="69"/>
        <v>125.33346574075706</v>
      </c>
      <c r="K464" s="11">
        <f t="shared" si="65"/>
        <v>0.18260676248848057</v>
      </c>
      <c r="L464" s="11">
        <f t="shared" si="70"/>
        <v>-2.0302979314786125E-3</v>
      </c>
      <c r="M464" s="11">
        <f t="shared" si="70"/>
        <v>-2.9267274539026795</v>
      </c>
      <c r="N464" s="11">
        <f>E464-2*I464</f>
        <v>-1.8167724587759042</v>
      </c>
      <c r="O464" s="11">
        <f t="shared" si="71"/>
        <v>-0.4246195265737831</v>
      </c>
      <c r="P464" s="11">
        <f t="shared" si="71"/>
        <v>-0.30613013410426032</v>
      </c>
      <c r="Q464" s="11">
        <f t="shared" si="71"/>
        <v>1.6060803304134248</v>
      </c>
    </row>
    <row r="465" spans="1:17" x14ac:dyDescent="0.35">
      <c r="A465" s="11">
        <v>462</v>
      </c>
      <c r="B465" s="11">
        <f t="shared" si="64"/>
        <v>72.570790297924219</v>
      </c>
      <c r="C465" s="11">
        <f>'Graficas excel'!$N$3*(COS('Graficas excel'!$N$4*B465+'Graficas excel'!$N$5)+'Graficas excel'!$N$6)*COS(B465)+'Graficas excel'!$N$7</f>
        <v>6.8734522428328084</v>
      </c>
      <c r="D465" s="13">
        <f>'Graficas excel'!$N$3*(COS('Graficas excel'!$N$4*B465+'Graficas excel'!$N$5)+'Graficas excel'!$N$6)*SIN(B465)+'Graficas excel'!$N$8</f>
        <v>22.509363963784875</v>
      </c>
      <c r="E465" s="11">
        <f t="shared" si="66"/>
        <v>2.5488593485377589</v>
      </c>
      <c r="F465" s="11">
        <f>C465/(2*'Graficas excel'!$N$9*COS(E465/2))</f>
        <v>0.58838540291878449</v>
      </c>
      <c r="G465" s="11">
        <f t="shared" si="67"/>
        <v>0.80858061912965717</v>
      </c>
      <c r="H465" s="11">
        <f t="shared" si="68"/>
        <v>1.8834715380386526</v>
      </c>
      <c r="I465" s="11">
        <f>(E465+H465)/2</f>
        <v>2.2161654432882059</v>
      </c>
      <c r="J465" s="11">
        <f t="shared" si="69"/>
        <v>126.97692660315339</v>
      </c>
      <c r="K465" s="11">
        <f t="shared" si="65"/>
        <v>0.18228784403517398</v>
      </c>
      <c r="L465" s="11">
        <f t="shared" si="70"/>
        <v>-0.46175957134348949</v>
      </c>
      <c r="M465" s="11">
        <f t="shared" si="70"/>
        <v>-3.2137384047654849</v>
      </c>
      <c r="N465" s="11">
        <f>E465-2*I465</f>
        <v>-1.8834715380386529</v>
      </c>
      <c r="O465" s="11">
        <f t="shared" si="71"/>
        <v>-0.47270633559100322</v>
      </c>
      <c r="P465" s="11">
        <f t="shared" si="71"/>
        <v>-5.3847625749166163E-2</v>
      </c>
      <c r="Q465" s="11">
        <f t="shared" si="71"/>
        <v>2.8837803789908776</v>
      </c>
    </row>
    <row r="466" spans="1:17" x14ac:dyDescent="0.35">
      <c r="A466" s="11">
        <v>463</v>
      </c>
      <c r="B466" s="11">
        <f t="shared" si="64"/>
        <v>72.727869930603717</v>
      </c>
      <c r="C466" s="11">
        <f>'Graficas excel'!$N$3*(COS('Graficas excel'!$N$4*B466+'Graficas excel'!$N$5)+'Graficas excel'!$N$6)*COS(B466)+'Graficas excel'!$N$7</f>
        <v>6.6991532017047239</v>
      </c>
      <c r="D466" s="13">
        <f>'Graficas excel'!$N$3*(COS('Graficas excel'!$N$4*B466+'Graficas excel'!$N$5)+'Graficas excel'!$N$6)*SIN(B466)+'Graficas excel'!$N$8</f>
        <v>21.289558202903041</v>
      </c>
      <c r="E466" s="11">
        <f t="shared" si="66"/>
        <v>2.531874226143819</v>
      </c>
      <c r="F466" s="11">
        <f>C466/(2*'Graficas excel'!$N$9*COS(E466/2))</f>
        <v>0.55796726051731016</v>
      </c>
      <c r="G466" s="11">
        <f t="shared" si="67"/>
        <v>0.82986296229606982</v>
      </c>
      <c r="H466" s="11">
        <f t="shared" si="68"/>
        <v>1.9577240755985552</v>
      </c>
      <c r="I466" s="11">
        <f>(E466+H466)/2</f>
        <v>2.2447991508711871</v>
      </c>
      <c r="J466" s="11">
        <f t="shared" si="69"/>
        <v>128.61751719946994</v>
      </c>
      <c r="K466" s="11">
        <f t="shared" si="65"/>
        <v>0.10975482018230005</v>
      </c>
      <c r="L466" s="11">
        <f t="shared" si="70"/>
        <v>-0.966572419492021</v>
      </c>
      <c r="M466" s="11">
        <f t="shared" si="70"/>
        <v>-1.9465193834795145</v>
      </c>
      <c r="N466" s="11">
        <f>E466-2*I466</f>
        <v>-1.9577240755985552</v>
      </c>
      <c r="O466" s="11">
        <f t="shared" si="71"/>
        <v>-0.48116470086434487</v>
      </c>
      <c r="P466" s="11">
        <f t="shared" si="71"/>
        <v>0.39913553691104037</v>
      </c>
      <c r="Q466" s="11">
        <f t="shared" si="71"/>
        <v>3.3515325659743889</v>
      </c>
    </row>
    <row r="467" spans="1:17" x14ac:dyDescent="0.35">
      <c r="A467" s="11">
        <v>464</v>
      </c>
      <c r="B467" s="11">
        <f t="shared" si="64"/>
        <v>72.8849495632832</v>
      </c>
      <c r="C467" s="11">
        <f>'Graficas excel'!$N$3*(COS('Graficas excel'!$N$4*B467+'Graficas excel'!$N$5)+'Graficas excel'!$N$6)*COS(B467)+'Graficas excel'!$N$7</f>
        <v>6.7291759410628957</v>
      </c>
      <c r="D467" s="13">
        <f>'Graficas excel'!$N$3*(COS('Graficas excel'!$N$4*B467+'Graficas excel'!$N$5)+'Graficas excel'!$N$6)*SIN(B467)+'Graficas excel'!$N$8</f>
        <v>19.943979635543027</v>
      </c>
      <c r="E467" s="11">
        <f t="shared" si="66"/>
        <v>2.4907735453517894</v>
      </c>
      <c r="F467" s="11">
        <f>C467/(2*'Graficas excel'!$N$9*COS(E467/2))</f>
        <v>0.52621533885184246</v>
      </c>
      <c r="G467" s="11">
        <f t="shared" si="67"/>
        <v>0.85035134924161826</v>
      </c>
      <c r="H467" s="11">
        <f t="shared" si="68"/>
        <v>2.0333052500686635</v>
      </c>
      <c r="I467" s="11">
        <f>(E467+H467)/2</f>
        <v>2.2620393977102262</v>
      </c>
      <c r="J467" s="11">
        <f t="shared" si="69"/>
        <v>129.60531058111064</v>
      </c>
      <c r="K467" s="11">
        <f t="shared" si="65"/>
        <v>-4.2074020429632208E-2</v>
      </c>
      <c r="L467" s="11">
        <f t="shared" si="70"/>
        <v>-1.2723309692524898</v>
      </c>
      <c r="M467" s="11">
        <f t="shared" si="70"/>
        <v>0.84147696110661452</v>
      </c>
      <c r="N467" s="11">
        <f>E467-2*I467</f>
        <v>-2.033305250068663</v>
      </c>
      <c r="O467" s="11">
        <f t="shared" si="71"/>
        <v>-0.41846863733702777</v>
      </c>
      <c r="P467" s="11">
        <f t="shared" si="71"/>
        <v>0.92559304128764475</v>
      </c>
      <c r="Q467" s="11">
        <f t="shared" si="71"/>
        <v>2.5920156852468454</v>
      </c>
    </row>
    <row r="468" spans="1:17" x14ac:dyDescent="0.35">
      <c r="A468" s="11">
        <v>465</v>
      </c>
      <c r="B468" s="11">
        <f t="shared" si="64"/>
        <v>73.042029195962684</v>
      </c>
      <c r="C468" s="11">
        <f>'Graficas excel'!$N$3*(COS('Graficas excel'!$N$4*B468+'Graficas excel'!$N$5)+'Graficas excel'!$N$6)*COS(B468)+'Graficas excel'!$N$7</f>
        <v>7.1081204973381809</v>
      </c>
      <c r="D468" s="13">
        <f>'Graficas excel'!$N$3*(COS('Graficas excel'!$N$4*B468+'Graficas excel'!$N$5)+'Graficas excel'!$N$6)*SIN(B468)+'Graficas excel'!$N$8</f>
        <v>18.608120497338287</v>
      </c>
      <c r="E468" s="11">
        <f t="shared" si="66"/>
        <v>2.4118227021621306</v>
      </c>
      <c r="F468" s="11">
        <f>C468/(2*'Graficas excel'!$N$9*COS(E468/2))</f>
        <v>0.49798815588835837</v>
      </c>
      <c r="G468" s="11">
        <f t="shared" si="67"/>
        <v>0.86718383091182694</v>
      </c>
      <c r="H468" s="11">
        <f t="shared" si="68"/>
        <v>2.0990381499094504</v>
      </c>
      <c r="I468" s="11">
        <f>(E468+H468)/2</f>
        <v>2.2554304260357902</v>
      </c>
      <c r="J468" s="11">
        <f t="shared" si="69"/>
        <v>129.22664439724397</v>
      </c>
      <c r="K468" s="11">
        <f t="shared" si="65"/>
        <v>-0.24193130172655236</v>
      </c>
      <c r="L468" s="11">
        <f t="shared" si="70"/>
        <v>-1.1401520772936096</v>
      </c>
      <c r="M468" s="11">
        <f t="shared" si="70"/>
        <v>3.5687765261571167</v>
      </c>
      <c r="N468" s="11">
        <f>E468-2*I468</f>
        <v>-2.0990381499094499</v>
      </c>
      <c r="O468" s="11">
        <f t="shared" si="71"/>
        <v>-0.27307682240087283</v>
      </c>
      <c r="P468" s="11">
        <f t="shared" si="71"/>
        <v>1.3327459130256949</v>
      </c>
      <c r="Q468" s="11">
        <f t="shared" si="71"/>
        <v>0.6002292554481663</v>
      </c>
    </row>
    <row r="469" spans="1:17" x14ac:dyDescent="0.35">
      <c r="A469" s="11">
        <v>466</v>
      </c>
      <c r="B469" s="11">
        <f t="shared" si="64"/>
        <v>73.199108828642181</v>
      </c>
      <c r="C469" s="11">
        <f>'Graficas excel'!$N$3*(COS('Graficas excel'!$N$4*B469+'Graficas excel'!$N$5)+'Graficas excel'!$N$6)*COS(B469)+'Graficas excel'!$N$7</f>
        <v>7.8930028464775157</v>
      </c>
      <c r="D469" s="13">
        <f>'Graficas excel'!$N$3*(COS('Graficas excel'!$N$4*B469+'Graficas excel'!$N$5)+'Graficas excel'!$N$6)*SIN(B469)+'Graficas excel'!$N$8</f>
        <v>17.470821449993924</v>
      </c>
      <c r="E469" s="11">
        <f t="shared" si="66"/>
        <v>2.292922935188364</v>
      </c>
      <c r="F469" s="11">
        <f>C469/(2*'Graficas excel'!$N$9*COS(E469/2))</f>
        <v>0.47927620955461975</v>
      </c>
      <c r="G469" s="11">
        <f t="shared" si="67"/>
        <v>0.87766412422689133</v>
      </c>
      <c r="H469" s="11">
        <f t="shared" si="68"/>
        <v>2.1419329568654617</v>
      </c>
      <c r="I469" s="11">
        <f>(E469+H469)/2</f>
        <v>2.2174279460269126</v>
      </c>
      <c r="J469" s="11">
        <f t="shared" si="69"/>
        <v>127.04926268170499</v>
      </c>
      <c r="K469" s="11">
        <f t="shared" si="65"/>
        <v>-0.42102597122658963</v>
      </c>
      <c r="L469" s="11">
        <f t="shared" si="70"/>
        <v>-0.5795699714496646</v>
      </c>
      <c r="M469" s="11">
        <f t="shared" si="70"/>
        <v>4.1407565264831465</v>
      </c>
      <c r="N469" s="11">
        <f>E469-2*I469</f>
        <v>-2.1419329568654613</v>
      </c>
      <c r="O469" s="11">
        <f t="shared" si="71"/>
        <v>-6.3729583927705613E-2</v>
      </c>
      <c r="P469" s="11">
        <f t="shared" si="71"/>
        <v>1.4270297039949764</v>
      </c>
      <c r="Q469" s="11">
        <f t="shared" si="71"/>
        <v>-1.7269975806601989</v>
      </c>
    </row>
    <row r="470" spans="1:17" x14ac:dyDescent="0.35">
      <c r="A470" s="11">
        <v>467</v>
      </c>
      <c r="B470" s="11">
        <f t="shared" si="64"/>
        <v>73.356188461321665</v>
      </c>
      <c r="C470" s="11">
        <f>'Graficas excel'!$N$3*(COS('Graficas excel'!$N$4*B470+'Graficas excel'!$N$5)+'Graficas excel'!$N$6)*COS(B470)+'Graficas excel'!$N$7</f>
        <v>9.0312037118340331</v>
      </c>
      <c r="D470" s="13">
        <f>'Graficas excel'!$N$3*(COS('Graficas excel'!$N$4*B470+'Graficas excel'!$N$5)+'Graficas excel'!$N$6)*SIN(B470)+'Graficas excel'!$N$8</f>
        <v>16.710798710635768</v>
      </c>
      <c r="E470" s="11">
        <f t="shared" si="66"/>
        <v>2.1506431057365871</v>
      </c>
      <c r="F470" s="11">
        <f>C470/(2*'Graficas excel'!$N$9*COS(E470/2))</f>
        <v>0.4748772433692936</v>
      </c>
      <c r="G470" s="11">
        <f t="shared" si="67"/>
        <v>0.88005204603476761</v>
      </c>
      <c r="H470" s="11">
        <f t="shared" si="68"/>
        <v>2.151943576499642</v>
      </c>
      <c r="I470" s="11">
        <f>(E470+H470)/2</f>
        <v>2.1512933411181145</v>
      </c>
      <c r="J470" s="11">
        <f t="shared" si="69"/>
        <v>123.26002894066569</v>
      </c>
      <c r="K470" s="11">
        <f t="shared" si="65"/>
        <v>-0.51206460945396526</v>
      </c>
      <c r="L470" s="11">
        <f t="shared" si="70"/>
        <v>7.0858542745507486E-2</v>
      </c>
      <c r="M470" s="11">
        <f t="shared" si="70"/>
        <v>2.5526363808580812</v>
      </c>
      <c r="N470" s="11">
        <f>E470-2*I470</f>
        <v>-2.151943576499642</v>
      </c>
      <c r="O470" s="11">
        <f t="shared" si="71"/>
        <v>0.16042771779854614</v>
      </c>
      <c r="P470" s="11">
        <f t="shared" si="71"/>
        <v>1.1557535583865051</v>
      </c>
      <c r="Q470" s="11">
        <f t="shared" si="71"/>
        <v>-3.1715887110697571</v>
      </c>
    </row>
    <row r="471" spans="1:17" x14ac:dyDescent="0.35">
      <c r="A471" s="11">
        <v>468</v>
      </c>
      <c r="B471" s="11">
        <f t="shared" si="64"/>
        <v>73.513268094001162</v>
      </c>
      <c r="C471" s="11">
        <f>'Graficas excel'!$N$3*(COS('Graficas excel'!$N$4*B471+'Graficas excel'!$N$5)+'Graficas excel'!$N$6)*COS(B471)+'Graficas excel'!$N$7</f>
        <v>10.379175941062893</v>
      </c>
      <c r="D471" s="13">
        <f>'Graficas excel'!$N$3*(COS('Graficas excel'!$N$4*B471+'Graficas excel'!$N$5)+'Graficas excel'!$N$6)*SIN(B471)+'Graficas excel'!$N$8</f>
        <v>16.433932939976422</v>
      </c>
      <c r="E471" s="11">
        <f t="shared" si="66"/>
        <v>2.0149731911976012</v>
      </c>
      <c r="F471" s="11">
        <f>C471/(2*'Graficas excel'!$N$9*COS(E471/2))</f>
        <v>0.48592787858074993</v>
      </c>
      <c r="G471" s="11">
        <f t="shared" si="67"/>
        <v>0.87399891122244078</v>
      </c>
      <c r="H471" s="11">
        <f t="shared" si="68"/>
        <v>2.126743649516238</v>
      </c>
      <c r="I471" s="11">
        <f>(E471+H471)/2</f>
        <v>2.0708584203569194</v>
      </c>
      <c r="J471" s="11">
        <f t="shared" si="69"/>
        <v>118.65144745558</v>
      </c>
      <c r="K471" s="11">
        <f t="shared" si="65"/>
        <v>-0.50093417558729703</v>
      </c>
      <c r="L471" s="11">
        <f t="shared" si="70"/>
        <v>0.47182572781499671</v>
      </c>
      <c r="M471" s="11">
        <f t="shared" si="70"/>
        <v>0.51752921476524949</v>
      </c>
      <c r="N471" s="11">
        <f>E471-2*I471</f>
        <v>-2.1267436495162375</v>
      </c>
      <c r="O471" s="11">
        <f t="shared" si="71"/>
        <v>0.34197306221791146</v>
      </c>
      <c r="P471" s="11">
        <f t="shared" si="71"/>
        <v>0.65756156864125159</v>
      </c>
      <c r="Q471" s="11">
        <f t="shared" si="71"/>
        <v>-3.2707867887705575</v>
      </c>
    </row>
    <row r="472" spans="1:17" x14ac:dyDescent="0.35">
      <c r="A472" s="11">
        <v>469</v>
      </c>
      <c r="B472" s="11">
        <f t="shared" si="64"/>
        <v>73.670347726680646</v>
      </c>
      <c r="C472" s="11">
        <f>'Graficas excel'!$N$3*(COS('Graficas excel'!$N$4*B472+'Graficas excel'!$N$5)+'Graficas excel'!$N$6)*COS(B472)+'Graficas excel'!$N$7</f>
        <v>11.75433955420452</v>
      </c>
      <c r="D472" s="13">
        <f>'Graficas excel'!$N$3*(COS('Graficas excel'!$N$4*B472+'Graficas excel'!$N$5)+'Graficas excel'!$N$6)*SIN(B472)+'Graficas excel'!$N$8</f>
        <v>16.635209473588283</v>
      </c>
      <c r="E472" s="11">
        <f t="shared" si="66"/>
        <v>1.9113170816013596</v>
      </c>
      <c r="F472" s="11">
        <f>C472/(2*'Graficas excel'!$N$9*COS(E472/2))</f>
        <v>0.5092240988661686</v>
      </c>
      <c r="G472" s="11">
        <f t="shared" si="67"/>
        <v>0.86063396234051703</v>
      </c>
      <c r="H472" s="11">
        <f t="shared" si="68"/>
        <v>2.0730266465167682</v>
      </c>
      <c r="I472" s="11">
        <f>(E472+H472)/2</f>
        <v>1.9921718640590638</v>
      </c>
      <c r="J472" s="11">
        <f t="shared" si="69"/>
        <v>114.14303987529433</v>
      </c>
      <c r="K472" s="11">
        <f t="shared" si="65"/>
        <v>-0.42681996357338448</v>
      </c>
      <c r="L472" s="11">
        <f t="shared" si="70"/>
        <v>0.55311902677122682</v>
      </c>
      <c r="M472" s="11">
        <f t="shared" si="70"/>
        <v>-0.88319954851976634</v>
      </c>
      <c r="N472" s="11">
        <f>E472-2*I472</f>
        <v>-2.0730266465167677</v>
      </c>
      <c r="O472" s="11">
        <f t="shared" si="71"/>
        <v>0.44526259188422829</v>
      </c>
      <c r="P472" s="11">
        <f t="shared" si="71"/>
        <v>0.14378758128824487</v>
      </c>
      <c r="Q472" s="11">
        <f t="shared" si="71"/>
        <v>-2.3057015155355711</v>
      </c>
    </row>
    <row r="473" spans="1:17" x14ac:dyDescent="0.35">
      <c r="A473" s="11">
        <v>470</v>
      </c>
      <c r="B473" s="11">
        <f t="shared" si="64"/>
        <v>73.827427359360144</v>
      </c>
      <c r="C473" s="11">
        <f>'Graficas excel'!$N$3*(COS('Graficas excel'!$N$4*B473+'Graficas excel'!$N$5)+'Graficas excel'!$N$6)*COS(B473)+'Graficas excel'!$N$7</f>
        <v>13.000000000000018</v>
      </c>
      <c r="D473" s="13">
        <f>'Graficas excel'!$N$3*(COS('Graficas excel'!$N$4*B473+'Graficas excel'!$N$5)+'Graficas excel'!$N$6)*SIN(B473)+'Graficas excel'!$N$8</f>
        <v>17.20000000000001</v>
      </c>
      <c r="E473" s="11">
        <f t="shared" si="66"/>
        <v>1.8471693197836914</v>
      </c>
      <c r="F473" s="11">
        <f>C473/(2*'Graficas excel'!$N$9*COS(E473/2))</f>
        <v>0.5390037105623674</v>
      </c>
      <c r="G473" s="11">
        <f t="shared" si="67"/>
        <v>0.84230338952185135</v>
      </c>
      <c r="H473" s="11">
        <f t="shared" si="68"/>
        <v>2.0030849621376756</v>
      </c>
      <c r="I473" s="11">
        <f>(E473+H473)/2</f>
        <v>1.9251271409606834</v>
      </c>
      <c r="J473" s="11">
        <f t="shared" si="69"/>
        <v>110.30166020313386</v>
      </c>
      <c r="K473" s="11">
        <f t="shared" si="65"/>
        <v>-0.33993623002012335</v>
      </c>
      <c r="L473" s="11">
        <f t="shared" si="70"/>
        <v>0.41438636610705082</v>
      </c>
      <c r="M473" s="11">
        <f t="shared" si="70"/>
        <v>-1.5794152742451677</v>
      </c>
      <c r="N473" s="11">
        <f>E473-2*I473</f>
        <v>-2.0030849621376756</v>
      </c>
      <c r="O473" s="11">
        <f t="shared" si="71"/>
        <v>0.46784869233685805</v>
      </c>
      <c r="P473" s="11">
        <f t="shared" si="71"/>
        <v>-0.21839116584062526</v>
      </c>
      <c r="Q473" s="11">
        <f t="shared" si="71"/>
        <v>-0.73870907068536629</v>
      </c>
    </row>
    <row r="474" spans="1:17" x14ac:dyDescent="0.35">
      <c r="A474" s="11">
        <v>471</v>
      </c>
      <c r="B474" s="11">
        <f t="shared" si="64"/>
        <v>73.984506992039627</v>
      </c>
      <c r="C474" s="11">
        <f>'Graficas excel'!$N$3*(COS('Graficas excel'!$N$4*B474+'Graficas excel'!$N$5)+'Graficas excel'!$N$6)*COS(B474)+'Graficas excel'!$N$7</f>
        <v>14.038282743791912</v>
      </c>
      <c r="D474" s="13">
        <f>'Graficas excel'!$N$3*(COS('Graficas excel'!$N$4*B474+'Graficas excel'!$N$5)+'Graficas excel'!$N$6)*SIN(B474)+'Graficas excel'!$N$8</f>
        <v>17.944540753722691</v>
      </c>
      <c r="E474" s="11">
        <f t="shared" si="66"/>
        <v>1.8138647042335214</v>
      </c>
      <c r="F474" s="11">
        <f>C474/(2*'Graficas excel'!$N$9*COS(E474/2))</f>
        <v>0.56958313992376264</v>
      </c>
      <c r="G474" s="11">
        <f t="shared" si="67"/>
        <v>0.82193372404019749</v>
      </c>
      <c r="H474" s="11">
        <f t="shared" si="68"/>
        <v>1.9295954613958224</v>
      </c>
      <c r="I474" s="11">
        <f>(E474+H474)/2</f>
        <v>1.8717300828146719</v>
      </c>
      <c r="J474" s="11">
        <f t="shared" si="69"/>
        <v>107.24223413295276</v>
      </c>
      <c r="K474" s="11">
        <f t="shared" si="65"/>
        <v>-0.27484457184463928</v>
      </c>
      <c r="L474" s="11">
        <f t="shared" si="70"/>
        <v>0.16629239498024445</v>
      </c>
      <c r="M474" s="11">
        <f t="shared" si="70"/>
        <v>-1.6859573705980055</v>
      </c>
      <c r="N474" s="11">
        <f>E474-2*I474</f>
        <v>-1.9295954613958224</v>
      </c>
      <c r="O474" s="11">
        <f t="shared" si="71"/>
        <v>0.43354388822616713</v>
      </c>
      <c r="P474" s="11">
        <f t="shared" si="71"/>
        <v>-0.33442731532088976</v>
      </c>
      <c r="Q474" s="11">
        <f t="shared" si="71"/>
        <v>0.92730539337839568</v>
      </c>
    </row>
    <row r="475" spans="1:17" x14ac:dyDescent="0.35">
      <c r="A475" s="11">
        <v>472</v>
      </c>
      <c r="B475" s="11">
        <f t="shared" si="64"/>
        <v>74.14158662471911</v>
      </c>
      <c r="C475" s="11">
        <f>'Graficas excel'!$N$3*(COS('Graficas excel'!$N$4*B475+'Graficas excel'!$N$5)+'Graficas excel'!$N$6)*COS(B475)+'Graficas excel'!$N$7</f>
        <v>14.890824058937065</v>
      </c>
      <c r="D475" s="13">
        <f>'Graficas excel'!$N$3*(COS('Graficas excel'!$N$4*B475+'Graficas excel'!$N$5)+'Graficas excel'!$N$6)*SIN(B475)+'Graficas excel'!$N$8</f>
        <v>18.680641922114305</v>
      </c>
      <c r="E475" s="11">
        <f t="shared" si="66"/>
        <v>1.7956206501679104</v>
      </c>
      <c r="F475" s="11">
        <f>C475/(2*'Graficas excel'!$N$9*COS(E475/2))</f>
        <v>0.59723478621082993</v>
      </c>
      <c r="G475" s="11">
        <f t="shared" si="67"/>
        <v>0.80206646242048063</v>
      </c>
      <c r="H475" s="11">
        <f t="shared" si="68"/>
        <v>1.8614945466828186</v>
      </c>
      <c r="I475" s="11">
        <f>(E475+H475)/2</f>
        <v>1.8285575984253644</v>
      </c>
      <c r="J475" s="11">
        <f t="shared" si="69"/>
        <v>104.76863298635101</v>
      </c>
      <c r="K475" s="11">
        <f t="shared" si="65"/>
        <v>-0.24872342352374988</v>
      </c>
      <c r="L475" s="11">
        <f t="shared" si="70"/>
        <v>-9.8537169506568503E-2</v>
      </c>
      <c r="M475" s="11">
        <f t="shared" si="70"/>
        <v>-1.1781864450805275</v>
      </c>
      <c r="N475" s="11">
        <f>E475-2*I475</f>
        <v>-1.8614945466828183</v>
      </c>
      <c r="O475" s="11">
        <f t="shared" si="71"/>
        <v>0.3810121683775739</v>
      </c>
      <c r="P475" s="11">
        <f t="shared" si="71"/>
        <v>-0.18876652474730171</v>
      </c>
      <c r="Q475" s="11">
        <f t="shared" si="71"/>
        <v>2.0915332585214386</v>
      </c>
    </row>
    <row r="476" spans="1:17" x14ac:dyDescent="0.35">
      <c r="A476" s="11">
        <v>473</v>
      </c>
      <c r="B476" s="11">
        <f t="shared" si="64"/>
        <v>74.298666257398608</v>
      </c>
      <c r="C476" s="11">
        <f>'Graficas excel'!$N$3*(COS('Graficas excel'!$N$4*B476+'Graficas excel'!$N$5)+'Graficas excel'!$N$6)*COS(B476)+'Graficas excel'!$N$7</f>
        <v>15.659465008031466</v>
      </c>
      <c r="D476" s="13">
        <f>'Graficas excel'!$N$3*(COS('Graficas excel'!$N$4*B476+'Graficas excel'!$N$5)+'Graficas excel'!$N$6)*SIN(B476)+'Graficas excel'!$N$8</f>
        <v>19.280506036214078</v>
      </c>
      <c r="E476" s="11">
        <f t="shared" si="66"/>
        <v>1.777331133611284</v>
      </c>
      <c r="F476" s="11">
        <f>C476/(2*'Graficas excel'!$N$9*COS(E476/2))</f>
        <v>0.62096535599331604</v>
      </c>
      <c r="G476" s="11">
        <f t="shared" si="67"/>
        <v>0.7838380104690601</v>
      </c>
      <c r="H476" s="11">
        <f t="shared" si="68"/>
        <v>1.8016452952276532</v>
      </c>
      <c r="I476" s="11">
        <f>(E476+H476)/2</f>
        <v>1.7894882144194686</v>
      </c>
      <c r="J476" s="11">
        <f t="shared" si="69"/>
        <v>102.53012217463726</v>
      </c>
      <c r="K476" s="11">
        <f t="shared" si="65"/>
        <v>-0.26420160591511826</v>
      </c>
      <c r="L476" s="11">
        <f t="shared" si="70"/>
        <v>-0.28360626352777146</v>
      </c>
      <c r="M476" s="11">
        <f t="shared" si="70"/>
        <v>-0.13451863767180952</v>
      </c>
      <c r="N476" s="11">
        <f>E476-2*I476</f>
        <v>-1.8016452952276532</v>
      </c>
      <c r="O476" s="11">
        <f t="shared" si="71"/>
        <v>0.35136079200808396</v>
      </c>
      <c r="P476" s="11">
        <f t="shared" si="71"/>
        <v>0.13977075123818195</v>
      </c>
      <c r="Q476" s="11">
        <f t="shared" si="71"/>
        <v>2.2223039150537955</v>
      </c>
    </row>
    <row r="477" spans="1:17" x14ac:dyDescent="0.35">
      <c r="A477" s="11">
        <v>474</v>
      </c>
      <c r="B477" s="11">
        <f t="shared" si="64"/>
        <v>74.455745890078092</v>
      </c>
      <c r="C477" s="11">
        <f>'Graficas excel'!$N$3*(COS('Graficas excel'!$N$4*B477+'Graficas excel'!$N$5)+'Graficas excel'!$N$6)*COS(B477)+'Graficas excel'!$N$7</f>
        <v>16.474667529947581</v>
      </c>
      <c r="D477" s="13">
        <f>'Graficas excel'!$N$3*(COS('Graficas excel'!$N$4*B477+'Graficas excel'!$N$5)+'Graficas excel'!$N$6)*SIN(B477)+'Graficas excel'!$N$8</f>
        <v>19.717530432131838</v>
      </c>
      <c r="E477" s="11">
        <f t="shared" si="66"/>
        <v>1.7495213753369323</v>
      </c>
      <c r="F477" s="11">
        <f>C477/(2*'Graficas excel'!$N$9*COS(E477/2))</f>
        <v>0.64235683062665516</v>
      </c>
      <c r="G477" s="11">
        <f t="shared" si="67"/>
        <v>0.76640570336296332</v>
      </c>
      <c r="H477" s="11">
        <f t="shared" si="68"/>
        <v>1.7464536710810485</v>
      </c>
      <c r="I477" s="11">
        <f>(E477+H477)/2</f>
        <v>1.7479875232089905</v>
      </c>
      <c r="J477" s="11">
        <f t="shared" si="69"/>
        <v>100.15230772140119</v>
      </c>
      <c r="K477" s="11">
        <f t="shared" si="65"/>
        <v>-0.30875037361566315</v>
      </c>
      <c r="L477" s="11">
        <f t="shared" si="70"/>
        <v>-0.30473640172180466</v>
      </c>
      <c r="M477" s="11">
        <f t="shared" si="70"/>
        <v>1.0319215753079425</v>
      </c>
      <c r="N477" s="11">
        <f>E477-2*I477</f>
        <v>-1.7464536710810488</v>
      </c>
      <c r="O477" s="11">
        <f t="shared" si="71"/>
        <v>0.3733159302719139</v>
      </c>
      <c r="P477" s="11">
        <f t="shared" si="71"/>
        <v>0.4888494339170239</v>
      </c>
      <c r="Q477" s="11">
        <f t="shared" si="71"/>
        <v>1.1957103514418272</v>
      </c>
    </row>
    <row r="478" spans="1:17" x14ac:dyDescent="0.35">
      <c r="A478" s="11">
        <v>475</v>
      </c>
      <c r="B478" s="11">
        <f t="shared" si="64"/>
        <v>74.612825522757589</v>
      </c>
      <c r="C478" s="11">
        <f>'Graficas excel'!$N$3*(COS('Graficas excel'!$N$4*B478+'Graficas excel'!$N$5)+'Graficas excel'!$N$6)*COS(B478)+'Graficas excel'!$N$7</f>
        <v>17.431879502661793</v>
      </c>
      <c r="D478" s="13">
        <f>'Graficas excel'!$N$3*(COS('Graficas excel'!$N$4*B478+'Graficas excel'!$N$5)+'Graficas excel'!$N$6)*SIN(B478)+'Graficas excel'!$N$8</f>
        <v>20.068120497338203</v>
      </c>
      <c r="E478" s="11">
        <f t="shared" si="66"/>
        <v>1.7111649139830394</v>
      </c>
      <c r="F478" s="11">
        <f>C478/(2*'Graficas excel'!$N$9*COS(E478/2))</f>
        <v>0.66454866417507674</v>
      </c>
      <c r="G478" s="11">
        <f t="shared" si="67"/>
        <v>0.7472449885700948</v>
      </c>
      <c r="H478" s="11">
        <f t="shared" si="68"/>
        <v>1.6878133418805346</v>
      </c>
      <c r="I478" s="11">
        <f>(E478+H478)/2</f>
        <v>1.699489127931787</v>
      </c>
      <c r="J478" s="11">
        <f t="shared" si="69"/>
        <v>97.373554358860218</v>
      </c>
      <c r="K478" s="11">
        <f t="shared" si="65"/>
        <v>-0.35661825566219363</v>
      </c>
      <c r="L478" s="11">
        <f t="shared" si="70"/>
        <v>-0.14264253971839272</v>
      </c>
      <c r="M478" s="11">
        <f t="shared" si="70"/>
        <v>1.796154540915091</v>
      </c>
      <c r="N478" s="11">
        <f>E478-2*I478</f>
        <v>-1.6878133418805346</v>
      </c>
      <c r="O478" s="11">
        <f t="shared" si="71"/>
        <v>0.45010421978717646</v>
      </c>
      <c r="P478" s="11">
        <f t="shared" si="71"/>
        <v>0.6766711767125696</v>
      </c>
      <c r="Q478" s="11">
        <f t="shared" si="71"/>
        <v>-0.5631709507502658</v>
      </c>
    </row>
    <row r="479" spans="1:17" x14ac:dyDescent="0.35">
      <c r="A479" s="11">
        <v>476</v>
      </c>
      <c r="B479" s="11">
        <f t="shared" si="64"/>
        <v>74.769905155437073</v>
      </c>
      <c r="C479" s="11">
        <f>'Graficas excel'!$N$3*(COS('Graficas excel'!$N$4*B479+'Graficas excel'!$N$5)+'Graficas excel'!$N$6)*COS(B479)+'Graficas excel'!$N$7</f>
        <v>18.540824058937069</v>
      </c>
      <c r="D479" s="13">
        <f>'Graficas excel'!$N$3*(COS('Graficas excel'!$N$4*B479+'Graficas excel'!$N$5)+'Graficas excel'!$N$6)*SIN(B479)+'Graficas excel'!$N$8</f>
        <v>20.474355680986882</v>
      </c>
      <c r="E479" s="11">
        <f t="shared" si="66"/>
        <v>1.6698321902822619</v>
      </c>
      <c r="F479" s="11">
        <f>C479/(2*'Graficas excel'!$N$9*COS(E479/2))</f>
        <v>0.69054389674734817</v>
      </c>
      <c r="G479" s="11">
        <f t="shared" si="67"/>
        <v>0.7232904856729333</v>
      </c>
      <c r="H479" s="11">
        <f t="shared" si="68"/>
        <v>1.6171111363688766</v>
      </c>
      <c r="I479" s="11">
        <f>(E479+H479)/2</f>
        <v>1.6434716633255693</v>
      </c>
      <c r="J479" s="11">
        <f t="shared" si="69"/>
        <v>94.163990057900477</v>
      </c>
      <c r="K479" s="11">
        <f t="shared" si="65"/>
        <v>-0.37902449340562827</v>
      </c>
      <c r="L479" s="11">
        <f t="shared" si="70"/>
        <v>0.13949675580414714</v>
      </c>
      <c r="M479" s="11">
        <f t="shared" si="70"/>
        <v>1.9620202440557897</v>
      </c>
      <c r="N479" s="11">
        <f>E479-2*I479</f>
        <v>-1.6171111363688766</v>
      </c>
      <c r="O479" s="11">
        <f t="shared" si="71"/>
        <v>0.55639547966998493</v>
      </c>
      <c r="P479" s="11">
        <f t="shared" si="71"/>
        <v>0.58820849063295888</v>
      </c>
      <c r="Q479" s="11">
        <f t="shared" si="71"/>
        <v>-2.3497581261254181</v>
      </c>
    </row>
    <row r="480" spans="1:17" x14ac:dyDescent="0.35">
      <c r="A480" s="11">
        <v>477</v>
      </c>
      <c r="B480" s="11">
        <f t="shared" si="64"/>
        <v>74.92698478811657</v>
      </c>
      <c r="C480" s="11">
        <f>'Graficas excel'!$N$3*(COS('Graficas excel'!$N$4*B480+'Graficas excel'!$N$5)+'Graficas excel'!$N$6)*COS(B480)+'Graficas excel'!$N$7</f>
        <v>19.707848454854911</v>
      </c>
      <c r="D480" s="13">
        <f>'Graficas excel'!$N$3*(COS('Graficas excel'!$N$4*B480+'Graficas excel'!$N$5)+'Graficas excel'!$N$6)*SIN(B480)+'Graficas excel'!$N$8</f>
        <v>21.082180500899554</v>
      </c>
      <c r="E480" s="11">
        <f t="shared" si="66"/>
        <v>1.6381565314519801</v>
      </c>
      <c r="F480" s="11">
        <f>C480/(2*'Graficas excel'!$N$9*COS(E480/2))</f>
        <v>0.72148181950068768</v>
      </c>
      <c r="G480" s="11">
        <f t="shared" si="67"/>
        <v>0.69243337883869893</v>
      </c>
      <c r="H480" s="11">
        <f t="shared" si="68"/>
        <v>1.5297127387977871</v>
      </c>
      <c r="I480" s="11">
        <f>(E480+H480)/2</f>
        <v>1.5839346351248835</v>
      </c>
      <c r="J480" s="11">
        <f t="shared" si="69"/>
        <v>90.752769617249825</v>
      </c>
      <c r="K480" s="11">
        <f t="shared" si="65"/>
        <v>-0.35711239424393237</v>
      </c>
      <c r="L480" s="11">
        <f t="shared" si="70"/>
        <v>0.44769017505015324</v>
      </c>
      <c r="M480" s="11">
        <f t="shared" si="70"/>
        <v>1.6897076064346519</v>
      </c>
      <c r="N480" s="11">
        <f>E480-2*I480</f>
        <v>-1.5297127387977869</v>
      </c>
      <c r="O480" s="11">
        <f t="shared" si="71"/>
        <v>0.64879105331756715</v>
      </c>
      <c r="P480" s="11">
        <f t="shared" si="71"/>
        <v>0.21910934729553228</v>
      </c>
      <c r="Q480" s="11">
        <f t="shared" si="71"/>
        <v>-3.5598799076584027</v>
      </c>
    </row>
    <row r="481" spans="1:17" x14ac:dyDescent="0.35">
      <c r="A481" s="11">
        <v>478</v>
      </c>
      <c r="B481" s="11">
        <f t="shared" si="64"/>
        <v>75.084064420796054</v>
      </c>
      <c r="C481" s="11">
        <f>'Graficas excel'!$N$3*(COS('Graficas excel'!$N$4*B481+'Graficas excel'!$N$5)+'Graficas excel'!$N$6)*COS(B481)+'Graficas excel'!$N$7</f>
        <v>20.758877380742032</v>
      </c>
      <c r="D481" s="13">
        <f>'Graficas excel'!$N$3*(COS('Graficas excel'!$N$4*B481+'Graficas excel'!$N$5)+'Graficas excel'!$N$6)*SIN(B481)+'Graficas excel'!$N$8</f>
        <v>21.978987918340891</v>
      </c>
      <c r="E481" s="11">
        <f t="shared" si="66"/>
        <v>1.6278782243665828</v>
      </c>
      <c r="F481" s="11">
        <f>C481/(2*'Graficas excel'!$N$9*COS(E481/2))</f>
        <v>0.75581367579221292</v>
      </c>
      <c r="G481" s="11">
        <f t="shared" si="67"/>
        <v>0.65478674962575689</v>
      </c>
      <c r="H481" s="11">
        <f t="shared" si="68"/>
        <v>1.4278008784569243</v>
      </c>
      <c r="I481" s="11">
        <f>(E481+H481)/2</f>
        <v>1.5278395514117535</v>
      </c>
      <c r="J481" s="11">
        <f t="shared" si="69"/>
        <v>87.538758069054438</v>
      </c>
      <c r="K481" s="11">
        <f t="shared" si="65"/>
        <v>-0.28678938599283788</v>
      </c>
      <c r="L481" s="11">
        <f t="shared" si="70"/>
        <v>0.71310882520464802</v>
      </c>
      <c r="M481" s="11">
        <f t="shared" si="70"/>
        <v>1.1208355373292809</v>
      </c>
      <c r="N481" s="11">
        <f>E481-2*I481</f>
        <v>-1.4278008784569243</v>
      </c>
      <c r="O481" s="11">
        <f t="shared" si="71"/>
        <v>0.68320866910739209</v>
      </c>
      <c r="P481" s="11">
        <f t="shared" si="71"/>
        <v>-0.34007528098254514</v>
      </c>
      <c r="Q481" s="11">
        <f t="shared" si="71"/>
        <v>-3.7538768519931587</v>
      </c>
    </row>
    <row r="482" spans="1:17" x14ac:dyDescent="0.35">
      <c r="A482" s="11">
        <v>479</v>
      </c>
      <c r="B482" s="11">
        <f t="shared" si="64"/>
        <v>75.241144053475551</v>
      </c>
      <c r="C482" s="11">
        <f>'Graficas excel'!$N$3*(COS('Graficas excel'!$N$4*B482+'Graficas excel'!$N$5)+'Graficas excel'!$N$6)*COS(B482)+'Graficas excel'!$N$7</f>
        <v>21.494978549133691</v>
      </c>
      <c r="D482" s="13">
        <f>'Graficas excel'!$N$3*(COS('Graficas excel'!$N$4*B482+'Graficas excel'!$N$5)+'Graficas excel'!$N$6)*SIN(B482)+'Graficas excel'!$N$8</f>
        <v>23.154527576926547</v>
      </c>
      <c r="E482" s="11">
        <f t="shared" si="66"/>
        <v>1.6450988483371523</v>
      </c>
      <c r="F482" s="11">
        <f>C482/(2*'Graficas excel'!$N$9*COS(E482/2))</f>
        <v>0.78984422915944685</v>
      </c>
      <c r="G482" s="11">
        <f t="shared" si="67"/>
        <v>0.6133075033484584</v>
      </c>
      <c r="H482" s="11">
        <f t="shared" si="68"/>
        <v>1.3204827116700923</v>
      </c>
      <c r="I482" s="11">
        <f>(E482+H482)/2</f>
        <v>1.4827907800036222</v>
      </c>
      <c r="J482" s="11">
        <f t="shared" si="69"/>
        <v>84.957653595118899</v>
      </c>
      <c r="K482" s="11">
        <f t="shared" si="65"/>
        <v>-0.17477451366918936</v>
      </c>
      <c r="L482" s="11">
        <f t="shared" si="70"/>
        <v>0.88916925970244987</v>
      </c>
      <c r="M482" s="11">
        <f t="shared" si="70"/>
        <v>0.19048181789357294</v>
      </c>
      <c r="N482" s="11">
        <f>E482-2*I482</f>
        <v>-1.3204827116700921</v>
      </c>
      <c r="O482" s="11">
        <f t="shared" si="71"/>
        <v>0.62978976888727967</v>
      </c>
      <c r="P482" s="11">
        <f t="shared" si="71"/>
        <v>-0.92973287801766946</v>
      </c>
      <c r="Q482" s="11">
        <f t="shared" si="71"/>
        <v>-2.5843030210054723</v>
      </c>
    </row>
    <row r="483" spans="1:17" x14ac:dyDescent="0.35">
      <c r="A483" s="11">
        <v>480</v>
      </c>
      <c r="B483" s="11">
        <f t="shared" si="64"/>
        <v>75.398223686155035</v>
      </c>
      <c r="C483" s="11">
        <f>'Graficas excel'!$N$3*(COS('Graficas excel'!$N$4*B483+'Graficas excel'!$N$5)+'Graficas excel'!$N$6)*COS(B483)+'Graficas excel'!$N$7</f>
        <v>21.759999999999998</v>
      </c>
      <c r="D483" s="13">
        <f>'Graficas excel'!$N$3*(COS('Graficas excel'!$N$4*B483+'Graficas excel'!$N$5)+'Graficas excel'!$N$6)*SIN(B483)+'Graficas excel'!$N$8</f>
        <v>24.499999999999975</v>
      </c>
      <c r="E483" s="11">
        <f t="shared" si="66"/>
        <v>1.6891189610814814</v>
      </c>
      <c r="F483" s="11">
        <f>C483/(2*'Graficas excel'!$N$9*COS(E483/2))</f>
        <v>0.819202203366177</v>
      </c>
      <c r="G483" s="11">
        <f t="shared" si="67"/>
        <v>0.57350479509765284</v>
      </c>
      <c r="H483" s="11">
        <f t="shared" si="68"/>
        <v>1.2215555661079776</v>
      </c>
      <c r="I483" s="11">
        <f>(E483+H483)/2</f>
        <v>1.4553372635947295</v>
      </c>
      <c r="J483" s="11">
        <f t="shared" si="69"/>
        <v>83.384682972096186</v>
      </c>
      <c r="K483" s="11">
        <f t="shared" si="65"/>
        <v>-3.5104132965234791E-2</v>
      </c>
      <c r="L483" s="11">
        <f t="shared" si="70"/>
        <v>0.91909007368929374</v>
      </c>
      <c r="M483" s="11">
        <f t="shared" si="70"/>
        <v>-1.0793577219556443</v>
      </c>
      <c r="N483" s="11">
        <f>E483-2*I483</f>
        <v>-1.2215555661079776</v>
      </c>
      <c r="O483" s="11">
        <f t="shared" si="71"/>
        <v>0.48374766991821938</v>
      </c>
      <c r="P483" s="11">
        <f t="shared" si="71"/>
        <v>-1.3356742472897045</v>
      </c>
      <c r="Q483" s="11">
        <f t="shared" si="71"/>
        <v>-0.15814962702728827</v>
      </c>
    </row>
    <row r="484" spans="1:17" x14ac:dyDescent="0.35">
      <c r="A484" s="11">
        <v>481</v>
      </c>
      <c r="B484" s="11">
        <f t="shared" si="64"/>
        <v>75.555303318834518</v>
      </c>
      <c r="C484" s="11">
        <f>'Graficas excel'!$N$3*(COS('Graficas excel'!$N$4*B484+'Graficas excel'!$N$5)+'Graficas excel'!$N$6)*COS(B484)+'Graficas excel'!$N$7</f>
        <v>21.494978549133712</v>
      </c>
      <c r="D484" s="13">
        <f>'Graficas excel'!$N$3*(COS('Graficas excel'!$N$4*B484+'Graficas excel'!$N$5)+'Graficas excel'!$N$6)*SIN(B484)+'Graficas excel'!$N$8</f>
        <v>25.845472423073403</v>
      </c>
      <c r="E484" s="11">
        <f t="shared" si="66"/>
        <v>1.7540775787583722</v>
      </c>
      <c r="F484" s="11">
        <f>C484/(2*'Graficas excel'!$N$9*COS(E484/2))</f>
        <v>0.84039520003967716</v>
      </c>
      <c r="G484" s="11">
        <f t="shared" si="67"/>
        <v>0.54197408402087921</v>
      </c>
      <c r="H484" s="11">
        <f t="shared" si="68"/>
        <v>1.1455686598076646</v>
      </c>
      <c r="I484" s="11">
        <f>(E484+H484)/2</f>
        <v>1.4498231192830184</v>
      </c>
      <c r="J484" s="11">
        <f t="shared" si="69"/>
        <v>83.06874577540907</v>
      </c>
      <c r="K484" s="11">
        <f t="shared" si="65"/>
        <v>0.10926619820924453</v>
      </c>
      <c r="L484" s="11">
        <f t="shared" si="70"/>
        <v>0.74954495919473041</v>
      </c>
      <c r="M484" s="11">
        <f t="shared" si="70"/>
        <v>-2.2119678537632588</v>
      </c>
      <c r="N484" s="11">
        <f>E484-2*I484</f>
        <v>-1.1455686598076646</v>
      </c>
      <c r="O484" s="11">
        <f t="shared" si="71"/>
        <v>0.27394044977449877</v>
      </c>
      <c r="P484" s="11">
        <f t="shared" si="71"/>
        <v>-1.3605163326115493</v>
      </c>
      <c r="Q484" s="11">
        <f t="shared" si="71"/>
        <v>2.4827572300294793</v>
      </c>
    </row>
    <row r="485" spans="1:17" x14ac:dyDescent="0.35">
      <c r="A485" s="11">
        <v>482</v>
      </c>
      <c r="B485" s="11">
        <f t="shared" si="64"/>
        <v>75.712382951514016</v>
      </c>
      <c r="C485" s="11">
        <f>'Graficas excel'!$N$3*(COS('Graficas excel'!$N$4*B485+'Graficas excel'!$N$5)+'Graficas excel'!$N$6)*COS(B485)+'Graficas excel'!$N$7</f>
        <v>20.758877380742067</v>
      </c>
      <c r="D485" s="13">
        <f>'Graficas excel'!$N$3*(COS('Graficas excel'!$N$4*B485+'Graficas excel'!$N$5)+'Graficas excel'!$N$6)*SIN(B485)+'Graficas excel'!$N$8</f>
        <v>27.02101208165907</v>
      </c>
      <c r="E485" s="11">
        <f t="shared" si="66"/>
        <v>1.8314350325429896</v>
      </c>
      <c r="F485" s="11">
        <f>C485/(2*'Graficas excel'!$N$9*COS(E485/2))</f>
        <v>0.85186049475025916</v>
      </c>
      <c r="G485" s="11">
        <f t="shared" si="67"/>
        <v>0.52376874427923215</v>
      </c>
      <c r="H485" s="11">
        <f t="shared" si="68"/>
        <v>1.1025381945810324</v>
      </c>
      <c r="I485" s="11">
        <f>(E485+H485)/2</f>
        <v>1.4669866135620109</v>
      </c>
      <c r="J485" s="11">
        <f t="shared" si="69"/>
        <v>84.052141559292281</v>
      </c>
      <c r="K485" s="11">
        <f t="shared" si="65"/>
        <v>0.22700444507631584</v>
      </c>
      <c r="L485" s="11">
        <f t="shared" si="70"/>
        <v>0.40208986122675866</v>
      </c>
      <c r="M485" s="11">
        <f t="shared" si="70"/>
        <v>-2.5580730187014016</v>
      </c>
      <c r="N485" s="11">
        <f>E485-2*I485</f>
        <v>-1.1025381945810322</v>
      </c>
      <c r="O485" s="11">
        <f t="shared" si="71"/>
        <v>6.0231043993430239E-2</v>
      </c>
      <c r="P485" s="11">
        <f t="shared" si="71"/>
        <v>-0.97052573888617144</v>
      </c>
      <c r="Q485" s="11">
        <f t="shared" si="71"/>
        <v>3.9830095869018685</v>
      </c>
    </row>
    <row r="486" spans="1:17" x14ac:dyDescent="0.35">
      <c r="A486" s="11">
        <v>483</v>
      </c>
      <c r="B486" s="11">
        <f t="shared" si="64"/>
        <v>75.869462584193499</v>
      </c>
      <c r="C486" s="11">
        <f>'Graficas excel'!$N$3*(COS('Graficas excel'!$N$4*B486+'Graficas excel'!$N$5)+'Graficas excel'!$N$6)*COS(B486)+'Graficas excel'!$N$7</f>
        <v>19.70784845485495</v>
      </c>
      <c r="D486" s="13">
        <f>'Graficas excel'!$N$3*(COS('Graficas excel'!$N$4*B486+'Graficas excel'!$N$5)+'Graficas excel'!$N$6)*SIN(B486)+'Graficas excel'!$N$8</f>
        <v>27.917819499100418</v>
      </c>
      <c r="E486" s="11">
        <f t="shared" si="66"/>
        <v>1.9122116525077779</v>
      </c>
      <c r="F486" s="11">
        <f>C486/(2*'Graficas excel'!$N$9*COS(E486/2))</f>
        <v>0.85432866052235712</v>
      </c>
      <c r="G486" s="11">
        <f t="shared" si="67"/>
        <v>0.51973314288207084</v>
      </c>
      <c r="H486" s="11">
        <f t="shared" si="68"/>
        <v>1.0930771243146418</v>
      </c>
      <c r="I486" s="11">
        <f>(E486+H486)/2</f>
        <v>1.50264438841121</v>
      </c>
      <c r="J486" s="11">
        <f t="shared" si="69"/>
        <v>86.095181564979114</v>
      </c>
      <c r="K486" s="11">
        <f t="shared" si="65"/>
        <v>0.29016457278196206</v>
      </c>
      <c r="L486" s="11">
        <f t="shared" si="70"/>
        <v>2.6869108182927219E-4</v>
      </c>
      <c r="M486" s="11">
        <f t="shared" si="70"/>
        <v>-1.937608348812466</v>
      </c>
      <c r="N486" s="11">
        <f>E486-2*I486</f>
        <v>-1.093077124314642</v>
      </c>
      <c r="O486" s="11">
        <f t="shared" si="71"/>
        <v>-9.2218782576799843E-2</v>
      </c>
      <c r="P486" s="11">
        <f t="shared" si="71"/>
        <v>-0.34487605601674015</v>
      </c>
      <c r="Q486" s="11">
        <f t="shared" si="71"/>
        <v>3.8504608658986372</v>
      </c>
    </row>
    <row r="487" spans="1:17" x14ac:dyDescent="0.35">
      <c r="A487" s="11">
        <v>484</v>
      </c>
      <c r="B487" s="11">
        <f t="shared" si="64"/>
        <v>76.026542216872997</v>
      </c>
      <c r="C487" s="11">
        <f>'Graficas excel'!$N$3*(COS('Graficas excel'!$N$4*B487+'Graficas excel'!$N$5)+'Graficas excel'!$N$6)*COS(B487)+'Graficas excel'!$N$7</f>
        <v>18.540824058937112</v>
      </c>
      <c r="D487" s="13">
        <f>'Graficas excel'!$N$3*(COS('Graficas excel'!$N$4*B487+'Graficas excel'!$N$5)+'Graficas excel'!$N$6)*SIN(B487)+'Graficas excel'!$N$8</f>
        <v>28.525644319013097</v>
      </c>
      <c r="E487" s="11">
        <f t="shared" si="66"/>
        <v>1.9888838490328478</v>
      </c>
      <c r="F487" s="11">
        <f>C487/(2*'Graficas excel'!$N$9*COS(E487/2))</f>
        <v>0.85054193775178777</v>
      </c>
      <c r="G487" s="11">
        <f t="shared" si="67"/>
        <v>0.52590722767940168</v>
      </c>
      <c r="H487" s="11">
        <f t="shared" si="68"/>
        <v>1.1075628168079554</v>
      </c>
      <c r="I487" s="11">
        <f>(E487+H487)/2</f>
        <v>1.5482233329204016</v>
      </c>
      <c r="J487" s="11">
        <f t="shared" si="69"/>
        <v>88.70666272001678</v>
      </c>
      <c r="K487" s="11">
        <f t="shared" si="65"/>
        <v>0.29020677867840006</v>
      </c>
      <c r="L487" s="11">
        <f t="shared" si="70"/>
        <v>-0.30409011662634539</v>
      </c>
      <c r="M487" s="11">
        <f t="shared" si="70"/>
        <v>-0.71356950910761296</v>
      </c>
      <c r="N487" s="11">
        <f>E487-2*I487</f>
        <v>-1.1075628168079554</v>
      </c>
      <c r="O487" s="11">
        <f t="shared" si="71"/>
        <v>-0.14639178677586048</v>
      </c>
      <c r="P487" s="11">
        <f t="shared" si="71"/>
        <v>0.25995292244536744</v>
      </c>
      <c r="Q487" s="11">
        <f t="shared" si="71"/>
        <v>2.4779882970400169</v>
      </c>
    </row>
    <row r="488" spans="1:17" x14ac:dyDescent="0.35">
      <c r="A488" s="11">
        <v>485</v>
      </c>
      <c r="B488" s="11">
        <f t="shared" si="64"/>
        <v>76.18362184955248</v>
      </c>
      <c r="C488" s="11">
        <f>'Graficas excel'!$N$3*(COS('Graficas excel'!$N$4*B488+'Graficas excel'!$N$5)+'Graficas excel'!$N$6)*COS(B488)+'Graficas excel'!$N$7</f>
        <v>17.431879502661833</v>
      </c>
      <c r="D488" s="13">
        <f>'Graficas excel'!$N$3*(COS('Graficas excel'!$N$4*B488+'Graficas excel'!$N$5)+'Graficas excel'!$N$6)*SIN(B488)+'Graficas excel'!$N$8</f>
        <v>28.931879502661786</v>
      </c>
      <c r="E488" s="11">
        <f t="shared" si="66"/>
        <v>2.0570598293306035</v>
      </c>
      <c r="F488" s="11">
        <f>C488/(2*'Graficas excel'!$N$9*COS(E488/2))</f>
        <v>0.84443919058444594</v>
      </c>
      <c r="G488" s="11">
        <f t="shared" si="67"/>
        <v>0.5356514290143225</v>
      </c>
      <c r="H488" s="11">
        <f t="shared" si="68"/>
        <v>1.1305579849020015</v>
      </c>
      <c r="I488" s="11">
        <f>(E488+H488)/2</f>
        <v>1.5938089071163026</v>
      </c>
      <c r="J488" s="11">
        <f t="shared" si="69"/>
        <v>91.318523728122372</v>
      </c>
      <c r="K488" s="11">
        <f t="shared" si="65"/>
        <v>0.24244041485727055</v>
      </c>
      <c r="L488" s="11">
        <f t="shared" si="70"/>
        <v>-0.41617735300825298</v>
      </c>
      <c r="M488" s="11">
        <f t="shared" si="70"/>
        <v>0.57905370568627612</v>
      </c>
      <c r="N488" s="11">
        <f>E488-2*I488</f>
        <v>-1.1305579849020018</v>
      </c>
      <c r="O488" s="11">
        <f t="shared" si="71"/>
        <v>-0.10555847720418231</v>
      </c>
      <c r="P488" s="11">
        <f t="shared" si="71"/>
        <v>0.64919441392848742</v>
      </c>
      <c r="Q488" s="11">
        <f t="shared" si="71"/>
        <v>0.46278169758824123</v>
      </c>
    </row>
    <row r="489" spans="1:17" x14ac:dyDescent="0.35">
      <c r="A489" s="11">
        <v>486</v>
      </c>
      <c r="B489" s="11">
        <f t="shared" si="64"/>
        <v>76.340701482231978</v>
      </c>
      <c r="C489" s="11">
        <f>'Graficas excel'!$N$3*(COS('Graficas excel'!$N$4*B489+'Graficas excel'!$N$5)+'Graficas excel'!$N$6)*COS(B489)+'Graficas excel'!$N$7</f>
        <v>16.474667529947613</v>
      </c>
      <c r="D489" s="13">
        <f>'Graficas excel'!$N$3*(COS('Graficas excel'!$N$4*B489+'Graficas excel'!$N$5)+'Graficas excel'!$N$6)*SIN(B489)+'Graficas excel'!$N$8</f>
        <v>29.282469567868148</v>
      </c>
      <c r="E489" s="11">
        <f t="shared" si="66"/>
        <v>2.1166436451300505</v>
      </c>
      <c r="F489" s="11">
        <f>C489/(2*'Graficas excel'!$N$9*COS(E489/2))</f>
        <v>0.83996937973038444</v>
      </c>
      <c r="G489" s="11">
        <f t="shared" si="67"/>
        <v>0.54263380019618501</v>
      </c>
      <c r="H489" s="11">
        <f t="shared" si="68"/>
        <v>1.147139071727441</v>
      </c>
      <c r="I489" s="11">
        <f>(E489+H489)/2</f>
        <v>1.6318913584287458</v>
      </c>
      <c r="J489" s="11">
        <f t="shared" si="69"/>
        <v>93.500487461837821</v>
      </c>
      <c r="K489" s="11">
        <f t="shared" si="65"/>
        <v>0.17706742911721188</v>
      </c>
      <c r="L489" s="11">
        <f t="shared" si="70"/>
        <v>-0.32521980961735542</v>
      </c>
      <c r="M489" s="11">
        <f t="shared" si="70"/>
        <v>1.5335332450886701</v>
      </c>
      <c r="N489" s="11">
        <f>E489-2*I489</f>
        <v>-1.147139071727441</v>
      </c>
      <c r="O489" s="11">
        <f t="shared" si="71"/>
        <v>-3.5832571267189286E-3</v>
      </c>
      <c r="P489" s="11">
        <f t="shared" si="71"/>
        <v>0.72188799299643902</v>
      </c>
      <c r="Q489" s="11">
        <f t="shared" si="71"/>
        <v>-1.6815511862301287</v>
      </c>
    </row>
    <row r="490" spans="1:17" x14ac:dyDescent="0.35">
      <c r="A490" s="11">
        <v>487</v>
      </c>
      <c r="B490" s="11">
        <f t="shared" si="64"/>
        <v>76.497781114911461</v>
      </c>
      <c r="C490" s="11">
        <f>'Graficas excel'!$N$3*(COS('Graficas excel'!$N$4*B490+'Graficas excel'!$N$5)+'Graficas excel'!$N$6)*COS(B490)+'Graficas excel'!$N$7</f>
        <v>15.659465008031495</v>
      </c>
      <c r="D490" s="13">
        <f>'Graficas excel'!$N$3*(COS('Graficas excel'!$N$4*B490+'Graficas excel'!$N$5)+'Graficas excel'!$N$6)*SIN(B490)+'Graficas excel'!$N$8</f>
        <v>29.719493963785901</v>
      </c>
      <c r="E490" s="11">
        <f t="shared" si="66"/>
        <v>2.1717081618672558</v>
      </c>
      <c r="F490" s="11">
        <f>C490/(2*'Graficas excel'!$N$9*COS(E490/2))</f>
        <v>0.83981663393016537</v>
      </c>
      <c r="G490" s="11">
        <f t="shared" si="67"/>
        <v>0.5428701699064028</v>
      </c>
      <c r="H490" s="11">
        <f t="shared" si="68"/>
        <v>1.147701928440702</v>
      </c>
      <c r="I490" s="11">
        <f>(E490+H490)/2</f>
        <v>1.659705045153979</v>
      </c>
      <c r="J490" s="11">
        <f t="shared" si="69"/>
        <v>95.094094323892719</v>
      </c>
      <c r="K490" s="11">
        <f t="shared" si="65"/>
        <v>0.12598202088242413</v>
      </c>
      <c r="L490" s="11">
        <f t="shared" si="70"/>
        <v>-8.4332970777041313E-2</v>
      </c>
      <c r="M490" s="11">
        <f t="shared" si="70"/>
        <v>1.9707042674503472</v>
      </c>
      <c r="N490" s="11">
        <f>E490-2*I490</f>
        <v>-1.1477019284407022</v>
      </c>
      <c r="O490" s="11">
        <f t="shared" si="71"/>
        <v>0.1098106436488957</v>
      </c>
      <c r="P490" s="11">
        <f t="shared" si="71"/>
        <v>0.4577505503316503</v>
      </c>
      <c r="Q490" s="11">
        <f t="shared" si="71"/>
        <v>-3.4625489165745282</v>
      </c>
    </row>
    <row r="491" spans="1:17" x14ac:dyDescent="0.35">
      <c r="A491" s="11">
        <v>488</v>
      </c>
      <c r="B491" s="11">
        <f t="shared" si="64"/>
        <v>76.654860747590959</v>
      </c>
      <c r="C491" s="11">
        <f>'Graficas excel'!$N$3*(COS('Graficas excel'!$N$4*B491+'Graficas excel'!$N$5)+'Graficas excel'!$N$6)*COS(B491)+'Graficas excel'!$N$7</f>
        <v>14.890824058937095</v>
      </c>
      <c r="D491" s="13">
        <f>'Graficas excel'!$N$3*(COS('Graficas excel'!$N$4*B491+'Graficas excel'!$N$5)+'Graficas excel'!$N$6)*SIN(B491)+'Graficas excel'!$N$8</f>
        <v>30.319358077885671</v>
      </c>
      <c r="E491" s="11">
        <f t="shared" si="66"/>
        <v>2.2285355965647846</v>
      </c>
      <c r="F491" s="11">
        <f>C491/(2*'Graficas excel'!$N$9*COS(E491/2))</f>
        <v>0.84446733041059352</v>
      </c>
      <c r="G491" s="11">
        <f t="shared" si="67"/>
        <v>0.53560706480516618</v>
      </c>
      <c r="H491" s="11">
        <f t="shared" si="68"/>
        <v>1.1304529128720351</v>
      </c>
      <c r="I491" s="11">
        <f>(E491+H491)/2</f>
        <v>1.67949425471841</v>
      </c>
      <c r="J491" s="11">
        <f t="shared" si="69"/>
        <v>96.227932511834538</v>
      </c>
      <c r="K491" s="11">
        <f t="shared" si="65"/>
        <v>0.11273502880999635</v>
      </c>
      <c r="L491" s="11">
        <f t="shared" si="70"/>
        <v>0.22522453167396198</v>
      </c>
      <c r="M491" s="11">
        <f t="shared" si="70"/>
        <v>1.8147504183297074</v>
      </c>
      <c r="N491" s="11">
        <f>E491-2*I491</f>
        <v>-1.1304529128720353</v>
      </c>
      <c r="O491" s="11">
        <f t="shared" si="71"/>
        <v>0.18171393195382557</v>
      </c>
      <c r="P491" s="11">
        <f t="shared" si="71"/>
        <v>-8.6145361618641433E-2</v>
      </c>
      <c r="Q491" s="11">
        <f t="shared" si="71"/>
        <v>-4.2826120849246232</v>
      </c>
    </row>
    <row r="492" spans="1:17" x14ac:dyDescent="0.35">
      <c r="A492" s="11">
        <v>489</v>
      </c>
      <c r="B492" s="11">
        <f t="shared" si="64"/>
        <v>76.811940380270443</v>
      </c>
      <c r="C492" s="11">
        <f>'Graficas excel'!$N$3*(COS('Graficas excel'!$N$4*B492+'Graficas excel'!$N$5)+'Graficas excel'!$N$6)*COS(B492)+'Graficas excel'!$N$7</f>
        <v>14.038282743791948</v>
      </c>
      <c r="D492" s="13">
        <f>'Graficas excel'!$N$3*(COS('Graficas excel'!$N$4*B492+'Graficas excel'!$N$5)+'Graficas excel'!$N$6)*SIN(B492)+'Graficas excel'!$N$8</f>
        <v>31.05545924627728</v>
      </c>
      <c r="E492" s="11">
        <f t="shared" si="66"/>
        <v>2.2924959080800091</v>
      </c>
      <c r="F492" s="11">
        <f>C492/(2*'Graficas excel'!$N$9*COS(E492/2))</f>
        <v>0.85202513584981576</v>
      </c>
      <c r="G492" s="11">
        <f t="shared" si="67"/>
        <v>0.52350087667558209</v>
      </c>
      <c r="H492" s="11">
        <f t="shared" si="68"/>
        <v>1.1019093551879826</v>
      </c>
      <c r="I492" s="11">
        <f>(E492+H492)/2</f>
        <v>1.6972026316339959</v>
      </c>
      <c r="J492" s="11">
        <f t="shared" si="69"/>
        <v>97.242547771124507</v>
      </c>
      <c r="K492" s="11">
        <f t="shared" si="65"/>
        <v>0.14811321551575238</v>
      </c>
      <c r="L492" s="11">
        <f t="shared" si="70"/>
        <v>0.51028486079014257</v>
      </c>
      <c r="M492" s="11">
        <f t="shared" si="70"/>
        <v>0.95395992901435345</v>
      </c>
      <c r="N492" s="11">
        <f>E492-2*I492</f>
        <v>-1.1019093551879826</v>
      </c>
      <c r="O492" s="11">
        <f t="shared" si="71"/>
        <v>0.16818225019372757</v>
      </c>
      <c r="P492" s="11">
        <f t="shared" si="71"/>
        <v>-0.75885649482734452</v>
      </c>
      <c r="Q492" s="11">
        <f t="shared" si="71"/>
        <v>-3.505117097171623</v>
      </c>
    </row>
    <row r="493" spans="1:17" x14ac:dyDescent="0.35">
      <c r="A493" s="11">
        <v>490</v>
      </c>
      <c r="B493" s="11">
        <f t="shared" si="64"/>
        <v>76.969020012949926</v>
      </c>
      <c r="C493" s="11">
        <f>'Graficas excel'!$N$3*(COS('Graficas excel'!$N$4*B493+'Graficas excel'!$N$5)+'Graficas excel'!$N$6)*COS(B493)+'Graficas excel'!$N$7</f>
        <v>13.00000000000006</v>
      </c>
      <c r="D493" s="13">
        <f>'Graficas excel'!$N$3*(COS('Graficas excel'!$N$4*B493+'Graficas excel'!$N$5)+'Graficas excel'!$N$6)*SIN(B493)+'Graficas excel'!$N$8</f>
        <v>31.799999999999962</v>
      </c>
      <c r="E493" s="11">
        <f t="shared" si="66"/>
        <v>2.3654450531400348</v>
      </c>
      <c r="F493" s="11">
        <f>C493/(2*'Graficas excel'!$N$9*COS(E493/2))</f>
        <v>0.85886553080211558</v>
      </c>
      <c r="G493" s="11">
        <f t="shared" si="67"/>
        <v>0.5122011323689164</v>
      </c>
      <c r="H493" s="11">
        <f t="shared" si="68"/>
        <v>1.0754913491043419</v>
      </c>
      <c r="I493" s="11">
        <f>(E493+H493)/2</f>
        <v>1.7204682011221883</v>
      </c>
      <c r="J493" s="11">
        <f t="shared" si="69"/>
        <v>98.575566710766282</v>
      </c>
      <c r="K493" s="11">
        <f t="shared" si="65"/>
        <v>0.22826857401057249</v>
      </c>
      <c r="L493" s="11">
        <f t="shared" si="70"/>
        <v>0.66013253603066924</v>
      </c>
      <c r="M493" s="11">
        <f t="shared" si="70"/>
        <v>-0.52392036434124356</v>
      </c>
      <c r="N493" s="11">
        <f>E493-2*I493</f>
        <v>-1.0754913491043419</v>
      </c>
      <c r="O493" s="11">
        <f t="shared" si="71"/>
        <v>4.8981350729803259E-2</v>
      </c>
      <c r="P493" s="11">
        <f t="shared" si="71"/>
        <v>-1.3094390009496621</v>
      </c>
      <c r="Q493" s="11">
        <f t="shared" si="71"/>
        <v>-1.101349066454788</v>
      </c>
    </row>
    <row r="494" spans="1:17" x14ac:dyDescent="0.35">
      <c r="A494" s="11">
        <v>491</v>
      </c>
      <c r="B494" s="11">
        <f t="shared" si="64"/>
        <v>77.126099645629424</v>
      </c>
      <c r="C494" s="11">
        <f>'Graficas excel'!$N$3*(COS('Graficas excel'!$N$4*B494+'Graficas excel'!$N$5)+'Graficas excel'!$N$6)*COS(B494)+'Graficas excel'!$N$7</f>
        <v>11.75433955420457</v>
      </c>
      <c r="D494" s="13">
        <f>'Graficas excel'!$N$3*(COS('Graficas excel'!$N$4*B494+'Graficas excel'!$N$5)+'Graficas excel'!$N$6)*SIN(B494)+'Graficas excel'!$N$8</f>
        <v>32.364790526411703</v>
      </c>
      <c r="E494" s="11">
        <f t="shared" si="66"/>
        <v>2.4448517132365208</v>
      </c>
      <c r="F494" s="11">
        <f>C494/(2*'Graficas excel'!$N$9*COS(E494/2))</f>
        <v>0.86082960137810016</v>
      </c>
      <c r="G494" s="11">
        <f t="shared" si="67"/>
        <v>0.50889330649088038</v>
      </c>
      <c r="H494" s="11">
        <f t="shared" si="68"/>
        <v>1.0677973765235589</v>
      </c>
      <c r="I494" s="11">
        <f>(E494+H494)/2</f>
        <v>1.75632454488004</v>
      </c>
      <c r="J494" s="11">
        <f t="shared" si="69"/>
        <v>100.62998387686143</v>
      </c>
      <c r="K494" s="11">
        <f t="shared" si="65"/>
        <v>0.33196195029004999</v>
      </c>
      <c r="L494" s="11">
        <f t="shared" si="70"/>
        <v>0.57783531764664231</v>
      </c>
      <c r="M494" s="11">
        <f t="shared" si="70"/>
        <v>-2.0009852798335217</v>
      </c>
      <c r="N494" s="11">
        <f>E494-2*I494</f>
        <v>-1.0677973765235591</v>
      </c>
      <c r="O494" s="11">
        <f t="shared" si="71"/>
        <v>-0.15670484655556757</v>
      </c>
      <c r="P494" s="11">
        <f t="shared" si="71"/>
        <v>-1.4824385077602791</v>
      </c>
      <c r="Q494" s="11">
        <f t="shared" si="71"/>
        <v>1.7601118516240621</v>
      </c>
    </row>
    <row r="495" spans="1:17" x14ac:dyDescent="0.35">
      <c r="A495" s="11">
        <v>492</v>
      </c>
      <c r="B495" s="11">
        <f t="shared" si="64"/>
        <v>77.283179278308907</v>
      </c>
      <c r="C495" s="11">
        <f>'Graficas excel'!$N$3*(COS('Graficas excel'!$N$4*B495+'Graficas excel'!$N$5)+'Graficas excel'!$N$6)*COS(B495)+'Graficas excel'!$N$7</f>
        <v>10.379175941062947</v>
      </c>
      <c r="D495" s="13">
        <f>'Graficas excel'!$N$3*(COS('Graficas excel'!$N$4*B495+'Graficas excel'!$N$5)+'Graficas excel'!$N$6)*SIN(B495)+'Graficas excel'!$N$8</f>
        <v>32.566067060023578</v>
      </c>
      <c r="E495" s="11">
        <f t="shared" si="66"/>
        <v>2.5245254959307326</v>
      </c>
      <c r="F495" s="11">
        <f>C495/(2*'Graficas excel'!$N$9*COS(E495/2))</f>
        <v>0.85450132276575963</v>
      </c>
      <c r="G495" s="11">
        <f t="shared" si="67"/>
        <v>0.51944921733656224</v>
      </c>
      <c r="H495" s="11">
        <f t="shared" si="68"/>
        <v>1.0924125162596037</v>
      </c>
      <c r="I495" s="11">
        <f>(E495+H495)/2</f>
        <v>1.808469006095168</v>
      </c>
      <c r="J495" s="11">
        <f t="shared" si="69"/>
        <v>103.61764142947187</v>
      </c>
      <c r="K495" s="11">
        <f t="shared" si="65"/>
        <v>0.42272810973522079</v>
      </c>
      <c r="L495" s="11">
        <f t="shared" si="70"/>
        <v>0.26352128489332688</v>
      </c>
      <c r="M495" s="11">
        <f t="shared" si="70"/>
        <v>-2.7060905851495454</v>
      </c>
      <c r="N495" s="11">
        <f>E495-2*I495</f>
        <v>-1.0924125162596034</v>
      </c>
      <c r="O495" s="11">
        <f t="shared" si="71"/>
        <v>-0.38956574282448297</v>
      </c>
      <c r="P495" s="11">
        <f t="shared" si="71"/>
        <v>-1.205960784632355</v>
      </c>
      <c r="Q495" s="11">
        <f t="shared" si="71"/>
        <v>3.6019389415115866</v>
      </c>
    </row>
    <row r="496" spans="1:17" x14ac:dyDescent="0.35">
      <c r="A496" s="11">
        <v>493</v>
      </c>
      <c r="B496" s="11">
        <f t="shared" si="64"/>
        <v>77.440258910988405</v>
      </c>
      <c r="C496" s="11">
        <f>'Graficas excel'!$N$3*(COS('Graficas excel'!$N$4*B496+'Graficas excel'!$N$5)+'Graficas excel'!$N$6)*COS(B496)+'Graficas excel'!$N$7</f>
        <v>9.0312037118340811</v>
      </c>
      <c r="D496" s="13">
        <f>'Graficas excel'!$N$3*(COS('Graficas excel'!$N$4*B496+'Graficas excel'!$N$5)+'Graficas excel'!$N$6)*SIN(B496)+'Graficas excel'!$N$8</f>
        <v>32.289201289364257</v>
      </c>
      <c r="E496" s="11">
        <f t="shared" si="66"/>
        <v>2.5961366045443572</v>
      </c>
      <c r="F496" s="11">
        <f>C496/(2*'Graficas excel'!$N$9*COS(E496/2))</f>
        <v>0.8382105792959067</v>
      </c>
      <c r="G496" s="11">
        <f t="shared" si="67"/>
        <v>0.54534670142618502</v>
      </c>
      <c r="H496" s="11">
        <f t="shared" si="68"/>
        <v>1.153605360046986</v>
      </c>
      <c r="I496" s="11">
        <f>(E496+H496)/2</f>
        <v>1.8748709822956715</v>
      </c>
      <c r="J496" s="11">
        <f t="shared" si="69"/>
        <v>107.42219441708886</v>
      </c>
      <c r="K496" s="11">
        <f t="shared" si="65"/>
        <v>0.46412193636949173</v>
      </c>
      <c r="L496" s="11">
        <f t="shared" si="70"/>
        <v>-0.16155043021938895</v>
      </c>
      <c r="M496" s="11">
        <f t="shared" si="70"/>
        <v>-2.3447670932009821</v>
      </c>
      <c r="N496" s="11">
        <f>E496-2*I496</f>
        <v>-1.1536053600469858</v>
      </c>
      <c r="O496" s="11">
        <f t="shared" si="71"/>
        <v>-0.57899761990040244</v>
      </c>
      <c r="P496" s="11">
        <f t="shared" si="71"/>
        <v>-0.64016953876576521</v>
      </c>
      <c r="Q496" s="11">
        <f t="shared" si="71"/>
        <v>3.9203701259090562</v>
      </c>
    </row>
    <row r="497" spans="1:17" x14ac:dyDescent="0.35">
      <c r="A497" s="11">
        <v>494</v>
      </c>
      <c r="B497" s="11">
        <f t="shared" si="64"/>
        <v>77.597338543667888</v>
      </c>
      <c r="C497" s="11">
        <f>'Graficas excel'!$N$3*(COS('Graficas excel'!$N$4*B497+'Graficas excel'!$N$5)+'Graficas excel'!$N$6)*COS(B497)+'Graficas excel'!$N$7</f>
        <v>7.893002846477553</v>
      </c>
      <c r="D497" s="13">
        <f>'Graficas excel'!$N$3*(COS('Graficas excel'!$N$4*B497+'Graficas excel'!$N$5)+'Graficas excel'!$N$6)*SIN(B497)+'Graficas excel'!$N$8</f>
        <v>31.529178550006112</v>
      </c>
      <c r="E497" s="11">
        <f t="shared" si="66"/>
        <v>2.6509960776549297</v>
      </c>
      <c r="F497" s="11">
        <f>C497/(2*'Graficas excel'!$N$9*COS(E497/2))</f>
        <v>0.81255330362562539</v>
      </c>
      <c r="G497" s="11">
        <f t="shared" si="67"/>
        <v>0.58288689191564613</v>
      </c>
      <c r="H497" s="11">
        <f t="shared" si="68"/>
        <v>1.2445540935032395</v>
      </c>
      <c r="I497" s="11">
        <f>(E497+H497)/2</f>
        <v>1.9477750855790847</v>
      </c>
      <c r="J497" s="11">
        <f t="shared" si="69"/>
        <v>111.5992918444143</v>
      </c>
      <c r="K497" s="11">
        <f t="shared" si="65"/>
        <v>0.43874565413141658</v>
      </c>
      <c r="L497" s="11">
        <f t="shared" si="70"/>
        <v>-0.52986558393835392</v>
      </c>
      <c r="M497" s="11">
        <f t="shared" si="70"/>
        <v>-1.1054552925321828</v>
      </c>
      <c r="N497" s="11">
        <f>E497-2*I497</f>
        <v>-1.2445540935032398</v>
      </c>
      <c r="O497" s="11">
        <f t="shared" si="71"/>
        <v>-0.67955521590232715</v>
      </c>
      <c r="P497" s="11">
        <f t="shared" si="71"/>
        <v>-2.4359239420326063E-2</v>
      </c>
      <c r="Q497" s="11">
        <f t="shared" si="71"/>
        <v>3.0260867375068639</v>
      </c>
    </row>
    <row r="498" spans="1:17" x14ac:dyDescent="0.35">
      <c r="A498" s="11">
        <v>495</v>
      </c>
      <c r="B498" s="11">
        <f t="shared" si="64"/>
        <v>77.754418176347386</v>
      </c>
      <c r="C498" s="11">
        <f>'Graficas excel'!$N$3*(COS('Graficas excel'!$N$4*B498+'Graficas excel'!$N$5)+'Graficas excel'!$N$6)*COS(B498)+'Graficas excel'!$N$7</f>
        <v>7.1081204973382013</v>
      </c>
      <c r="D498" s="13">
        <f>'Graficas excel'!$N$3*(COS('Graficas excel'!$N$4*B498+'Graficas excel'!$N$5)+'Graficas excel'!$N$6)*SIN(B498)+'Graficas excel'!$N$8</f>
        <v>30.391879502661762</v>
      </c>
      <c r="E498" s="11">
        <f t="shared" si="66"/>
        <v>2.6820878063369316</v>
      </c>
      <c r="F498" s="11">
        <f>C498/(2*'Graficas excel'!$N$9*COS(E498/2))</f>
        <v>0.78030111043309391</v>
      </c>
      <c r="G498" s="11">
        <f t="shared" si="67"/>
        <v>0.62540401106555155</v>
      </c>
      <c r="H498" s="11">
        <f t="shared" si="68"/>
        <v>1.3512983772026088</v>
      </c>
      <c r="I498" s="11">
        <f>(E498+H498)/2</f>
        <v>2.0166930917697701</v>
      </c>
      <c r="J498" s="11">
        <f t="shared" si="69"/>
        <v>115.54800273159704</v>
      </c>
      <c r="K498" s="11">
        <f t="shared" si="65"/>
        <v>0.35551456283687666</v>
      </c>
      <c r="L498" s="11">
        <f t="shared" si="70"/>
        <v>-0.70351009523290697</v>
      </c>
      <c r="M498" s="11">
        <f t="shared" si="70"/>
        <v>0.53490561010768634</v>
      </c>
      <c r="N498" s="11">
        <f>E498-2*I498</f>
        <v>-1.3512983772026086</v>
      </c>
      <c r="O498" s="11">
        <f t="shared" si="71"/>
        <v>-0.68338155628282371</v>
      </c>
      <c r="P498" s="11">
        <f t="shared" si="71"/>
        <v>0.45097735376352732</v>
      </c>
      <c r="Q498" s="11">
        <f t="shared" si="71"/>
        <v>1.3829912014821775</v>
      </c>
    </row>
    <row r="499" spans="1:17" x14ac:dyDescent="0.35">
      <c r="A499" s="11">
        <v>496</v>
      </c>
      <c r="B499" s="11">
        <f t="shared" si="64"/>
        <v>77.911497809026869</v>
      </c>
      <c r="C499" s="11">
        <f>'Graficas excel'!$N$3*(COS('Graficas excel'!$N$4*B499+'Graficas excel'!$N$5)+'Graficas excel'!$N$6)*COS(B499)+'Graficas excel'!$N$7</f>
        <v>6.7291759410629028</v>
      </c>
      <c r="D499" s="13">
        <f>'Graficas excel'!$N$3*(COS('Graficas excel'!$N$4*B499+'Graficas excel'!$N$5)+'Graficas excel'!$N$6)*SIN(B499)+'Graficas excel'!$N$8</f>
        <v>29.056020364457027</v>
      </c>
      <c r="E499" s="11">
        <f t="shared" si="66"/>
        <v>2.6864306763813395</v>
      </c>
      <c r="F499" s="11">
        <f>C499/(2*'Graficas excel'!$N$9*COS(E499/2))</f>
        <v>0.74562646825736434</v>
      </c>
      <c r="G499" s="11">
        <f t="shared" si="67"/>
        <v>0.66636414206802097</v>
      </c>
      <c r="H499" s="11">
        <f t="shared" si="68"/>
        <v>1.4586437010434525</v>
      </c>
      <c r="I499" s="11">
        <f>(E499+H499)/2</f>
        <v>2.072537188712396</v>
      </c>
      <c r="J499" s="11">
        <f t="shared" si="69"/>
        <v>118.74763379712893</v>
      </c>
      <c r="K499" s="11">
        <f t="shared" si="65"/>
        <v>0.24500745549137884</v>
      </c>
      <c r="L499" s="11">
        <f t="shared" si="70"/>
        <v>-0.6194873184789933</v>
      </c>
      <c r="M499" s="11">
        <f t="shared" si="70"/>
        <v>1.8700718004641572</v>
      </c>
      <c r="N499" s="11">
        <f>E499-2*I499</f>
        <v>-1.4586437010434525</v>
      </c>
      <c r="O499" s="11">
        <f t="shared" si="71"/>
        <v>-0.61254219920688058</v>
      </c>
      <c r="P499" s="11">
        <f t="shared" si="71"/>
        <v>0.66821710369131382</v>
      </c>
      <c r="Q499" s="11">
        <f t="shared" si="71"/>
        <v>-0.47960756315912195</v>
      </c>
    </row>
    <row r="500" spans="1:17" x14ac:dyDescent="0.35">
      <c r="A500" s="11">
        <v>497</v>
      </c>
      <c r="B500" s="11">
        <f t="shared" si="64"/>
        <v>78.068577441706353</v>
      </c>
      <c r="C500" s="11">
        <f>'Graficas excel'!$N$3*(COS('Graficas excel'!$N$4*B500+'Graficas excel'!$N$5)+'Graficas excel'!$N$6)*COS(B500)+'Graficas excel'!$N$7</f>
        <v>6.6991532017047213</v>
      </c>
      <c r="D500" s="13">
        <f>'Graficas excel'!$N$3*(COS('Graficas excel'!$N$4*B500+'Graficas excel'!$N$5)+'Graficas excel'!$N$6)*SIN(B500)+'Graficas excel'!$N$8</f>
        <v>27.710441797097008</v>
      </c>
      <c r="E500" s="11">
        <f t="shared" si="66"/>
        <v>2.6671841349538803</v>
      </c>
      <c r="F500" s="11">
        <f>C500/(2*'Graficas excel'!$N$9*COS(E500/2))</f>
        <v>0.71271805356773577</v>
      </c>
      <c r="G500" s="11">
        <f t="shared" si="67"/>
        <v>0.70145062272309533</v>
      </c>
      <c r="H500" s="11">
        <f t="shared" si="68"/>
        <v>1.5548616046955557</v>
      </c>
      <c r="I500" s="11">
        <f>(E500+H500)/2</f>
        <v>2.1110228698247182</v>
      </c>
      <c r="J500" s="11">
        <f t="shared" si="69"/>
        <v>120.95270089655133</v>
      </c>
      <c r="K500" s="11">
        <f t="shared" si="65"/>
        <v>0.14769861505509654</v>
      </c>
      <c r="L500" s="11">
        <f t="shared" si="70"/>
        <v>-0.3257371269778116</v>
      </c>
      <c r="M500" s="11">
        <f t="shared" si="70"/>
        <v>2.2444757690799997</v>
      </c>
      <c r="N500" s="11">
        <f>E500-2*I500</f>
        <v>-1.5548616046955561</v>
      </c>
      <c r="O500" s="11">
        <f t="shared" si="71"/>
        <v>-0.50757890200889655</v>
      </c>
      <c r="P500" s="11">
        <f t="shared" si="71"/>
        <v>0.59288052383997381</v>
      </c>
      <c r="Q500" s="11">
        <f t="shared" si="71"/>
        <v>-1.8881479887995039</v>
      </c>
    </row>
    <row r="501" spans="1:17" x14ac:dyDescent="0.35">
      <c r="A501" s="11">
        <v>498</v>
      </c>
      <c r="B501" s="11">
        <f t="shared" si="64"/>
        <v>78.22565707438585</v>
      </c>
      <c r="C501" s="11">
        <f>'Graficas excel'!$N$3*(COS('Graficas excel'!$N$4*B501+'Graficas excel'!$N$5)+'Graficas excel'!$N$6)*COS(B501)+'Graficas excel'!$N$7</f>
        <v>6.8734522428328004</v>
      </c>
      <c r="D501" s="13">
        <f>'Graficas excel'!$N$3*(COS('Graficas excel'!$N$4*B501+'Graficas excel'!$N$5)+'Graficas excel'!$N$6)*SIN(B501)+'Graficas excel'!$N$8</f>
        <v>26.490636036215168</v>
      </c>
      <c r="E501" s="11">
        <f t="shared" si="66"/>
        <v>2.633854715870712</v>
      </c>
      <c r="F501" s="11">
        <f>C501/(2*'Graficas excel'!$N$9*COS(E501/2))</f>
        <v>0.68419576115763692</v>
      </c>
      <c r="G501" s="11">
        <f t="shared" si="67"/>
        <v>0.72929840285984582</v>
      </c>
      <c r="H501" s="11">
        <f t="shared" si="68"/>
        <v>1.6345919121789718</v>
      </c>
      <c r="I501" s="11">
        <f>(E501+H501)/2</f>
        <v>2.1342233140248421</v>
      </c>
      <c r="J501" s="11">
        <f t="shared" si="69"/>
        <v>122.28198843204721</v>
      </c>
      <c r="K501" s="11">
        <f t="shared" si="65"/>
        <v>9.6531946799349622E-2</v>
      </c>
      <c r="L501" s="11">
        <f t="shared" si="70"/>
        <v>2.6824302387289767E-2</v>
      </c>
      <c r="M501" s="11">
        <f t="shared" si="70"/>
        <v>1.4921181319622889</v>
      </c>
      <c r="N501" s="11">
        <f>E501-2*I501</f>
        <v>-1.6345919121789723</v>
      </c>
      <c r="O501" s="11">
        <f t="shared" si="71"/>
        <v>-0.41444944710129006</v>
      </c>
      <c r="P501" s="11">
        <f t="shared" si="71"/>
        <v>0.29629093131483059</v>
      </c>
      <c r="Q501" s="11">
        <f t="shared" si="71"/>
        <v>-2.2725470822284537</v>
      </c>
    </row>
    <row r="502" spans="1:17" x14ac:dyDescent="0.35">
      <c r="A502" s="11">
        <v>499</v>
      </c>
      <c r="B502" s="11">
        <f t="shared" si="64"/>
        <v>78.382736707065334</v>
      </c>
      <c r="C502" s="11">
        <f>'Graficas excel'!$N$3*(COS('Graficas excel'!$N$4*B502+'Graficas excel'!$N$5)+'Graficas excel'!$N$6)*COS(B502)+'Graficas excel'!$N$7</f>
        <v>7.07472877644466</v>
      </c>
      <c r="D502" s="13">
        <f>'Graficas excel'!$N$3*(COS('Graficas excel'!$N$4*B502+'Graficas excel'!$N$5)+'Graficas excel'!$N$6)*SIN(B502)+'Graficas excel'!$N$8</f>
        <v>25.438470766513937</v>
      </c>
      <c r="E502" s="11">
        <f t="shared" si="66"/>
        <v>2.5990795544459795</v>
      </c>
      <c r="F502" s="11">
        <f>C502/(2*'Graficas excel'!$N$9*COS(E502/2))</f>
        <v>0.6600982797087106</v>
      </c>
      <c r="G502" s="11">
        <f t="shared" si="67"/>
        <v>0.75117924700140704</v>
      </c>
      <c r="H502" s="11">
        <f t="shared" si="68"/>
        <v>1.6996934790938607</v>
      </c>
      <c r="I502" s="11">
        <f>(E502+H502)/2</f>
        <v>2.14938651676992</v>
      </c>
      <c r="J502" s="11">
        <f t="shared" si="69"/>
        <v>123.15077595324135</v>
      </c>
      <c r="K502" s="11">
        <f t="shared" si="65"/>
        <v>0.10074549836522866</v>
      </c>
      <c r="L502" s="11">
        <f t="shared" si="70"/>
        <v>0.26120567047033239</v>
      </c>
      <c r="M502" s="11">
        <f t="shared" si="70"/>
        <v>-8.0618193478325037E-3</v>
      </c>
      <c r="N502" s="11">
        <f>E502-2*I502</f>
        <v>-1.6996934790938605</v>
      </c>
      <c r="O502" s="11">
        <f t="shared" si="71"/>
        <v>-0.36790817644409257</v>
      </c>
      <c r="P502" s="11">
        <f t="shared" si="71"/>
        <v>-6.0679929608460914E-2</v>
      </c>
      <c r="Q502" s="11">
        <f t="shared" si="71"/>
        <v>-1.5258235889471083</v>
      </c>
    </row>
    <row r="503" spans="1:17" x14ac:dyDescent="0.35">
      <c r="A503" s="11">
        <v>500</v>
      </c>
      <c r="B503" s="11">
        <f t="shared" si="64"/>
        <v>78.539816339744831</v>
      </c>
      <c r="C503" s="11">
        <f>'Graficas excel'!$N$3*(COS('Graficas excel'!$N$4*B503+'Graficas excel'!$N$5)+'Graficas excel'!$N$6)*COS(B503)+'Graficas excel'!$N$7</f>
        <v>7.16</v>
      </c>
      <c r="D503" s="13">
        <f>'Graficas excel'!$N$3*(COS('Graficas excel'!$N$4*B503+'Graficas excel'!$N$5)+'Graficas excel'!$N$6)*SIN(B503)+'Graficas excel'!$N$8</f>
        <v>24.499999999999996</v>
      </c>
      <c r="E503" s="11">
        <f t="shared" si="66"/>
        <v>2.572938804985005</v>
      </c>
      <c r="F503" s="11">
        <f>C503/(2*'Graficas excel'!$N$9*COS(E503/2))</f>
        <v>0.63812009057856822</v>
      </c>
      <c r="G503" s="11">
        <f t="shared" si="67"/>
        <v>0.76993684805963136</v>
      </c>
      <c r="H503" s="11">
        <f t="shared" si="68"/>
        <v>1.7574843603094796</v>
      </c>
      <c r="I503" s="11">
        <f>(E503+H503)/2</f>
        <v>2.1652115826472422</v>
      </c>
      <c r="J503" s="11">
        <f t="shared" si="69"/>
        <v>124.05748543852842</v>
      </c>
      <c r="K503" s="11">
        <f t="shared" si="65"/>
        <v>0.14177558913650828</v>
      </c>
      <c r="L503" s="11">
        <f t="shared" si="70"/>
        <v>0.25993932284844645</v>
      </c>
      <c r="M503" s="11">
        <f t="shared" si="70"/>
        <v>-1.6677504034824067</v>
      </c>
      <c r="N503" s="11">
        <f>E503-2*I503</f>
        <v>-1.7574843603094794</v>
      </c>
      <c r="O503" s="11">
        <f t="shared" si="71"/>
        <v>-0.3774397574980069</v>
      </c>
      <c r="P503" s="11">
        <f t="shared" si="71"/>
        <v>-0.30035573849397329</v>
      </c>
      <c r="Q503" s="11">
        <f t="shared" si="71"/>
        <v>-3.676094418706137E-2</v>
      </c>
    </row>
    <row r="504" spans="1:17" x14ac:dyDescent="0.35">
      <c r="A504" s="11">
        <v>501</v>
      </c>
      <c r="B504" s="11">
        <f t="shared" si="64"/>
        <v>78.696895972424315</v>
      </c>
      <c r="C504" s="11">
        <f>'Graficas excel'!$N$3*(COS('Graficas excel'!$N$4*B504+'Graficas excel'!$N$5)+'Graficas excel'!$N$6)*COS(B504)+'Graficas excel'!$N$7</f>
        <v>7.074728776444684</v>
      </c>
      <c r="D504" s="13">
        <f>'Graficas excel'!$N$3*(COS('Graficas excel'!$N$4*B504+'Graficas excel'!$N$5)+'Graficas excel'!$N$6)*SIN(B504)+'Graficas excel'!$N$8</f>
        <v>23.561529233486144</v>
      </c>
      <c r="E504" s="11">
        <f t="shared" si="66"/>
        <v>2.5581908214475444</v>
      </c>
      <c r="F504" s="11">
        <f>C504/(2*'Graficas excel'!$N$9*COS(E504/2))</f>
        <v>0.61501902769379646</v>
      </c>
      <c r="G504" s="11">
        <f t="shared" si="67"/>
        <v>0.78851226723151058</v>
      </c>
      <c r="H504" s="11">
        <f t="shared" si="68"/>
        <v>1.816772458775902</v>
      </c>
      <c r="I504" s="11">
        <f>(E504+H504)/2</f>
        <v>2.1874816401117232</v>
      </c>
      <c r="J504" s="11">
        <f t="shared" si="69"/>
        <v>125.33346574075699</v>
      </c>
      <c r="K504" s="11">
        <f t="shared" si="65"/>
        <v>0.18260676248849753</v>
      </c>
      <c r="L504" s="11">
        <f t="shared" si="70"/>
        <v>-2.0302979316406439E-3</v>
      </c>
      <c r="M504" s="11">
        <f t="shared" si="70"/>
        <v>-2.9267274539009596</v>
      </c>
      <c r="N504" s="11">
        <f>E504-2*I504</f>
        <v>-1.816772458775902</v>
      </c>
      <c r="O504" s="11">
        <f t="shared" si="71"/>
        <v>-0.42461952657381707</v>
      </c>
      <c r="P504" s="11">
        <f t="shared" si="71"/>
        <v>-0.30613013410382811</v>
      </c>
      <c r="Q504" s="11">
        <f t="shared" si="71"/>
        <v>1.6060803304089544</v>
      </c>
    </row>
    <row r="505" spans="1:17" x14ac:dyDescent="0.35">
      <c r="A505" s="11">
        <v>502</v>
      </c>
      <c r="B505" s="11">
        <f t="shared" si="64"/>
        <v>78.853975605103813</v>
      </c>
      <c r="C505" s="11">
        <f>'Graficas excel'!$N$3*(COS('Graficas excel'!$N$4*B505+'Graficas excel'!$N$5)+'Graficas excel'!$N$6)*COS(B505)+'Graficas excel'!$N$7</f>
        <v>6.8734522428328004</v>
      </c>
      <c r="D505" s="13">
        <f>'Graficas excel'!$N$3*(COS('Graficas excel'!$N$4*B505+'Graficas excel'!$N$5)+'Graficas excel'!$N$6)*SIN(B505)+'Graficas excel'!$N$8</f>
        <v>22.509363963784825</v>
      </c>
      <c r="E505" s="11">
        <f t="shared" si="66"/>
        <v>2.5488593485377584</v>
      </c>
      <c r="F505" s="11">
        <f>C505/(2*'Graficas excel'!$N$9*COS(E505/2))</f>
        <v>0.58838540291878327</v>
      </c>
      <c r="G505" s="11">
        <f t="shared" si="67"/>
        <v>0.80858061912965795</v>
      </c>
      <c r="H505" s="11">
        <f t="shared" si="68"/>
        <v>1.8834715380386555</v>
      </c>
      <c r="I505" s="11">
        <f>(E505+H505)/2</f>
        <v>2.2161654432882072</v>
      </c>
      <c r="J505" s="11">
        <f t="shared" si="69"/>
        <v>126.97692660315347</v>
      </c>
      <c r="K505" s="11">
        <f t="shared" si="65"/>
        <v>0.18228784403516549</v>
      </c>
      <c r="L505" s="11">
        <f t="shared" si="70"/>
        <v>-0.46175957134338141</v>
      </c>
      <c r="M505" s="11">
        <f t="shared" si="70"/>
        <v>-3.2137384047666324</v>
      </c>
      <c r="N505" s="11">
        <f>E505-2*I505</f>
        <v>-1.883471538038656</v>
      </c>
      <c r="O505" s="11">
        <f t="shared" si="71"/>
        <v>-0.47270633559096931</v>
      </c>
      <c r="P505" s="11">
        <f t="shared" si="71"/>
        <v>-5.3847625749436162E-2</v>
      </c>
      <c r="Q505" s="11">
        <f t="shared" si="71"/>
        <v>2.8837803789914509</v>
      </c>
    </row>
    <row r="506" spans="1:17" x14ac:dyDescent="0.35">
      <c r="A506" s="11">
        <v>503</v>
      </c>
      <c r="B506" s="11">
        <f t="shared" si="64"/>
        <v>79.011055237783296</v>
      </c>
      <c r="C506" s="11">
        <f>'Graficas excel'!$N$3*(COS('Graficas excel'!$N$4*B506+'Graficas excel'!$N$5)+'Graficas excel'!$N$6)*COS(B506)+'Graficas excel'!$N$7</f>
        <v>6.6991532017047106</v>
      </c>
      <c r="D506" s="13">
        <f>'Graficas excel'!$N$3*(COS('Graficas excel'!$N$4*B506+'Graficas excel'!$N$5)+'Graficas excel'!$N$6)*SIN(B506)+'Graficas excel'!$N$8</f>
        <v>21.289558202903091</v>
      </c>
      <c r="E506" s="11">
        <f t="shared" si="66"/>
        <v>2.5318742261438212</v>
      </c>
      <c r="F506" s="11">
        <f>C506/(2*'Graficas excel'!$N$9*COS(E506/2))</f>
        <v>0.55796726051731094</v>
      </c>
      <c r="G506" s="11">
        <f t="shared" si="67"/>
        <v>0.82986296229606926</v>
      </c>
      <c r="H506" s="11">
        <f t="shared" si="68"/>
        <v>1.9577240755985534</v>
      </c>
      <c r="I506" s="11">
        <f>(E506+H506)/2</f>
        <v>2.2447991508711871</v>
      </c>
      <c r="J506" s="11">
        <f t="shared" si="69"/>
        <v>128.61751719946994</v>
      </c>
      <c r="K506" s="11">
        <f t="shared" si="65"/>
        <v>0.10975482018230853</v>
      </c>
      <c r="L506" s="11">
        <f t="shared" si="70"/>
        <v>-0.96657241949209305</v>
      </c>
      <c r="M506" s="11">
        <f t="shared" si="70"/>
        <v>-1.9465193834783687</v>
      </c>
      <c r="N506" s="11">
        <f>E506-2*I506</f>
        <v>-1.957724075598553</v>
      </c>
      <c r="O506" s="11">
        <f t="shared" si="71"/>
        <v>-0.48116470086435337</v>
      </c>
      <c r="P506" s="11">
        <f t="shared" si="71"/>
        <v>0.39913553691086046</v>
      </c>
      <c r="Q506" s="11">
        <f t="shared" si="71"/>
        <v>3.3515325659782853</v>
      </c>
    </row>
    <row r="507" spans="1:17" x14ac:dyDescent="0.35">
      <c r="A507" s="11">
        <v>504</v>
      </c>
      <c r="B507" s="11">
        <f t="shared" si="64"/>
        <v>79.168134870462779</v>
      </c>
      <c r="C507" s="11">
        <f>'Graficas excel'!$N$3*(COS('Graficas excel'!$N$4*B507+'Graficas excel'!$N$5)+'Graficas excel'!$N$6)*COS(B507)+'Graficas excel'!$N$7</f>
        <v>6.7291759410628718</v>
      </c>
      <c r="D507" s="13">
        <f>'Graficas excel'!$N$3*(COS('Graficas excel'!$N$4*B507+'Graficas excel'!$N$5)+'Graficas excel'!$N$6)*SIN(B507)+'Graficas excel'!$N$8</f>
        <v>19.94397963554308</v>
      </c>
      <c r="E507" s="11">
        <f t="shared" si="66"/>
        <v>2.490773545351793</v>
      </c>
      <c r="F507" s="11">
        <f>C507/(2*'Graficas excel'!$N$9*COS(E507/2))</f>
        <v>0.52621533885184324</v>
      </c>
      <c r="G507" s="11">
        <f t="shared" si="67"/>
        <v>0.85035134924161782</v>
      </c>
      <c r="H507" s="11">
        <f t="shared" si="68"/>
        <v>2.0333052500686621</v>
      </c>
      <c r="I507" s="11">
        <f>(E507+H507)/2</f>
        <v>2.2620393977102276</v>
      </c>
      <c r="J507" s="11">
        <f t="shared" si="69"/>
        <v>129.60531058111073</v>
      </c>
      <c r="K507" s="11">
        <f t="shared" si="65"/>
        <v>-4.2074020429635033E-2</v>
      </c>
      <c r="L507" s="11">
        <f t="shared" si="70"/>
        <v>-1.2723309692523819</v>
      </c>
      <c r="M507" s="11">
        <f t="shared" si="70"/>
        <v>0.84147696110375203</v>
      </c>
      <c r="N507" s="11">
        <f>E507-2*I507</f>
        <v>-2.0333052500686621</v>
      </c>
      <c r="O507" s="11">
        <f t="shared" si="71"/>
        <v>-0.41846863733706452</v>
      </c>
      <c r="P507" s="11">
        <f t="shared" si="71"/>
        <v>0.92559304128807696</v>
      </c>
      <c r="Q507" s="11">
        <f t="shared" si="71"/>
        <v>2.5920156852428313</v>
      </c>
    </row>
    <row r="508" spans="1:17" x14ac:dyDescent="0.35">
      <c r="A508" s="11">
        <v>505</v>
      </c>
      <c r="B508" s="11">
        <f t="shared" si="64"/>
        <v>79.325214503142277</v>
      </c>
      <c r="C508" s="11">
        <f>'Graficas excel'!$N$3*(COS('Graficas excel'!$N$4*B508+'Graficas excel'!$N$5)+'Graficas excel'!$N$6)*COS(B508)+'Graficas excel'!$N$7</f>
        <v>7.1081204973381835</v>
      </c>
      <c r="D508" s="13">
        <f>'Graficas excel'!$N$3*(COS('Graficas excel'!$N$4*B508+'Graficas excel'!$N$5)+'Graficas excel'!$N$6)*SIN(B508)+'Graficas excel'!$N$8</f>
        <v>18.608120497338209</v>
      </c>
      <c r="E508" s="11">
        <f t="shared" si="66"/>
        <v>2.4118227021621275</v>
      </c>
      <c r="F508" s="11">
        <f>C508/(2*'Graficas excel'!$N$9*COS(E508/2))</f>
        <v>0.49798815588835649</v>
      </c>
      <c r="G508" s="11">
        <f t="shared" si="67"/>
        <v>0.86718383091182805</v>
      </c>
      <c r="H508" s="11">
        <f t="shared" si="68"/>
        <v>2.0990381499094548</v>
      </c>
      <c r="I508" s="11">
        <f>(E508+H508)/2</f>
        <v>2.2554304260357911</v>
      </c>
      <c r="J508" s="11">
        <f t="shared" si="69"/>
        <v>129.22664439724403</v>
      </c>
      <c r="K508" s="11">
        <f t="shared" si="65"/>
        <v>-0.24193130172653823</v>
      </c>
      <c r="L508" s="11">
        <f t="shared" si="70"/>
        <v>-1.1401520772939513</v>
      </c>
      <c r="M508" s="11">
        <f t="shared" si="70"/>
        <v>3.5687765261628441</v>
      </c>
      <c r="N508" s="11">
        <f>E508-2*I508</f>
        <v>-2.0990381499094548</v>
      </c>
      <c r="O508" s="11">
        <f t="shared" si="71"/>
        <v>-0.27307682240084169</v>
      </c>
      <c r="P508" s="11">
        <f t="shared" si="71"/>
        <v>1.3327459130254966</v>
      </c>
      <c r="Q508" s="11">
        <f t="shared" si="71"/>
        <v>0.60022925544862704</v>
      </c>
    </row>
    <row r="509" spans="1:17" x14ac:dyDescent="0.35">
      <c r="A509" s="11">
        <v>506</v>
      </c>
      <c r="B509" s="11">
        <f t="shared" si="64"/>
        <v>79.482294135821761</v>
      </c>
      <c r="C509" s="11">
        <f>'Graficas excel'!$N$3*(COS('Graficas excel'!$N$4*B509+'Graficas excel'!$N$5)+'Graficas excel'!$N$6)*COS(B509)+'Graficas excel'!$N$7</f>
        <v>7.8930028464774669</v>
      </c>
      <c r="D509" s="13">
        <f>'Graficas excel'!$N$3*(COS('Graficas excel'!$N$4*B509+'Graficas excel'!$N$5)+'Graficas excel'!$N$6)*SIN(B509)+'Graficas excel'!$N$8</f>
        <v>17.470821449993963</v>
      </c>
      <c r="E509" s="11">
        <f t="shared" si="66"/>
        <v>2.2929229351883702</v>
      </c>
      <c r="F509" s="11">
        <f>C509/(2*'Graficas excel'!$N$9*COS(E509/2))</f>
        <v>0.47927620955461997</v>
      </c>
      <c r="G509" s="11">
        <f t="shared" si="67"/>
        <v>0.87766412422689133</v>
      </c>
      <c r="H509" s="11">
        <f t="shared" si="68"/>
        <v>2.1419329568654613</v>
      </c>
      <c r="I509" s="11">
        <f>(E509+H509)/2</f>
        <v>2.2174279460269157</v>
      </c>
      <c r="J509" s="11">
        <f t="shared" si="69"/>
        <v>127.04926268170517</v>
      </c>
      <c r="K509" s="11">
        <f t="shared" si="65"/>
        <v>-0.42102597122662921</v>
      </c>
      <c r="L509" s="11">
        <f t="shared" si="70"/>
        <v>-0.5795699714491066</v>
      </c>
      <c r="M509" s="11">
        <f t="shared" si="70"/>
        <v>4.1407565264757551</v>
      </c>
      <c r="N509" s="11">
        <f>E509-2*I509</f>
        <v>-2.1419329568654613</v>
      </c>
      <c r="O509" s="11">
        <f t="shared" si="71"/>
        <v>-6.3729583927705613E-2</v>
      </c>
      <c r="P509" s="11">
        <f t="shared" si="71"/>
        <v>1.4270297039948505</v>
      </c>
      <c r="Q509" s="11">
        <f t="shared" si="71"/>
        <v>-1.7269975806577915</v>
      </c>
    </row>
    <row r="510" spans="1:17" x14ac:dyDescent="0.35">
      <c r="A510" s="11">
        <v>507</v>
      </c>
      <c r="B510" s="11">
        <f t="shared" si="64"/>
        <v>79.639373768501258</v>
      </c>
      <c r="C510" s="11">
        <f>'Graficas excel'!$N$3*(COS('Graficas excel'!$N$4*B510+'Graficas excel'!$N$5)+'Graficas excel'!$N$6)*COS(B510)+'Graficas excel'!$N$7</f>
        <v>9.0312037118340882</v>
      </c>
      <c r="D510" s="13">
        <f>'Graficas excel'!$N$3*(COS('Graficas excel'!$N$4*B510+'Graficas excel'!$N$5)+'Graficas excel'!$N$6)*SIN(B510)+'Graficas excel'!$N$8</f>
        <v>16.710798710635743</v>
      </c>
      <c r="E510" s="11">
        <f t="shared" si="66"/>
        <v>2.1506431057365809</v>
      </c>
      <c r="F510" s="11">
        <f>C510/(2*'Graficas excel'!$N$9*COS(E510/2))</f>
        <v>0.47487724336929377</v>
      </c>
      <c r="G510" s="11">
        <f t="shared" si="67"/>
        <v>0.8800520460347675</v>
      </c>
      <c r="H510" s="11">
        <f t="shared" si="68"/>
        <v>2.1519435764996415</v>
      </c>
      <c r="I510" s="11">
        <f>(E510+H510)/2</f>
        <v>2.1512933411181114</v>
      </c>
      <c r="J510" s="11">
        <f t="shared" si="69"/>
        <v>123.26002894066551</v>
      </c>
      <c r="K510" s="11">
        <f t="shared" si="65"/>
        <v>-0.51206460945391719</v>
      </c>
      <c r="L510" s="11">
        <f t="shared" si="70"/>
        <v>7.0858542744904593E-2</v>
      </c>
      <c r="M510" s="11">
        <f t="shared" si="70"/>
        <v>2.5526363808652981</v>
      </c>
      <c r="N510" s="11">
        <f>E510-2*I510</f>
        <v>-2.151943576499642</v>
      </c>
      <c r="O510" s="11">
        <f t="shared" si="71"/>
        <v>0.16042771779852635</v>
      </c>
      <c r="P510" s="11">
        <f t="shared" si="71"/>
        <v>1.1557535583867573</v>
      </c>
      <c r="Q510" s="11">
        <f t="shared" si="71"/>
        <v>-3.1715887110733108</v>
      </c>
    </row>
    <row r="511" spans="1:17" x14ac:dyDescent="0.35">
      <c r="A511" s="11">
        <v>508</v>
      </c>
      <c r="B511" s="11">
        <f t="shared" si="64"/>
        <v>79.796453401180742</v>
      </c>
      <c r="C511" s="11">
        <f>'Graficas excel'!$N$3*(COS('Graficas excel'!$N$4*B511+'Graficas excel'!$N$5)+'Graficas excel'!$N$6)*COS(B511)+'Graficas excel'!$N$7</f>
        <v>10.379175941062824</v>
      </c>
      <c r="D511" s="13">
        <f>'Graficas excel'!$N$3*(COS('Graficas excel'!$N$4*B511+'Graficas excel'!$N$5)+'Graficas excel'!$N$6)*SIN(B511)+'Graficas excel'!$N$8</f>
        <v>16.433932939976412</v>
      </c>
      <c r="E511" s="11">
        <f t="shared" si="66"/>
        <v>2.014973191197607</v>
      </c>
      <c r="F511" s="11">
        <f>C511/(2*'Graficas excel'!$N$9*COS(E511/2))</f>
        <v>0.48592787858074887</v>
      </c>
      <c r="G511" s="11">
        <f t="shared" si="67"/>
        <v>0.87399891122244144</v>
      </c>
      <c r="H511" s="11">
        <f t="shared" si="68"/>
        <v>2.1267436495162406</v>
      </c>
      <c r="I511" s="11">
        <f>(E511+H511)/2</f>
        <v>2.0708584203569238</v>
      </c>
      <c r="J511" s="11">
        <f t="shared" si="69"/>
        <v>118.65144745558025</v>
      </c>
      <c r="K511" s="11">
        <f t="shared" si="65"/>
        <v>-0.50093417558734366</v>
      </c>
      <c r="L511" s="11">
        <f t="shared" si="70"/>
        <v>0.47182572781552751</v>
      </c>
      <c r="M511" s="11">
        <f t="shared" si="70"/>
        <v>0.5175292147590651</v>
      </c>
      <c r="N511" s="11">
        <f>E511-2*I511</f>
        <v>-2.1267436495162406</v>
      </c>
      <c r="O511" s="11">
        <f t="shared" si="71"/>
        <v>0.34197306221793128</v>
      </c>
      <c r="P511" s="11">
        <f t="shared" si="71"/>
        <v>0.65756156864094562</v>
      </c>
      <c r="Q511" s="11">
        <f t="shared" si="71"/>
        <v>-3.2707867887653452</v>
      </c>
    </row>
    <row r="512" spans="1:17" x14ac:dyDescent="0.35">
      <c r="A512" s="11">
        <v>509</v>
      </c>
      <c r="B512" s="11">
        <f t="shared" si="64"/>
        <v>79.953533033860239</v>
      </c>
      <c r="C512" s="11">
        <f>'Graficas excel'!$N$3*(COS('Graficas excel'!$N$4*B512+'Graficas excel'!$N$5)+'Graficas excel'!$N$6)*COS(B512)+'Graficas excel'!$N$7</f>
        <v>11.754339554204572</v>
      </c>
      <c r="D512" s="13">
        <f>'Graficas excel'!$N$3*(COS('Graficas excel'!$N$4*B512+'Graficas excel'!$N$5)+'Graficas excel'!$N$6)*SIN(B512)+'Graficas excel'!$N$8</f>
        <v>16.635209473588262</v>
      </c>
      <c r="E512" s="11">
        <f t="shared" si="66"/>
        <v>1.9113170816013541</v>
      </c>
      <c r="F512" s="11">
        <f>C512/(2*'Graficas excel'!$N$9*COS(E512/2))</f>
        <v>0.50922409886616882</v>
      </c>
      <c r="G512" s="11">
        <f t="shared" si="67"/>
        <v>0.86063396234051692</v>
      </c>
      <c r="H512" s="11">
        <f t="shared" si="68"/>
        <v>2.0730266465167677</v>
      </c>
      <c r="I512" s="11">
        <f>(E512+H512)/2</f>
        <v>1.9921718640590609</v>
      </c>
      <c r="J512" s="11">
        <f t="shared" si="69"/>
        <v>114.14303987529416</v>
      </c>
      <c r="K512" s="11">
        <f t="shared" si="65"/>
        <v>-0.42681996357334773</v>
      </c>
      <c r="L512" s="11">
        <f t="shared" si="70"/>
        <v>0.55311902677078617</v>
      </c>
      <c r="M512" s="11">
        <f t="shared" si="70"/>
        <v>-0.88319954851553018</v>
      </c>
      <c r="N512" s="11">
        <f>E512-2*I512</f>
        <v>-2.0730266465167677</v>
      </c>
      <c r="O512" s="11">
        <f t="shared" si="71"/>
        <v>0.44526259188420003</v>
      </c>
      <c r="P512" s="11">
        <f t="shared" si="71"/>
        <v>0.14378758128875765</v>
      </c>
      <c r="Q512" s="11">
        <f t="shared" si="71"/>
        <v>-2.3057015155412404</v>
      </c>
    </row>
    <row r="513" spans="1:17" x14ac:dyDescent="0.35">
      <c r="A513" s="11">
        <v>510</v>
      </c>
      <c r="B513" s="11">
        <f t="shared" si="64"/>
        <v>80.110612666539723</v>
      </c>
      <c r="C513" s="11">
        <f>'Graficas excel'!$N$3*(COS('Graficas excel'!$N$4*B513+'Graficas excel'!$N$5)+'Graficas excel'!$N$6)*COS(B513)+'Graficas excel'!$N$7</f>
        <v>12.999999999999964</v>
      </c>
      <c r="D513" s="13">
        <f>'Graficas excel'!$N$3*(COS('Graficas excel'!$N$4*B513+'Graficas excel'!$N$5)+'Graficas excel'!$N$6)*SIN(B513)+'Graficas excel'!$N$8</f>
        <v>17.199999999999957</v>
      </c>
      <c r="E513" s="11">
        <f t="shared" si="66"/>
        <v>1.8471693197836925</v>
      </c>
      <c r="F513" s="11">
        <f>C513/(2*'Graficas excel'!$N$9*COS(E513/2))</f>
        <v>0.53900371056236562</v>
      </c>
      <c r="G513" s="11">
        <f t="shared" si="67"/>
        <v>0.84230338952185257</v>
      </c>
      <c r="H513" s="11">
        <f t="shared" si="68"/>
        <v>2.0030849621376801</v>
      </c>
      <c r="I513" s="11">
        <f>(E513+H513)/2</f>
        <v>1.9251271409606863</v>
      </c>
      <c r="J513" s="11">
        <f t="shared" si="69"/>
        <v>110.30166020313403</v>
      </c>
      <c r="K513" s="11">
        <f t="shared" si="65"/>
        <v>-0.33993623002015583</v>
      </c>
      <c r="L513" s="11">
        <f t="shared" si="70"/>
        <v>0.41438636610727558</v>
      </c>
      <c r="M513" s="11">
        <f t="shared" si="70"/>
        <v>-1.5794152742457965</v>
      </c>
      <c r="N513" s="11">
        <f>E513-2*I513</f>
        <v>-2.0030849621376801</v>
      </c>
      <c r="O513" s="11">
        <f t="shared" si="71"/>
        <v>0.46784869233691034</v>
      </c>
      <c r="P513" s="11">
        <f t="shared" si="71"/>
        <v>-0.21839116584100302</v>
      </c>
      <c r="Q513" s="11">
        <f t="shared" si="71"/>
        <v>-0.73870907068393576</v>
      </c>
    </row>
    <row r="514" spans="1:17" x14ac:dyDescent="0.35">
      <c r="A514" s="11">
        <v>511</v>
      </c>
      <c r="B514" s="11">
        <f t="shared" si="64"/>
        <v>80.26769229921922</v>
      </c>
      <c r="C514" s="11">
        <f>'Graficas excel'!$N$3*(COS('Graficas excel'!$N$4*B514+'Graficas excel'!$N$5)+'Graficas excel'!$N$6)*COS(B514)+'Graficas excel'!$N$7</f>
        <v>14.038282743791953</v>
      </c>
      <c r="D514" s="13">
        <f>'Graficas excel'!$N$3*(COS('Graficas excel'!$N$4*B514+'Graficas excel'!$N$5)+'Graficas excel'!$N$6)*SIN(B514)+'Graficas excel'!$N$8</f>
        <v>17.944540753722727</v>
      </c>
      <c r="E514" s="11">
        <f t="shared" si="66"/>
        <v>1.8138647042335208</v>
      </c>
      <c r="F514" s="11">
        <f>C514/(2*'Graficas excel'!$N$9*COS(E514/2))</f>
        <v>0.56958313992376419</v>
      </c>
      <c r="G514" s="11">
        <f t="shared" si="67"/>
        <v>0.82193372404019638</v>
      </c>
      <c r="H514" s="11">
        <f t="shared" si="68"/>
        <v>1.9295954613958186</v>
      </c>
      <c r="I514" s="11">
        <f>(E514+H514)/2</f>
        <v>1.8717300828146697</v>
      </c>
      <c r="J514" s="11">
        <f t="shared" si="69"/>
        <v>107.24223413295263</v>
      </c>
      <c r="K514" s="11">
        <f t="shared" si="65"/>
        <v>-0.27484457184463645</v>
      </c>
      <c r="L514" s="11">
        <f t="shared" si="70"/>
        <v>0.16629239498037043</v>
      </c>
      <c r="M514" s="11">
        <f t="shared" si="70"/>
        <v>-1.6859573706008133</v>
      </c>
      <c r="N514" s="11">
        <f>E514-2*I514</f>
        <v>-1.9295954613958186</v>
      </c>
      <c r="O514" s="11">
        <f t="shared" si="71"/>
        <v>0.43354388822616008</v>
      </c>
      <c r="P514" s="11">
        <f t="shared" si="71"/>
        <v>-0.33442731532104281</v>
      </c>
      <c r="Q514" s="11">
        <f t="shared" si="71"/>
        <v>0.92730539338183116</v>
      </c>
    </row>
    <row r="515" spans="1:17" x14ac:dyDescent="0.35">
      <c r="A515" s="11">
        <v>512</v>
      </c>
      <c r="B515" s="11">
        <f t="shared" ref="B515:B578" si="72">A515*$B$1</f>
        <v>80.424771931898704</v>
      </c>
      <c r="C515" s="11">
        <f>'Graficas excel'!$N$3*(COS('Graficas excel'!$N$4*B515+'Graficas excel'!$N$5)+'Graficas excel'!$N$6)*COS(B515)+'Graficas excel'!$N$7</f>
        <v>14.890824058937101</v>
      </c>
      <c r="D515" s="13">
        <f>'Graficas excel'!$N$3*(COS('Graficas excel'!$N$4*B515+'Graficas excel'!$N$5)+'Graficas excel'!$N$6)*SIN(B515)+'Graficas excel'!$N$8</f>
        <v>18.680641922114333</v>
      </c>
      <c r="E515" s="11">
        <f t="shared" si="66"/>
        <v>1.7956206501679095</v>
      </c>
      <c r="F515" s="11">
        <f>C515/(2*'Graficas excel'!$N$9*COS(E515/2))</f>
        <v>0.59723478621083115</v>
      </c>
      <c r="G515" s="11">
        <f t="shared" si="67"/>
        <v>0.80206646242047974</v>
      </c>
      <c r="H515" s="11">
        <f t="shared" si="68"/>
        <v>1.8614945466828154</v>
      </c>
      <c r="I515" s="11">
        <f>(E515+H515)/2</f>
        <v>1.8285575984253626</v>
      </c>
      <c r="J515" s="11">
        <f t="shared" si="69"/>
        <v>104.76863298635091</v>
      </c>
      <c r="K515" s="11">
        <f t="shared" ref="K515:K578" si="73">(I516-I515)/$B$1</f>
        <v>-0.24872342352372726</v>
      </c>
      <c r="L515" s="11">
        <f t="shared" si="70"/>
        <v>-9.8537169506883557E-2</v>
      </c>
      <c r="M515" s="11">
        <f t="shared" si="70"/>
        <v>-1.1781864450762878</v>
      </c>
      <c r="N515" s="11">
        <f>E515-2*I515</f>
        <v>-1.8614945466828157</v>
      </c>
      <c r="O515" s="11">
        <f t="shared" si="71"/>
        <v>0.38101216837754281</v>
      </c>
      <c r="P515" s="11">
        <f t="shared" si="71"/>
        <v>-0.1887665247469151</v>
      </c>
      <c r="Q515" s="11">
        <f t="shared" si="71"/>
        <v>2.0915332585162281</v>
      </c>
    </row>
    <row r="516" spans="1:17" x14ac:dyDescent="0.35">
      <c r="A516" s="11">
        <v>513</v>
      </c>
      <c r="B516" s="11">
        <f t="shared" si="72"/>
        <v>80.581851564578187</v>
      </c>
      <c r="C516" s="11">
        <f>'Graficas excel'!$N$3*(COS('Graficas excel'!$N$4*B516+'Graficas excel'!$N$5)+'Graficas excel'!$N$6)*COS(B516)+'Graficas excel'!$N$7</f>
        <v>15.659465008031429</v>
      </c>
      <c r="D516" s="13">
        <f>'Graficas excel'!$N$3*(COS('Graficas excel'!$N$4*B516+'Graficas excel'!$N$5)+'Graficas excel'!$N$6)*SIN(B516)+'Graficas excel'!$N$8</f>
        <v>19.280506036214057</v>
      </c>
      <c r="E516" s="11">
        <f t="shared" ref="E516:E579" si="74">ATAN2(C516,D516)*2</f>
        <v>1.7773311336112854</v>
      </c>
      <c r="F516" s="11">
        <f>C516/(2*'Graficas excel'!$N$9*COS(E516/2))</f>
        <v>0.62096535599331515</v>
      </c>
      <c r="G516" s="11">
        <f t="shared" ref="G516:G579" si="75">(1-F516^2)^(1/2)</f>
        <v>0.78383801046906076</v>
      </c>
      <c r="H516" s="11">
        <f t="shared" ref="H516:H579" si="76">ATAN2(F516,G516)*2</f>
        <v>1.8016452952276554</v>
      </c>
      <c r="I516" s="11">
        <f>(E516+H516)/2</f>
        <v>1.7894882144194704</v>
      </c>
      <c r="J516" s="11">
        <f t="shared" ref="J516:J579" si="77">DEGREES(I516)</f>
        <v>102.53012217463736</v>
      </c>
      <c r="K516" s="11">
        <f t="shared" si="73"/>
        <v>-0.26420160591514513</v>
      </c>
      <c r="L516" s="11">
        <f t="shared" ref="L516:M579" si="78">(K517-K516)/$B$1</f>
        <v>-0.28360626352742058</v>
      </c>
      <c r="M516" s="11">
        <f t="shared" si="78"/>
        <v>-0.13451863767638989</v>
      </c>
      <c r="N516" s="11">
        <f>E516-2*I516</f>
        <v>-1.8016452952276554</v>
      </c>
      <c r="O516" s="11">
        <f t="shared" ref="O516:Q579" si="79">(N517-N516)/$B$1</f>
        <v>0.3513607920081136</v>
      </c>
      <c r="P516" s="11">
        <f t="shared" si="79"/>
        <v>0.1397707512377501</v>
      </c>
      <c r="Q516" s="11">
        <f t="shared" si="79"/>
        <v>2.2223039150599257</v>
      </c>
    </row>
    <row r="517" spans="1:17" x14ac:dyDescent="0.35">
      <c r="A517" s="11">
        <v>514</v>
      </c>
      <c r="B517" s="11">
        <f t="shared" si="72"/>
        <v>80.738931197257685</v>
      </c>
      <c r="C517" s="11">
        <f>'Graficas excel'!$N$3*(COS('Graficas excel'!$N$4*B517+'Graficas excel'!$N$5)+'Graficas excel'!$N$6)*COS(B517)+'Graficas excel'!$N$7</f>
        <v>16.474667529947627</v>
      </c>
      <c r="D517" s="13">
        <f>'Graficas excel'!$N$3*(COS('Graficas excel'!$N$4*B517+'Graficas excel'!$N$5)+'Graficas excel'!$N$6)*SIN(B517)+'Graficas excel'!$N$8</f>
        <v>19.717530432131841</v>
      </c>
      <c r="E517" s="11">
        <f t="shared" si="74"/>
        <v>1.7495213753369299</v>
      </c>
      <c r="F517" s="11">
        <f>C517/(2*'Graficas excel'!$N$9*COS(E517/2))</f>
        <v>0.64235683062665605</v>
      </c>
      <c r="G517" s="11">
        <f t="shared" si="75"/>
        <v>0.76640570336296265</v>
      </c>
      <c r="H517" s="11">
        <f t="shared" si="76"/>
        <v>1.7464536710810463</v>
      </c>
      <c r="I517" s="11">
        <f>(E517+H517)/2</f>
        <v>1.7479875232089881</v>
      </c>
      <c r="J517" s="11">
        <f t="shared" si="77"/>
        <v>100.15230772140104</v>
      </c>
      <c r="K517" s="11">
        <f t="shared" si="73"/>
        <v>-0.3087503736156349</v>
      </c>
      <c r="L517" s="11">
        <f t="shared" si="78"/>
        <v>-0.30473640172217326</v>
      </c>
      <c r="M517" s="11">
        <f t="shared" si="78"/>
        <v>1.0319215753132094</v>
      </c>
      <c r="N517" s="11">
        <f>E517-2*I517</f>
        <v>-1.7464536710810463</v>
      </c>
      <c r="O517" s="11">
        <f t="shared" si="79"/>
        <v>0.37331593027187571</v>
      </c>
      <c r="P517" s="11">
        <f t="shared" si="79"/>
        <v>0.48884943391755503</v>
      </c>
      <c r="Q517" s="11">
        <f t="shared" si="79"/>
        <v>1.1957103514342631</v>
      </c>
    </row>
    <row r="518" spans="1:17" x14ac:dyDescent="0.35">
      <c r="A518" s="11">
        <v>515</v>
      </c>
      <c r="B518" s="11">
        <f t="shared" si="72"/>
        <v>80.896010829937168</v>
      </c>
      <c r="C518" s="11">
        <f>'Graficas excel'!$N$3*(COS('Graficas excel'!$N$4*B518+'Graficas excel'!$N$5)+'Graficas excel'!$N$6)*COS(B518)+'Graficas excel'!$N$7</f>
        <v>17.431879502661758</v>
      </c>
      <c r="D518" s="13">
        <f>'Graficas excel'!$N$3*(COS('Graficas excel'!$N$4*B518+'Graficas excel'!$N$5)+'Graficas excel'!$N$6)*SIN(B518)+'Graficas excel'!$N$8</f>
        <v>20.068120497338175</v>
      </c>
      <c r="E518" s="11">
        <f t="shared" si="74"/>
        <v>1.7111649139830398</v>
      </c>
      <c r="F518" s="11">
        <f>C518/(2*'Graficas excel'!$N$9*COS(E518/2))</f>
        <v>0.66454866417507552</v>
      </c>
      <c r="G518" s="11">
        <f t="shared" si="75"/>
        <v>0.74724498857009591</v>
      </c>
      <c r="H518" s="11">
        <f t="shared" si="76"/>
        <v>1.6878133418805379</v>
      </c>
      <c r="I518" s="11">
        <f>(E518+H518)/2</f>
        <v>1.699489127931789</v>
      </c>
      <c r="J518" s="11">
        <f t="shared" si="77"/>
        <v>97.373554358860332</v>
      </c>
      <c r="K518" s="11">
        <f t="shared" si="73"/>
        <v>-0.35661825566222327</v>
      </c>
      <c r="L518" s="11">
        <f t="shared" si="78"/>
        <v>-0.142642539717934</v>
      </c>
      <c r="M518" s="11">
        <f t="shared" si="78"/>
        <v>1.7961545409092503</v>
      </c>
      <c r="N518" s="11">
        <f>E518-2*I518</f>
        <v>-1.6878133418805381</v>
      </c>
      <c r="O518" s="11">
        <f t="shared" si="79"/>
        <v>0.4501042197872217</v>
      </c>
      <c r="P518" s="11">
        <f t="shared" si="79"/>
        <v>0.67667117671191257</v>
      </c>
      <c r="Q518" s="11">
        <f t="shared" si="79"/>
        <v>-0.56317095074144374</v>
      </c>
    </row>
    <row r="519" spans="1:17" x14ac:dyDescent="0.35">
      <c r="A519" s="11">
        <v>516</v>
      </c>
      <c r="B519" s="11">
        <f t="shared" si="72"/>
        <v>81.053090462616666</v>
      </c>
      <c r="C519" s="11">
        <f>'Graficas excel'!$N$3*(COS('Graficas excel'!$N$4*B519+'Graficas excel'!$N$5)+'Graficas excel'!$N$6)*COS(B519)+'Graficas excel'!$N$7</f>
        <v>18.540824058937119</v>
      </c>
      <c r="D519" s="13">
        <f>'Graficas excel'!$N$3*(COS('Graficas excel'!$N$4*B519+'Graficas excel'!$N$5)+'Graficas excel'!$N$6)*SIN(B519)+'Graficas excel'!$N$8</f>
        <v>20.474355680986903</v>
      </c>
      <c r="E519" s="11">
        <f t="shared" si="74"/>
        <v>1.6698321902822602</v>
      </c>
      <c r="F519" s="11">
        <f>C519/(2*'Graficas excel'!$N$9*COS(E519/2))</f>
        <v>0.69054389674734939</v>
      </c>
      <c r="G519" s="11">
        <f t="shared" si="75"/>
        <v>0.72329048567293208</v>
      </c>
      <c r="H519" s="11">
        <f t="shared" si="76"/>
        <v>1.617111136368873</v>
      </c>
      <c r="I519" s="11">
        <f>(E519+H519)/2</f>
        <v>1.6434716633255666</v>
      </c>
      <c r="J519" s="11">
        <f t="shared" si="77"/>
        <v>94.163990057900321</v>
      </c>
      <c r="K519" s="11">
        <f t="shared" si="73"/>
        <v>-0.37902449340558586</v>
      </c>
      <c r="L519" s="11">
        <f t="shared" si="78"/>
        <v>0.13949675580368842</v>
      </c>
      <c r="M519" s="11">
        <f t="shared" si="78"/>
        <v>1.9620202440606562</v>
      </c>
      <c r="N519" s="11">
        <f>E519-2*I519</f>
        <v>-1.617111136368873</v>
      </c>
      <c r="O519" s="11">
        <f t="shared" si="79"/>
        <v>0.55639547966992697</v>
      </c>
      <c r="P519" s="11">
        <f t="shared" si="79"/>
        <v>0.58820849063368763</v>
      </c>
      <c r="Q519" s="11">
        <f t="shared" si="79"/>
        <v>-2.3497581261345211</v>
      </c>
    </row>
    <row r="520" spans="1:17" x14ac:dyDescent="0.35">
      <c r="A520" s="11">
        <v>517</v>
      </c>
      <c r="B520" s="11">
        <f t="shared" si="72"/>
        <v>81.210170095296149</v>
      </c>
      <c r="C520" s="11">
        <f>'Graficas excel'!$N$3*(COS('Graficas excel'!$N$4*B520+'Graficas excel'!$N$5)+'Graficas excel'!$N$6)*COS(B520)+'Graficas excel'!$N$7</f>
        <v>19.707848454854837</v>
      </c>
      <c r="D520" s="13">
        <f>'Graficas excel'!$N$3*(COS('Graficas excel'!$N$4*B520+'Graficas excel'!$N$5)+'Graficas excel'!$N$6)*SIN(B520)+'Graficas excel'!$N$8</f>
        <v>21.082180500899529</v>
      </c>
      <c r="E520" s="11">
        <f t="shared" si="74"/>
        <v>1.6381565314519826</v>
      </c>
      <c r="F520" s="11">
        <f>C520/(2*'Graficas excel'!$N$9*COS(E520/2))</f>
        <v>0.72148181950068591</v>
      </c>
      <c r="G520" s="11">
        <f t="shared" si="75"/>
        <v>0.69243337883870082</v>
      </c>
      <c r="H520" s="11">
        <f t="shared" si="76"/>
        <v>1.5297127387977922</v>
      </c>
      <c r="I520" s="11">
        <f>(E520+H520)/2</f>
        <v>1.5839346351248875</v>
      </c>
      <c r="J520" s="11">
        <f t="shared" si="77"/>
        <v>90.752769617250053</v>
      </c>
      <c r="K520" s="11">
        <f t="shared" si="73"/>
        <v>-0.35711239424396202</v>
      </c>
      <c r="L520" s="11">
        <f t="shared" si="78"/>
        <v>0.44769017505045894</v>
      </c>
      <c r="M520" s="11">
        <f t="shared" si="78"/>
        <v>1.6897076064312164</v>
      </c>
      <c r="N520" s="11">
        <f>E520-2*I520</f>
        <v>-1.5297127387977925</v>
      </c>
      <c r="O520" s="11">
        <f t="shared" si="79"/>
        <v>0.64879105331762366</v>
      </c>
      <c r="P520" s="11">
        <f t="shared" si="79"/>
        <v>0.21910934729483114</v>
      </c>
      <c r="Q520" s="11">
        <f t="shared" si="79"/>
        <v>-3.5598799076494752</v>
      </c>
    </row>
    <row r="521" spans="1:17" x14ac:dyDescent="0.35">
      <c r="A521" s="11">
        <v>518</v>
      </c>
      <c r="B521" s="11">
        <f t="shared" si="72"/>
        <v>81.367249727975647</v>
      </c>
      <c r="C521" s="11">
        <f>'Graficas excel'!$N$3*(COS('Graficas excel'!$N$4*B521+'Graficas excel'!$N$5)+'Graficas excel'!$N$6)*COS(B521)+'Graficas excel'!$N$7</f>
        <v>20.758877380742042</v>
      </c>
      <c r="D521" s="13">
        <f>'Graficas excel'!$N$3*(COS('Graficas excel'!$N$4*B521+'Graficas excel'!$N$5)+'Graficas excel'!$N$6)*SIN(B521)+'Graficas excel'!$N$8</f>
        <v>21.978987918340948</v>
      </c>
      <c r="E521" s="11">
        <f t="shared" si="74"/>
        <v>1.6278782243665848</v>
      </c>
      <c r="F521" s="11">
        <f>C521/(2*'Graficas excel'!$N$9*COS(E521/2))</f>
        <v>0.75581367579221403</v>
      </c>
      <c r="G521" s="11">
        <f t="shared" si="75"/>
        <v>0.65478674962575556</v>
      </c>
      <c r="H521" s="11">
        <f t="shared" si="76"/>
        <v>1.4278008784569207</v>
      </c>
      <c r="I521" s="11">
        <f>(E521+H521)/2</f>
        <v>1.5278395514117529</v>
      </c>
      <c r="J521" s="11">
        <f t="shared" si="77"/>
        <v>87.538758069054396</v>
      </c>
      <c r="K521" s="11">
        <f t="shared" si="73"/>
        <v>-0.2867893859928195</v>
      </c>
      <c r="L521" s="11">
        <f t="shared" si="78"/>
        <v>0.7131088252044141</v>
      </c>
      <c r="M521" s="11">
        <f t="shared" si="78"/>
        <v>1.120835537331802</v>
      </c>
      <c r="N521" s="11">
        <f>E521-2*I521</f>
        <v>-1.4278008784569209</v>
      </c>
      <c r="O521" s="11">
        <f t="shared" si="79"/>
        <v>0.68320866910733846</v>
      </c>
      <c r="P521" s="11">
        <f t="shared" si="79"/>
        <v>-0.34007528098184397</v>
      </c>
      <c r="Q521" s="11">
        <f t="shared" si="79"/>
        <v>-3.753876852000201</v>
      </c>
    </row>
    <row r="522" spans="1:17" x14ac:dyDescent="0.35">
      <c r="A522" s="11">
        <v>519</v>
      </c>
      <c r="B522" s="11">
        <f t="shared" si="72"/>
        <v>81.52432936065513</v>
      </c>
      <c r="C522" s="11">
        <f>'Graficas excel'!$N$3*(COS('Graficas excel'!$N$4*B522+'Graficas excel'!$N$5)+'Graficas excel'!$N$6)*COS(B522)+'Graficas excel'!$N$7</f>
        <v>21.494978549133656</v>
      </c>
      <c r="D522" s="13">
        <f>'Graficas excel'!$N$3*(COS('Graficas excel'!$N$4*B522+'Graficas excel'!$N$5)+'Graficas excel'!$N$6)*SIN(B522)+'Graficas excel'!$N$8</f>
        <v>23.15452757692649</v>
      </c>
      <c r="E522" s="11">
        <f t="shared" si="74"/>
        <v>1.6450988483371516</v>
      </c>
      <c r="F522" s="11">
        <f>C522/(2*'Graficas excel'!$N$9*COS(E522/2))</f>
        <v>0.7898442291594453</v>
      </c>
      <c r="G522" s="11">
        <f t="shared" si="75"/>
        <v>0.61330750334846029</v>
      </c>
      <c r="H522" s="11">
        <f t="shared" si="76"/>
        <v>1.320482711670097</v>
      </c>
      <c r="I522" s="11">
        <f>(E522+H522)/2</f>
        <v>1.4827907800036244</v>
      </c>
      <c r="J522" s="11">
        <f t="shared" si="77"/>
        <v>84.957653595119027</v>
      </c>
      <c r="K522" s="11">
        <f t="shared" si="73"/>
        <v>-0.17477451366920774</v>
      </c>
      <c r="L522" s="11">
        <f t="shared" si="78"/>
        <v>0.88916925970261196</v>
      </c>
      <c r="M522" s="11">
        <f t="shared" si="78"/>
        <v>0.19048181789213955</v>
      </c>
      <c r="N522" s="11">
        <f>E522-2*I522</f>
        <v>-1.3204827116700972</v>
      </c>
      <c r="O522" s="11">
        <f t="shared" si="79"/>
        <v>0.62978976888733618</v>
      </c>
      <c r="P522" s="11">
        <f t="shared" si="79"/>
        <v>-0.92973287801807447</v>
      </c>
      <c r="Q522" s="11">
        <f t="shared" si="79"/>
        <v>-2.5843030210040956</v>
      </c>
    </row>
    <row r="523" spans="1:17" x14ac:dyDescent="0.35">
      <c r="A523" s="11">
        <v>520</v>
      </c>
      <c r="B523" s="11">
        <f t="shared" si="72"/>
        <v>81.681408993334628</v>
      </c>
      <c r="C523" s="11">
        <f>'Graficas excel'!$N$3*(COS('Graficas excel'!$N$4*B523+'Graficas excel'!$N$5)+'Graficas excel'!$N$6)*COS(B523)+'Graficas excel'!$N$7</f>
        <v>21.759999999999998</v>
      </c>
      <c r="D523" s="13">
        <f>'Graficas excel'!$N$3*(COS('Graficas excel'!$N$4*B523+'Graficas excel'!$N$5)+'Graficas excel'!$N$6)*SIN(B523)+'Graficas excel'!$N$8</f>
        <v>24.500000000000036</v>
      </c>
      <c r="E523" s="11">
        <f t="shared" si="74"/>
        <v>1.6891189610814838</v>
      </c>
      <c r="F523" s="11">
        <f>C523/(2*'Graficas excel'!$N$9*COS(E523/2))</f>
        <v>0.81920220336617822</v>
      </c>
      <c r="G523" s="11">
        <f t="shared" si="75"/>
        <v>0.57350479509765118</v>
      </c>
      <c r="H523" s="11">
        <f t="shared" si="76"/>
        <v>1.2215555661079736</v>
      </c>
      <c r="I523" s="11">
        <f>(E523+H523)/2</f>
        <v>1.4553372635947288</v>
      </c>
      <c r="J523" s="11">
        <f t="shared" si="77"/>
        <v>83.384682972096158</v>
      </c>
      <c r="K523" s="11">
        <f t="shared" si="73"/>
        <v>-3.510413296522772E-2</v>
      </c>
      <c r="L523" s="11">
        <f t="shared" si="78"/>
        <v>0.91909007368923068</v>
      </c>
      <c r="M523" s="11">
        <f t="shared" si="78"/>
        <v>-1.0793577219540977</v>
      </c>
      <c r="N523" s="11">
        <f>E523-2*I523</f>
        <v>-1.2215555661079738</v>
      </c>
      <c r="O523" s="11">
        <f t="shared" si="79"/>
        <v>0.48374766991821228</v>
      </c>
      <c r="P523" s="11">
        <f t="shared" si="79"/>
        <v>-1.3356742472898933</v>
      </c>
      <c r="Q523" s="11">
        <f t="shared" si="79"/>
        <v>-0.15814962702465477</v>
      </c>
    </row>
    <row r="524" spans="1:17" x14ac:dyDescent="0.35">
      <c r="A524" s="11">
        <v>521</v>
      </c>
      <c r="B524" s="11">
        <f t="shared" si="72"/>
        <v>81.838488626014112</v>
      </c>
      <c r="C524" s="11">
        <f>'Graficas excel'!$N$3*(COS('Graficas excel'!$N$4*B524+'Graficas excel'!$N$5)+'Graficas excel'!$N$6)*COS(B524)+'Graficas excel'!$N$7</f>
        <v>21.494978549133684</v>
      </c>
      <c r="D524" s="13">
        <f>'Graficas excel'!$N$3*(COS('Graficas excel'!$N$4*B524+'Graficas excel'!$N$5)+'Graficas excel'!$N$6)*SIN(B524)+'Graficas excel'!$N$8</f>
        <v>25.84547242307346</v>
      </c>
      <c r="E524" s="11">
        <f t="shared" si="74"/>
        <v>1.7540775787583758</v>
      </c>
      <c r="F524" s="11">
        <f>C524/(2*'Graficas excel'!$N$9*COS(E524/2))</f>
        <v>0.84039520003967783</v>
      </c>
      <c r="G524" s="11">
        <f t="shared" si="75"/>
        <v>0.54197408402087821</v>
      </c>
      <c r="H524" s="11">
        <f t="shared" si="76"/>
        <v>1.1455686598076622</v>
      </c>
      <c r="I524" s="11">
        <f>(E524+H524)/2</f>
        <v>1.4498231192830189</v>
      </c>
      <c r="J524" s="11">
        <f t="shared" si="77"/>
        <v>83.068745775409099</v>
      </c>
      <c r="K524" s="11">
        <f t="shared" si="73"/>
        <v>0.1092661982092417</v>
      </c>
      <c r="L524" s="11">
        <f t="shared" si="78"/>
        <v>0.74954495919491027</v>
      </c>
      <c r="M524" s="11">
        <f t="shared" si="78"/>
        <v>-2.2119678537668088</v>
      </c>
      <c r="N524" s="11">
        <f>E524-2*I524</f>
        <v>-1.145568659807662</v>
      </c>
      <c r="O524" s="11">
        <f t="shared" si="79"/>
        <v>0.27394044977446202</v>
      </c>
      <c r="P524" s="11">
        <f t="shared" si="79"/>
        <v>-1.3605163326113243</v>
      </c>
      <c r="Q524" s="11">
        <f t="shared" si="79"/>
        <v>2.4827572300289069</v>
      </c>
    </row>
    <row r="525" spans="1:17" x14ac:dyDescent="0.35">
      <c r="A525" s="11">
        <v>522</v>
      </c>
      <c r="B525" s="11">
        <f t="shared" si="72"/>
        <v>81.995568258693595</v>
      </c>
      <c r="C525" s="11">
        <f>'Graficas excel'!$N$3*(COS('Graficas excel'!$N$4*B525+'Graficas excel'!$N$5)+'Graficas excel'!$N$6)*COS(B525)+'Graficas excel'!$N$7</f>
        <v>20.758877380742092</v>
      </c>
      <c r="D525" s="13">
        <f>'Graficas excel'!$N$3*(COS('Graficas excel'!$N$4*B525+'Graficas excel'!$N$5)+'Graficas excel'!$N$6)*SIN(B525)+'Graficas excel'!$N$8</f>
        <v>27.021012081659016</v>
      </c>
      <c r="E525" s="11">
        <f t="shared" si="74"/>
        <v>1.8314350325429865</v>
      </c>
      <c r="F525" s="11">
        <f>C525/(2*'Graficas excel'!$N$9*COS(E525/2))</f>
        <v>0.85186049475025849</v>
      </c>
      <c r="G525" s="11">
        <f t="shared" si="75"/>
        <v>0.52376874427923326</v>
      </c>
      <c r="H525" s="11">
        <f t="shared" si="76"/>
        <v>1.1025381945810351</v>
      </c>
      <c r="I525" s="11">
        <f>(E525+H525)/2</f>
        <v>1.4669866135620109</v>
      </c>
      <c r="J525" s="11">
        <f t="shared" si="77"/>
        <v>84.052141559292281</v>
      </c>
      <c r="K525" s="11">
        <f t="shared" si="73"/>
        <v>0.22700444507634127</v>
      </c>
      <c r="L525" s="11">
        <f t="shared" si="78"/>
        <v>0.40208986122638085</v>
      </c>
      <c r="M525" s="11">
        <f t="shared" si="78"/>
        <v>-2.5580730186968181</v>
      </c>
      <c r="N525" s="11">
        <f>E525-2*I525</f>
        <v>-1.1025381945810353</v>
      </c>
      <c r="O525" s="11">
        <f t="shared" si="79"/>
        <v>6.0231043993428823E-2</v>
      </c>
      <c r="P525" s="11">
        <f t="shared" si="79"/>
        <v>-0.97052573888603644</v>
      </c>
      <c r="Q525" s="11">
        <f t="shared" si="79"/>
        <v>3.9830095869000353</v>
      </c>
    </row>
    <row r="526" spans="1:17" x14ac:dyDescent="0.35">
      <c r="A526" s="11">
        <v>523</v>
      </c>
      <c r="B526" s="11">
        <f t="shared" si="72"/>
        <v>82.152647891373093</v>
      </c>
      <c r="C526" s="11">
        <f>'Graficas excel'!$N$3*(COS('Graficas excel'!$N$4*B526+'Graficas excel'!$N$5)+'Graficas excel'!$N$6)*COS(B526)+'Graficas excel'!$N$7</f>
        <v>19.707848454854865</v>
      </c>
      <c r="D526" s="13">
        <f>'Graficas excel'!$N$3*(COS('Graficas excel'!$N$4*B526+'Graficas excel'!$N$5)+'Graficas excel'!$N$6)*SIN(B526)+'Graficas excel'!$N$8</f>
        <v>27.917819499100432</v>
      </c>
      <c r="E526" s="11">
        <f t="shared" si="74"/>
        <v>1.9122116525077826</v>
      </c>
      <c r="F526" s="11">
        <f>C526/(2*'Graficas excel'!$N$9*COS(E526/2))</f>
        <v>0.85432866052235623</v>
      </c>
      <c r="G526" s="11">
        <f t="shared" si="75"/>
        <v>0.51973314288207229</v>
      </c>
      <c r="H526" s="11">
        <f t="shared" si="76"/>
        <v>1.0930771243146451</v>
      </c>
      <c r="I526" s="11">
        <f>(E526+H526)/2</f>
        <v>1.5026443884112139</v>
      </c>
      <c r="J526" s="11">
        <f t="shared" si="77"/>
        <v>86.095181564979342</v>
      </c>
      <c r="K526" s="11">
        <f t="shared" si="73"/>
        <v>0.29016457278192814</v>
      </c>
      <c r="L526" s="11">
        <f t="shared" si="78"/>
        <v>2.6869108217135852E-4</v>
      </c>
      <c r="M526" s="11">
        <f t="shared" si="78"/>
        <v>-1.937608348816364</v>
      </c>
      <c r="N526" s="11">
        <f>E526-2*I526</f>
        <v>-1.0930771243146453</v>
      </c>
      <c r="O526" s="11">
        <f t="shared" si="79"/>
        <v>-9.2218782576780053E-2</v>
      </c>
      <c r="P526" s="11">
        <f t="shared" si="79"/>
        <v>-0.34487605601689314</v>
      </c>
      <c r="Q526" s="11">
        <f t="shared" si="79"/>
        <v>3.8504608659001263</v>
      </c>
    </row>
    <row r="527" spans="1:17" x14ac:dyDescent="0.35">
      <c r="A527" s="11">
        <v>524</v>
      </c>
      <c r="B527" s="11">
        <f t="shared" si="72"/>
        <v>82.309727524052576</v>
      </c>
      <c r="C527" s="11">
        <f>'Graficas excel'!$N$3*(COS('Graficas excel'!$N$4*B527+'Graficas excel'!$N$5)+'Graficas excel'!$N$6)*COS(B527)+'Graficas excel'!$N$7</f>
        <v>18.540824058937151</v>
      </c>
      <c r="D527" s="13">
        <f>'Graficas excel'!$N$3*(COS('Graficas excel'!$N$4*B527+'Graficas excel'!$N$5)+'Graficas excel'!$N$6)*SIN(B527)+'Graficas excel'!$N$8</f>
        <v>28.525644319013065</v>
      </c>
      <c r="E527" s="11">
        <f t="shared" si="74"/>
        <v>1.9888838490328449</v>
      </c>
      <c r="F527" s="11">
        <f>C527/(2*'Graficas excel'!$N$9*COS(E527/2))</f>
        <v>0.85054193775178766</v>
      </c>
      <c r="G527" s="11">
        <f t="shared" si="75"/>
        <v>0.5259072276794019</v>
      </c>
      <c r="H527" s="11">
        <f t="shared" si="76"/>
        <v>1.1075628168079559</v>
      </c>
      <c r="I527" s="11">
        <f>(E527+H527)/2</f>
        <v>1.5482233329204003</v>
      </c>
      <c r="J527" s="11">
        <f t="shared" si="77"/>
        <v>88.706662720016709</v>
      </c>
      <c r="K527" s="11">
        <f t="shared" si="73"/>
        <v>0.29020677867841987</v>
      </c>
      <c r="L527" s="11">
        <f t="shared" si="78"/>
        <v>-0.30409011662661556</v>
      </c>
      <c r="M527" s="11">
        <f t="shared" si="78"/>
        <v>-0.71356950910417405</v>
      </c>
      <c r="N527" s="11">
        <f>E527-2*I527</f>
        <v>-1.1075628168079557</v>
      </c>
      <c r="O527" s="11">
        <f t="shared" si="79"/>
        <v>-0.14639178677586473</v>
      </c>
      <c r="P527" s="11">
        <f t="shared" si="79"/>
        <v>0.25995292244544843</v>
      </c>
      <c r="Q527" s="11">
        <f t="shared" si="79"/>
        <v>2.4779882970389289</v>
      </c>
    </row>
    <row r="528" spans="1:17" x14ac:dyDescent="0.35">
      <c r="A528" s="11">
        <v>525</v>
      </c>
      <c r="B528" s="11">
        <f t="shared" si="72"/>
        <v>82.466807156732074</v>
      </c>
      <c r="C528" s="11">
        <f>'Graficas excel'!$N$3*(COS('Graficas excel'!$N$4*B528+'Graficas excel'!$N$5)+'Graficas excel'!$N$6)*COS(B528)+'Graficas excel'!$N$7</f>
        <v>17.43187950266179</v>
      </c>
      <c r="D528" s="13">
        <f>'Graficas excel'!$N$3*(COS('Graficas excel'!$N$4*B528+'Graficas excel'!$N$5)+'Graficas excel'!$N$6)*SIN(B528)+'Graficas excel'!$N$8</f>
        <v>28.931879502661801</v>
      </c>
      <c r="E528" s="11">
        <f t="shared" si="74"/>
        <v>2.0570598293306062</v>
      </c>
      <c r="F528" s="11">
        <f>C528/(2*'Graficas excel'!$N$9*COS(E528/2))</f>
        <v>0.84443919058444572</v>
      </c>
      <c r="G528" s="11">
        <f t="shared" si="75"/>
        <v>0.53565142901432283</v>
      </c>
      <c r="H528" s="11">
        <f t="shared" si="76"/>
        <v>1.1305579849020024</v>
      </c>
      <c r="I528" s="11">
        <f>(E528+H528)/2</f>
        <v>1.5938089071163044</v>
      </c>
      <c r="J528" s="11">
        <f t="shared" si="77"/>
        <v>91.318523728122486</v>
      </c>
      <c r="K528" s="11">
        <f t="shared" si="73"/>
        <v>0.24244041485724793</v>
      </c>
      <c r="L528" s="11">
        <f t="shared" si="78"/>
        <v>-0.41617735300798298</v>
      </c>
      <c r="M528" s="11">
        <f t="shared" si="78"/>
        <v>0.57905370568335357</v>
      </c>
      <c r="N528" s="11">
        <f>E528-2*I528</f>
        <v>-1.1305579849020027</v>
      </c>
      <c r="O528" s="11">
        <f t="shared" si="79"/>
        <v>-0.10555847720417383</v>
      </c>
      <c r="P528" s="11">
        <f t="shared" si="79"/>
        <v>0.6491944139283975</v>
      </c>
      <c r="Q528" s="11">
        <f t="shared" si="79"/>
        <v>0.46278169758846882</v>
      </c>
    </row>
    <row r="529" spans="1:17" x14ac:dyDescent="0.35">
      <c r="A529" s="11">
        <v>526</v>
      </c>
      <c r="B529" s="11">
        <f t="shared" si="72"/>
        <v>82.623886789411557</v>
      </c>
      <c r="C529" s="11">
        <f>'Graficas excel'!$N$3*(COS('Graficas excel'!$N$4*B529+'Graficas excel'!$N$5)+'Graficas excel'!$N$6)*COS(B529)+'Graficas excel'!$N$7</f>
        <v>16.474667529947659</v>
      </c>
      <c r="D529" s="13">
        <f>'Graficas excel'!$N$3*(COS('Graficas excel'!$N$4*B529+'Graficas excel'!$N$5)+'Graficas excel'!$N$6)*SIN(B529)+'Graficas excel'!$N$8</f>
        <v>29.282469567868137</v>
      </c>
      <c r="E529" s="11">
        <f t="shared" si="74"/>
        <v>2.1166436451300474</v>
      </c>
      <c r="F529" s="11">
        <f>C529/(2*'Graficas excel'!$N$9*COS(E529/2))</f>
        <v>0.83996937973038455</v>
      </c>
      <c r="G529" s="11">
        <f t="shared" si="75"/>
        <v>0.54263380019618479</v>
      </c>
      <c r="H529" s="11">
        <f t="shared" si="76"/>
        <v>1.1471390717274406</v>
      </c>
      <c r="I529" s="11">
        <f>(E529+H529)/2</f>
        <v>1.631891358428744</v>
      </c>
      <c r="J529" s="11">
        <f t="shared" si="77"/>
        <v>93.500487461837707</v>
      </c>
      <c r="K529" s="11">
        <f t="shared" si="73"/>
        <v>0.17706742911723167</v>
      </c>
      <c r="L529" s="11">
        <f t="shared" si="78"/>
        <v>-0.32521980961754449</v>
      </c>
      <c r="M529" s="11">
        <f t="shared" si="78"/>
        <v>1.5335332450902754</v>
      </c>
      <c r="N529" s="11">
        <f>E529-2*I529</f>
        <v>-1.1471390717274406</v>
      </c>
      <c r="O529" s="11">
        <f t="shared" si="79"/>
        <v>-3.5832571267245829E-3</v>
      </c>
      <c r="P529" s="11">
        <f t="shared" si="79"/>
        <v>0.72188799299638484</v>
      </c>
      <c r="Q529" s="11">
        <f t="shared" si="79"/>
        <v>-1.6815511862293244</v>
      </c>
    </row>
    <row r="530" spans="1:17" x14ac:dyDescent="0.35">
      <c r="A530" s="11">
        <v>527</v>
      </c>
      <c r="B530" s="11">
        <f t="shared" si="72"/>
        <v>82.780966422091055</v>
      </c>
      <c r="C530" s="11">
        <f>'Graficas excel'!$N$3*(COS('Graficas excel'!$N$4*B530+'Graficas excel'!$N$5)+'Graficas excel'!$N$6)*COS(B530)+'Graficas excel'!$N$7</f>
        <v>15.659465008031459</v>
      </c>
      <c r="D530" s="13">
        <f>'Graficas excel'!$N$3*(COS('Graficas excel'!$N$4*B530+'Graficas excel'!$N$5)+'Graficas excel'!$N$6)*SIN(B530)+'Graficas excel'!$N$8</f>
        <v>29.719493963785919</v>
      </c>
      <c r="E530" s="11">
        <f t="shared" si="74"/>
        <v>2.171708161867258</v>
      </c>
      <c r="F530" s="11">
        <f>C530/(2*'Graficas excel'!$N$9*COS(E530/2))</f>
        <v>0.83981663393016526</v>
      </c>
      <c r="G530" s="11">
        <f t="shared" si="75"/>
        <v>0.54287016990640291</v>
      </c>
      <c r="H530" s="11">
        <f t="shared" si="76"/>
        <v>1.1477019284407024</v>
      </c>
      <c r="I530" s="11">
        <f>(E530+H530)/2</f>
        <v>1.6597050451539803</v>
      </c>
      <c r="J530" s="11">
        <f t="shared" si="77"/>
        <v>95.09409432389279</v>
      </c>
      <c r="K530" s="11">
        <f t="shared" si="73"/>
        <v>0.12598202088241423</v>
      </c>
      <c r="L530" s="11">
        <f t="shared" si="78"/>
        <v>-8.4332970776978239E-2</v>
      </c>
      <c r="M530" s="11">
        <f t="shared" si="78"/>
        <v>1.970704267450462</v>
      </c>
      <c r="N530" s="11">
        <f>E530-2*I530</f>
        <v>-1.1477019284407026</v>
      </c>
      <c r="O530" s="11">
        <f t="shared" si="79"/>
        <v>0.10981064364888156</v>
      </c>
      <c r="P530" s="11">
        <f t="shared" si="79"/>
        <v>0.45775055033172246</v>
      </c>
      <c r="Q530" s="11">
        <f t="shared" si="79"/>
        <v>-3.4625489165741867</v>
      </c>
    </row>
    <row r="531" spans="1:17" x14ac:dyDescent="0.35">
      <c r="A531" s="11">
        <v>528</v>
      </c>
      <c r="B531" s="11">
        <f t="shared" si="72"/>
        <v>82.938046054770538</v>
      </c>
      <c r="C531" s="11">
        <f>'Graficas excel'!$N$3*(COS('Graficas excel'!$N$4*B531+'Graficas excel'!$N$5)+'Graficas excel'!$N$6)*COS(B531)+'Graficas excel'!$N$7</f>
        <v>14.890824058937129</v>
      </c>
      <c r="D531" s="13">
        <f>'Graficas excel'!$N$3*(COS('Graficas excel'!$N$4*B531+'Graficas excel'!$N$5)+'Graficas excel'!$N$6)*SIN(B531)+'Graficas excel'!$N$8</f>
        <v>30.319358077885628</v>
      </c>
      <c r="E531" s="11">
        <f t="shared" si="74"/>
        <v>2.2285355965647815</v>
      </c>
      <c r="F531" s="11">
        <f>C531/(2*'Graficas excel'!$N$9*COS(E531/2))</f>
        <v>0.84446733041059274</v>
      </c>
      <c r="G531" s="11">
        <f t="shared" si="75"/>
        <v>0.5356070648051674</v>
      </c>
      <c r="H531" s="11">
        <f t="shared" si="76"/>
        <v>1.130452912872038</v>
      </c>
      <c r="I531" s="11">
        <f>(E531+H531)/2</f>
        <v>1.6794942547184097</v>
      </c>
      <c r="J531" s="11">
        <f t="shared" si="77"/>
        <v>96.227932511834524</v>
      </c>
      <c r="K531" s="11">
        <f t="shared" si="73"/>
        <v>0.11273502880999635</v>
      </c>
      <c r="L531" s="11">
        <f t="shared" si="78"/>
        <v>0.22522453167404308</v>
      </c>
      <c r="M531" s="11">
        <f t="shared" si="78"/>
        <v>1.8147504183274146</v>
      </c>
      <c r="N531" s="11">
        <f>E531-2*I531</f>
        <v>-1.130452912872038</v>
      </c>
      <c r="O531" s="11">
        <f t="shared" si="79"/>
        <v>0.18171393195382277</v>
      </c>
      <c r="P531" s="11">
        <f t="shared" si="79"/>
        <v>-8.6145361618515617E-2</v>
      </c>
      <c r="Q531" s="11">
        <f t="shared" si="79"/>
        <v>-4.2826120849251943</v>
      </c>
    </row>
    <row r="532" spans="1:17" x14ac:dyDescent="0.35">
      <c r="A532" s="11">
        <v>529</v>
      </c>
      <c r="B532" s="11">
        <f t="shared" si="72"/>
        <v>83.095125687450022</v>
      </c>
      <c r="C532" s="11">
        <f>'Graficas excel'!$N$3*(COS('Graficas excel'!$N$4*B532+'Graficas excel'!$N$5)+'Graficas excel'!$N$6)*COS(B532)+'Graficas excel'!$N$7</f>
        <v>14.038282743791989</v>
      </c>
      <c r="D532" s="13">
        <f>'Graficas excel'!$N$3*(COS('Graficas excel'!$N$4*B532+'Graficas excel'!$N$5)+'Graficas excel'!$N$6)*SIN(B532)+'Graficas excel'!$N$8</f>
        <v>31.055459246277223</v>
      </c>
      <c r="E532" s="11">
        <f t="shared" si="74"/>
        <v>2.2924959080800056</v>
      </c>
      <c r="F532" s="11">
        <f>C532/(2*'Graficas excel'!$N$9*COS(E532/2))</f>
        <v>0.85202513584981499</v>
      </c>
      <c r="G532" s="11">
        <f t="shared" si="75"/>
        <v>0.52350087667558343</v>
      </c>
      <c r="H532" s="11">
        <f t="shared" si="76"/>
        <v>1.1019093551879855</v>
      </c>
      <c r="I532" s="11">
        <f>(E532+H532)/2</f>
        <v>1.6972026316339957</v>
      </c>
      <c r="J532" s="11">
        <f t="shared" si="77"/>
        <v>97.242547771124492</v>
      </c>
      <c r="K532" s="11">
        <f t="shared" si="73"/>
        <v>0.14811321551576512</v>
      </c>
      <c r="L532" s="11">
        <f t="shared" si="78"/>
        <v>0.51028486078986357</v>
      </c>
      <c r="M532" s="11">
        <f t="shared" si="78"/>
        <v>0.95395992901876459</v>
      </c>
      <c r="N532" s="11">
        <f>E532-2*I532</f>
        <v>-1.1019093551879857</v>
      </c>
      <c r="O532" s="11">
        <f t="shared" si="79"/>
        <v>0.16818225019374453</v>
      </c>
      <c r="P532" s="11">
        <f t="shared" si="79"/>
        <v>-0.75885649482730844</v>
      </c>
      <c r="Q532" s="11">
        <f t="shared" si="79"/>
        <v>-3.5051170971735717</v>
      </c>
    </row>
    <row r="533" spans="1:17" x14ac:dyDescent="0.35">
      <c r="A533" s="11">
        <v>530</v>
      </c>
      <c r="B533" s="11">
        <f t="shared" si="72"/>
        <v>83.252205320129519</v>
      </c>
      <c r="C533" s="11">
        <f>'Graficas excel'!$N$3*(COS('Graficas excel'!$N$4*B533+'Graficas excel'!$N$5)+'Graficas excel'!$N$6)*COS(B533)+'Graficas excel'!$N$7</f>
        <v>13.000000000000011</v>
      </c>
      <c r="D533" s="13">
        <f>'Graficas excel'!$N$3*(COS('Graficas excel'!$N$4*B533+'Graficas excel'!$N$5)+'Graficas excel'!$N$6)*SIN(B533)+'Graficas excel'!$N$8</f>
        <v>31.799999999999994</v>
      </c>
      <c r="E533" s="11">
        <f t="shared" si="74"/>
        <v>2.3654450531400379</v>
      </c>
      <c r="F533" s="11">
        <f>C533/(2*'Graficas excel'!$N$9*COS(E533/2))</f>
        <v>0.85886553080211547</v>
      </c>
      <c r="G533" s="11">
        <f t="shared" si="75"/>
        <v>0.51220113236891662</v>
      </c>
      <c r="H533" s="11">
        <f t="shared" si="76"/>
        <v>1.0754913491043423</v>
      </c>
      <c r="I533" s="11">
        <f>(E533+H533)/2</f>
        <v>1.7204682011221901</v>
      </c>
      <c r="J533" s="11">
        <f t="shared" si="77"/>
        <v>98.575566710766381</v>
      </c>
      <c r="K533" s="11">
        <f t="shared" si="73"/>
        <v>0.2282685740105414</v>
      </c>
      <c r="L533" s="11">
        <f t="shared" si="78"/>
        <v>0.66013253603108313</v>
      </c>
      <c r="M533" s="11">
        <f t="shared" si="78"/>
        <v>-0.523920364346801</v>
      </c>
      <c r="N533" s="11">
        <f>E533-2*I533</f>
        <v>-1.0754913491043423</v>
      </c>
      <c r="O533" s="11">
        <f t="shared" si="79"/>
        <v>4.898135072982588E-2</v>
      </c>
      <c r="P533" s="11">
        <f t="shared" si="79"/>
        <v>-1.3094390009499322</v>
      </c>
      <c r="Q533" s="11">
        <f t="shared" si="79"/>
        <v>-1.1013490664510066</v>
      </c>
    </row>
    <row r="534" spans="1:17" x14ac:dyDescent="0.35">
      <c r="A534" s="11">
        <v>531</v>
      </c>
      <c r="B534" s="11">
        <f t="shared" si="72"/>
        <v>83.409284952809003</v>
      </c>
      <c r="C534" s="11">
        <f>'Graficas excel'!$N$3*(COS('Graficas excel'!$N$4*B534+'Graficas excel'!$N$5)+'Graficas excel'!$N$6)*COS(B534)+'Graficas excel'!$N$7</f>
        <v>11.754339554204629</v>
      </c>
      <c r="D534" s="13">
        <f>'Graficas excel'!$N$3*(COS('Graficas excel'!$N$4*B534+'Graficas excel'!$N$5)+'Graficas excel'!$N$6)*SIN(B534)+'Graficas excel'!$N$8</f>
        <v>32.364790526411703</v>
      </c>
      <c r="E534" s="11">
        <f t="shared" si="74"/>
        <v>2.4448517132365177</v>
      </c>
      <c r="F534" s="11">
        <f>C534/(2*'Graficas excel'!$N$9*COS(E534/2))</f>
        <v>0.86082960137810094</v>
      </c>
      <c r="G534" s="11">
        <f t="shared" si="75"/>
        <v>0.50889330649087905</v>
      </c>
      <c r="H534" s="11">
        <f t="shared" si="76"/>
        <v>1.067797376523556</v>
      </c>
      <c r="I534" s="11">
        <f>(E534+H534)/2</f>
        <v>1.7563245448800369</v>
      </c>
      <c r="J534" s="11">
        <f t="shared" si="77"/>
        <v>100.62998387686125</v>
      </c>
      <c r="K534" s="11">
        <f t="shared" si="73"/>
        <v>0.33196195029008391</v>
      </c>
      <c r="L534" s="11">
        <f t="shared" si="78"/>
        <v>0.57783531764618323</v>
      </c>
      <c r="M534" s="11">
        <f t="shared" si="78"/>
        <v>-2.0009852798271592</v>
      </c>
      <c r="N534" s="11">
        <f>E534-2*I534</f>
        <v>-1.067797376523556</v>
      </c>
      <c r="O534" s="11">
        <f t="shared" si="79"/>
        <v>-0.15670484655558736</v>
      </c>
      <c r="P534" s="11">
        <f t="shared" si="79"/>
        <v>-1.4824385077599551</v>
      </c>
      <c r="Q534" s="11">
        <f t="shared" si="79"/>
        <v>1.7601118516181025</v>
      </c>
    </row>
    <row r="535" spans="1:17" x14ac:dyDescent="0.35">
      <c r="A535" s="11">
        <v>532</v>
      </c>
      <c r="B535" s="11">
        <f t="shared" si="72"/>
        <v>83.5663645854885</v>
      </c>
      <c r="C535" s="11">
        <f>'Graficas excel'!$N$3*(COS('Graficas excel'!$N$4*B535+'Graficas excel'!$N$5)+'Graficas excel'!$N$6)*COS(B535)+'Graficas excel'!$N$7</f>
        <v>10.379175941062877</v>
      </c>
      <c r="D535" s="13">
        <f>'Graficas excel'!$N$3*(COS('Graficas excel'!$N$4*B535+'Graficas excel'!$N$5)+'Graficas excel'!$N$6)*SIN(B535)+'Graficas excel'!$N$8</f>
        <v>32.566067060023599</v>
      </c>
      <c r="E535" s="11">
        <f t="shared" si="74"/>
        <v>2.5245254959307371</v>
      </c>
      <c r="F535" s="11">
        <f>C535/(2*'Graficas excel'!$N$9*COS(E535/2))</f>
        <v>0.85450132276575974</v>
      </c>
      <c r="G535" s="11">
        <f t="shared" si="75"/>
        <v>0.51944921733656202</v>
      </c>
      <c r="H535" s="11">
        <f t="shared" si="76"/>
        <v>1.0924125162596032</v>
      </c>
      <c r="I535" s="11">
        <f>(E535+H535)/2</f>
        <v>1.8084690060951703</v>
      </c>
      <c r="J535" s="11">
        <f t="shared" si="77"/>
        <v>103.617641429472</v>
      </c>
      <c r="K535" s="11">
        <f t="shared" si="73"/>
        <v>0.4227281097351826</v>
      </c>
      <c r="L535" s="11">
        <f t="shared" si="78"/>
        <v>0.26352128489386722</v>
      </c>
      <c r="M535" s="11">
        <f t="shared" si="78"/>
        <v>-2.7060905851564816</v>
      </c>
      <c r="N535" s="11">
        <f>E535-2*I535</f>
        <v>-1.0924125162596034</v>
      </c>
      <c r="O535" s="11">
        <f t="shared" si="79"/>
        <v>-0.38956574282445189</v>
      </c>
      <c r="P535" s="11">
        <f t="shared" si="79"/>
        <v>-1.2059607846329672</v>
      </c>
      <c r="Q535" s="11">
        <f t="shared" si="79"/>
        <v>3.6019389415208702</v>
      </c>
    </row>
    <row r="536" spans="1:17" x14ac:dyDescent="0.35">
      <c r="A536" s="11">
        <v>533</v>
      </c>
      <c r="B536" s="11">
        <f t="shared" si="72"/>
        <v>83.723444218167984</v>
      </c>
      <c r="C536" s="11">
        <f>'Graficas excel'!$N$3*(COS('Graficas excel'!$N$4*B536+'Graficas excel'!$N$5)+'Graficas excel'!$N$6)*COS(B536)+'Graficas excel'!$N$7</f>
        <v>9.0312037118341379</v>
      </c>
      <c r="D536" s="13">
        <f>'Graficas excel'!$N$3*(COS('Graficas excel'!$N$4*B536+'Graficas excel'!$N$5)+'Graficas excel'!$N$6)*SIN(B536)+'Graficas excel'!$N$8</f>
        <v>32.289201289364286</v>
      </c>
      <c r="E536" s="11">
        <f t="shared" si="74"/>
        <v>2.5961366045443546</v>
      </c>
      <c r="F536" s="11">
        <f>C536/(2*'Graficas excel'!$N$9*COS(E536/2))</f>
        <v>0.83821057929590803</v>
      </c>
      <c r="G536" s="11">
        <f t="shared" si="75"/>
        <v>0.5453467014261828</v>
      </c>
      <c r="H536" s="11">
        <f t="shared" si="76"/>
        <v>1.1536053600469809</v>
      </c>
      <c r="I536" s="11">
        <f>(E536+H536)/2</f>
        <v>1.8748709822956677</v>
      </c>
      <c r="J536" s="11">
        <f t="shared" si="77"/>
        <v>107.42219441708865</v>
      </c>
      <c r="K536" s="11">
        <f t="shared" si="73"/>
        <v>0.46412193636953841</v>
      </c>
      <c r="L536" s="11">
        <f t="shared" si="78"/>
        <v>-0.16155043021993815</v>
      </c>
      <c r="M536" s="11">
        <f t="shared" si="78"/>
        <v>-2.3447670931957671</v>
      </c>
      <c r="N536" s="11">
        <f>E536-2*I536</f>
        <v>-1.1536053600469809</v>
      </c>
      <c r="O536" s="11">
        <f t="shared" si="79"/>
        <v>-0.5789976199004675</v>
      </c>
      <c r="P536" s="11">
        <f t="shared" si="79"/>
        <v>-0.64016953876491911</v>
      </c>
      <c r="Q536" s="11">
        <f t="shared" si="79"/>
        <v>3.9203701259011452</v>
      </c>
    </row>
    <row r="537" spans="1:17" x14ac:dyDescent="0.35">
      <c r="A537" s="11">
        <v>534</v>
      </c>
      <c r="B537" s="11">
        <f t="shared" si="72"/>
        <v>83.880523850847482</v>
      </c>
      <c r="C537" s="11">
        <f>'Graficas excel'!$N$3*(COS('Graficas excel'!$N$4*B537+'Graficas excel'!$N$5)+'Graficas excel'!$N$6)*COS(B537)+'Graficas excel'!$N$7</f>
        <v>7.8930028464775104</v>
      </c>
      <c r="D537" s="13">
        <f>'Graficas excel'!$N$3*(COS('Graficas excel'!$N$4*B537+'Graficas excel'!$N$5)+'Graficas excel'!$N$6)*SIN(B537)+'Graficas excel'!$N$8</f>
        <v>31.529178550006073</v>
      </c>
      <c r="E537" s="11">
        <f t="shared" si="74"/>
        <v>2.6509960776549315</v>
      </c>
      <c r="F537" s="11">
        <f>C537/(2*'Graficas excel'!$N$9*COS(E537/2))</f>
        <v>0.81255330362562384</v>
      </c>
      <c r="G537" s="11">
        <f t="shared" si="75"/>
        <v>0.58288689191564835</v>
      </c>
      <c r="H537" s="11">
        <f t="shared" si="76"/>
        <v>1.2445540935032451</v>
      </c>
      <c r="I537" s="11">
        <f>(E537+H537)/2</f>
        <v>1.9477750855790883</v>
      </c>
      <c r="J537" s="11">
        <f t="shared" si="77"/>
        <v>111.59929184441449</v>
      </c>
      <c r="K537" s="11">
        <f t="shared" si="73"/>
        <v>0.43874565413137701</v>
      </c>
      <c r="L537" s="11">
        <f t="shared" si="78"/>
        <v>-0.52986558393808392</v>
      </c>
      <c r="M537" s="11">
        <f t="shared" si="78"/>
        <v>-1.105455292532985</v>
      </c>
      <c r="N537" s="11">
        <f>E537-2*I537</f>
        <v>-1.2445540935032451</v>
      </c>
      <c r="O537" s="11">
        <f t="shared" si="79"/>
        <v>-0.67955521590225931</v>
      </c>
      <c r="P537" s="11">
        <f t="shared" si="79"/>
        <v>-2.4359239420722573E-2</v>
      </c>
      <c r="Q537" s="11">
        <f t="shared" si="79"/>
        <v>3.0260867375070974</v>
      </c>
    </row>
    <row r="538" spans="1:17" x14ac:dyDescent="0.35">
      <c r="A538" s="11">
        <v>535</v>
      </c>
      <c r="B538" s="11">
        <f t="shared" si="72"/>
        <v>84.037603483526965</v>
      </c>
      <c r="C538" s="11">
        <f>'Graficas excel'!$N$3*(COS('Graficas excel'!$N$4*B538+'Graficas excel'!$N$5)+'Graficas excel'!$N$6)*COS(B538)+'Graficas excel'!$N$7</f>
        <v>7.1081204973382182</v>
      </c>
      <c r="D538" s="13">
        <f>'Graficas excel'!$N$3*(COS('Graficas excel'!$N$4*B538+'Graficas excel'!$N$5)+'Graficas excel'!$N$6)*SIN(B538)+'Graficas excel'!$N$8</f>
        <v>30.39187950266183</v>
      </c>
      <c r="E538" s="11">
        <f t="shared" si="74"/>
        <v>2.6820878063369316</v>
      </c>
      <c r="F538" s="11">
        <f>C538/(2*'Graficas excel'!$N$9*COS(E538/2))</f>
        <v>0.7803011104330958</v>
      </c>
      <c r="G538" s="11">
        <f t="shared" si="75"/>
        <v>0.62540401106554921</v>
      </c>
      <c r="H538" s="11">
        <f t="shared" si="76"/>
        <v>1.351298377202603</v>
      </c>
      <c r="I538" s="11">
        <f>(E538+H538)/2</f>
        <v>2.0166930917697674</v>
      </c>
      <c r="J538" s="11">
        <f t="shared" si="77"/>
        <v>115.5480027315969</v>
      </c>
      <c r="K538" s="11">
        <f t="shared" si="73"/>
        <v>0.35551456283687949</v>
      </c>
      <c r="L538" s="11">
        <f t="shared" si="78"/>
        <v>-0.70351009523276298</v>
      </c>
      <c r="M538" s="11">
        <f t="shared" si="78"/>
        <v>0.53490561010516446</v>
      </c>
      <c r="N538" s="11">
        <f>E538-2*I538</f>
        <v>-1.3512983772026033</v>
      </c>
      <c r="O538" s="11">
        <f t="shared" si="79"/>
        <v>-0.68338155628281816</v>
      </c>
      <c r="P538" s="11">
        <f t="shared" si="79"/>
        <v>0.45097735376316755</v>
      </c>
      <c r="Q538" s="11">
        <f t="shared" si="79"/>
        <v>1.3829912014880221</v>
      </c>
    </row>
    <row r="539" spans="1:17" x14ac:dyDescent="0.35">
      <c r="A539" s="11">
        <v>536</v>
      </c>
      <c r="B539" s="11">
        <f t="shared" si="72"/>
        <v>84.194683116206448</v>
      </c>
      <c r="C539" s="11">
        <f>'Graficas excel'!$N$3*(COS('Graficas excel'!$N$4*B539+'Graficas excel'!$N$5)+'Graficas excel'!$N$6)*COS(B539)+'Graficas excel'!$N$7</f>
        <v>6.7291759410628966</v>
      </c>
      <c r="D539" s="13">
        <f>'Graficas excel'!$N$3*(COS('Graficas excel'!$N$4*B539+'Graficas excel'!$N$5)+'Graficas excel'!$N$6)*SIN(B539)+'Graficas excel'!$N$8</f>
        <v>29.056020364457101</v>
      </c>
      <c r="E539" s="11">
        <f t="shared" si="74"/>
        <v>2.6864306763813413</v>
      </c>
      <c r="F539" s="11">
        <f>C539/(2*'Graficas excel'!$N$9*COS(E539/2))</f>
        <v>0.74562646825736645</v>
      </c>
      <c r="G539" s="11">
        <f t="shared" si="75"/>
        <v>0.66636414206801864</v>
      </c>
      <c r="H539" s="11">
        <f t="shared" si="76"/>
        <v>1.4586437010434463</v>
      </c>
      <c r="I539" s="11">
        <f>(E539+H539)/2</f>
        <v>2.0725371887123938</v>
      </c>
      <c r="J539" s="11">
        <f t="shared" si="77"/>
        <v>118.7476337971288</v>
      </c>
      <c r="K539" s="11">
        <f t="shared" si="73"/>
        <v>0.24500745549140429</v>
      </c>
      <c r="L539" s="11">
        <f t="shared" si="78"/>
        <v>-0.61948731847924543</v>
      </c>
      <c r="M539" s="11">
        <f t="shared" si="78"/>
        <v>1.8700718004666799</v>
      </c>
      <c r="N539" s="11">
        <f>E539-2*I539</f>
        <v>-1.4586437010434463</v>
      </c>
      <c r="O539" s="11">
        <f t="shared" si="79"/>
        <v>-0.61254219920693154</v>
      </c>
      <c r="P539" s="11">
        <f t="shared" si="79"/>
        <v>0.66821710369187215</v>
      </c>
      <c r="Q539" s="11">
        <f t="shared" si="79"/>
        <v>-0.47960756316611425</v>
      </c>
    </row>
    <row r="540" spans="1:17" x14ac:dyDescent="0.35">
      <c r="A540" s="11">
        <v>537</v>
      </c>
      <c r="B540" s="11">
        <f t="shared" si="72"/>
        <v>84.351762748885946</v>
      </c>
      <c r="C540" s="11">
        <f>'Graficas excel'!$N$3*(COS('Graficas excel'!$N$4*B540+'Graficas excel'!$N$5)+'Graficas excel'!$N$6)*COS(B540)+'Graficas excel'!$N$7</f>
        <v>6.6991532017046884</v>
      </c>
      <c r="D540" s="13">
        <f>'Graficas excel'!$N$3*(COS('Graficas excel'!$N$4*B540+'Graficas excel'!$N$5)+'Graficas excel'!$N$6)*SIN(B540)+'Graficas excel'!$N$8</f>
        <v>27.710441797096969</v>
      </c>
      <c r="E540" s="11">
        <f t="shared" si="74"/>
        <v>2.6671841349538821</v>
      </c>
      <c r="F540" s="11">
        <f>C540/(2*'Graficas excel'!$N$9*COS(E540/2))</f>
        <v>0.71271805356773488</v>
      </c>
      <c r="G540" s="11">
        <f t="shared" si="75"/>
        <v>0.70145062272309622</v>
      </c>
      <c r="H540" s="11">
        <f t="shared" si="76"/>
        <v>1.5548616046955581</v>
      </c>
      <c r="I540" s="11">
        <f>(E540+H540)/2</f>
        <v>2.11102286982472</v>
      </c>
      <c r="J540" s="11">
        <f t="shared" si="77"/>
        <v>120.95270089655145</v>
      </c>
      <c r="K540" s="11">
        <f t="shared" si="73"/>
        <v>0.14769861505508239</v>
      </c>
      <c r="L540" s="11">
        <f t="shared" si="78"/>
        <v>-0.32573712697766749</v>
      </c>
      <c r="M540" s="11">
        <f t="shared" si="78"/>
        <v>2.2444757690782797</v>
      </c>
      <c r="N540" s="11">
        <f>E540-2*I540</f>
        <v>-1.5548616046955579</v>
      </c>
      <c r="O540" s="11">
        <f t="shared" si="79"/>
        <v>-0.5075789020088598</v>
      </c>
      <c r="P540" s="11">
        <f t="shared" si="79"/>
        <v>0.59288052383943379</v>
      </c>
      <c r="Q540" s="11">
        <f t="shared" si="79"/>
        <v>-1.8881479887925137</v>
      </c>
    </row>
    <row r="541" spans="1:17" x14ac:dyDescent="0.35">
      <c r="A541" s="11">
        <v>538</v>
      </c>
      <c r="B541" s="11">
        <f t="shared" si="72"/>
        <v>84.508842381565429</v>
      </c>
      <c r="C541" s="11">
        <f>'Graficas excel'!$N$3*(COS('Graficas excel'!$N$4*B541+'Graficas excel'!$N$5)+'Graficas excel'!$N$6)*COS(B541)+'Graficas excel'!$N$7</f>
        <v>6.8734522428327738</v>
      </c>
      <c r="D541" s="13">
        <f>'Graficas excel'!$N$3*(COS('Graficas excel'!$N$4*B541+'Graficas excel'!$N$5)+'Graficas excel'!$N$6)*SIN(B541)+'Graficas excel'!$N$8</f>
        <v>26.490636036215228</v>
      </c>
      <c r="E541" s="11">
        <f t="shared" si="74"/>
        <v>2.6338547158707151</v>
      </c>
      <c r="F541" s="11">
        <f>C541/(2*'Graficas excel'!$N$9*COS(E541/2))</f>
        <v>0.68419576115763825</v>
      </c>
      <c r="G541" s="11">
        <f t="shared" si="75"/>
        <v>0.72929840285984449</v>
      </c>
      <c r="H541" s="11">
        <f t="shared" si="76"/>
        <v>1.634591912178968</v>
      </c>
      <c r="I541" s="11">
        <f>(E541+H541)/2</f>
        <v>2.1342233140248417</v>
      </c>
      <c r="J541" s="11">
        <f t="shared" si="77"/>
        <v>122.28198843204719</v>
      </c>
      <c r="K541" s="11">
        <f t="shared" si="73"/>
        <v>9.6531946799358101E-2</v>
      </c>
      <c r="L541" s="11">
        <f t="shared" si="78"/>
        <v>2.6824302387163781E-2</v>
      </c>
      <c r="M541" s="11">
        <f t="shared" si="78"/>
        <v>1.4921181319642367</v>
      </c>
      <c r="N541" s="11">
        <f>E541-2*I541</f>
        <v>-1.6345919121789683</v>
      </c>
      <c r="O541" s="11">
        <f t="shared" si="79"/>
        <v>-0.41444944710133813</v>
      </c>
      <c r="P541" s="11">
        <f t="shared" si="79"/>
        <v>0.29629093131538858</v>
      </c>
      <c r="Q541" s="11">
        <f t="shared" si="79"/>
        <v>-2.2725470822348726</v>
      </c>
    </row>
    <row r="542" spans="1:17" x14ac:dyDescent="0.35">
      <c r="A542" s="11">
        <v>539</v>
      </c>
      <c r="B542" s="11">
        <f t="shared" si="72"/>
        <v>84.665922014244927</v>
      </c>
      <c r="C542" s="11">
        <f>'Graficas excel'!$N$3*(COS('Graficas excel'!$N$4*B542+'Graficas excel'!$N$5)+'Graficas excel'!$N$6)*COS(B542)+'Graficas excel'!$N$7</f>
        <v>7.074728776444668</v>
      </c>
      <c r="D542" s="13">
        <f>'Graficas excel'!$N$3*(COS('Graficas excel'!$N$4*B542+'Graficas excel'!$N$5)+'Graficas excel'!$N$6)*SIN(B542)+'Graficas excel'!$N$8</f>
        <v>25.438470766513895</v>
      </c>
      <c r="E542" s="11">
        <f t="shared" si="74"/>
        <v>2.5990795544459777</v>
      </c>
      <c r="F542" s="11">
        <f>C542/(2*'Graficas excel'!$N$9*COS(E542/2))</f>
        <v>0.66009827970870938</v>
      </c>
      <c r="G542" s="11">
        <f t="shared" si="75"/>
        <v>0.75117924700140815</v>
      </c>
      <c r="H542" s="11">
        <f t="shared" si="76"/>
        <v>1.6996934790938638</v>
      </c>
      <c r="I542" s="11">
        <f>(E542+H542)/2</f>
        <v>2.1493865167699209</v>
      </c>
      <c r="J542" s="11">
        <f t="shared" si="77"/>
        <v>123.15077595324141</v>
      </c>
      <c r="K542" s="11">
        <f t="shared" si="73"/>
        <v>0.10074549836521735</v>
      </c>
      <c r="L542" s="11">
        <f t="shared" si="78"/>
        <v>0.26120567047051235</v>
      </c>
      <c r="M542" s="11">
        <f t="shared" si="78"/>
        <v>-8.0618193502380638E-3</v>
      </c>
      <c r="N542" s="11">
        <f>E542-2*I542</f>
        <v>-1.699693479093864</v>
      </c>
      <c r="O542" s="11">
        <f t="shared" si="79"/>
        <v>-0.36790817644405299</v>
      </c>
      <c r="P542" s="11">
        <f t="shared" si="79"/>
        <v>-6.0679929608911137E-2</v>
      </c>
      <c r="Q542" s="11">
        <f t="shared" si="79"/>
        <v>-1.5258235889418326</v>
      </c>
    </row>
    <row r="543" spans="1:17" x14ac:dyDescent="0.35">
      <c r="A543" s="11">
        <v>540</v>
      </c>
      <c r="B543" s="11">
        <f t="shared" si="72"/>
        <v>84.823001646924411</v>
      </c>
      <c r="C543" s="11">
        <f>'Graficas excel'!$N$3*(COS('Graficas excel'!$N$4*B543+'Graficas excel'!$N$5)+'Graficas excel'!$N$6)*COS(B543)+'Graficas excel'!$N$7</f>
        <v>7.16</v>
      </c>
      <c r="D543" s="13">
        <f>'Graficas excel'!$N$3*(COS('Graficas excel'!$N$4*B543+'Graficas excel'!$N$5)+'Graficas excel'!$N$6)*SIN(B543)+'Graficas excel'!$N$8</f>
        <v>24.500000000000039</v>
      </c>
      <c r="E543" s="11">
        <f t="shared" si="74"/>
        <v>2.5729388049850059</v>
      </c>
      <c r="F543" s="11">
        <f>C543/(2*'Graficas excel'!$N$9*COS(E543/2))</f>
        <v>0.63812009057856922</v>
      </c>
      <c r="G543" s="11">
        <f t="shared" si="75"/>
        <v>0.76993684805963059</v>
      </c>
      <c r="H543" s="11">
        <f t="shared" si="76"/>
        <v>1.757484360309477</v>
      </c>
      <c r="I543" s="11">
        <f>(E543+H543)/2</f>
        <v>2.1652115826472413</v>
      </c>
      <c r="J543" s="11">
        <f t="shared" si="77"/>
        <v>124.05748543852836</v>
      </c>
      <c r="K543" s="11">
        <f t="shared" si="73"/>
        <v>0.14177558913652524</v>
      </c>
      <c r="L543" s="11">
        <f t="shared" si="78"/>
        <v>0.25993932284824856</v>
      </c>
      <c r="M543" s="11">
        <f t="shared" si="78"/>
        <v>-1.66775040348023</v>
      </c>
      <c r="N543" s="11">
        <f>E543-2*I543</f>
        <v>-1.7574843603094767</v>
      </c>
      <c r="O543" s="11">
        <f t="shared" si="79"/>
        <v>-0.37743975749803804</v>
      </c>
      <c r="P543" s="11">
        <f t="shared" si="79"/>
        <v>-0.30035573849359481</v>
      </c>
      <c r="Q543" s="11">
        <f t="shared" si="79"/>
        <v>-3.6760944191878149E-2</v>
      </c>
    </row>
    <row r="544" spans="1:17" x14ac:dyDescent="0.35">
      <c r="A544" s="11">
        <v>541</v>
      </c>
      <c r="B544" s="11">
        <f t="shared" si="72"/>
        <v>84.980081279603908</v>
      </c>
      <c r="C544" s="11">
        <f>'Graficas excel'!$N$3*(COS('Graficas excel'!$N$4*B544+'Graficas excel'!$N$5)+'Graficas excel'!$N$6)*COS(B544)+'Graficas excel'!$N$7</f>
        <v>7.0747287764446591</v>
      </c>
      <c r="D544" s="13">
        <f>'Graficas excel'!$N$3*(COS('Graficas excel'!$N$4*B544+'Graficas excel'!$N$5)+'Graficas excel'!$N$6)*SIN(B544)+'Graficas excel'!$N$8</f>
        <v>23.561529233486102</v>
      </c>
      <c r="E544" s="11">
        <f t="shared" si="74"/>
        <v>2.5581908214475457</v>
      </c>
      <c r="F544" s="11">
        <f>C544/(2*'Graficas excel'!$N$9*COS(E544/2))</f>
        <v>0.61501902769379557</v>
      </c>
      <c r="G544" s="11">
        <f t="shared" si="75"/>
        <v>0.78851226723151124</v>
      </c>
      <c r="H544" s="11">
        <f t="shared" si="76"/>
        <v>1.816772458775904</v>
      </c>
      <c r="I544" s="11">
        <f>(E544+H544)/2</f>
        <v>2.187481640111725</v>
      </c>
      <c r="J544" s="11">
        <f t="shared" si="77"/>
        <v>125.33346574075709</v>
      </c>
      <c r="K544" s="11">
        <f t="shared" si="73"/>
        <v>0.1826067624884834</v>
      </c>
      <c r="L544" s="11">
        <f t="shared" si="78"/>
        <v>-2.0302979314966354E-3</v>
      </c>
      <c r="M544" s="11">
        <f t="shared" si="78"/>
        <v>-2.9267274539029082</v>
      </c>
      <c r="N544" s="11">
        <f>E544-2*I544</f>
        <v>-1.8167724587759042</v>
      </c>
      <c r="O544" s="11">
        <f t="shared" si="79"/>
        <v>-0.42461952657378876</v>
      </c>
      <c r="P544" s="11">
        <f t="shared" si="79"/>
        <v>-0.30613013410420625</v>
      </c>
      <c r="Q544" s="11">
        <f t="shared" si="79"/>
        <v>1.6060803304129661</v>
      </c>
    </row>
    <row r="545" spans="1:17" x14ac:dyDescent="0.35">
      <c r="A545" s="11">
        <v>542</v>
      </c>
      <c r="B545" s="11">
        <f t="shared" si="72"/>
        <v>85.137160912283392</v>
      </c>
      <c r="C545" s="11">
        <f>'Graficas excel'!$N$3*(COS('Graficas excel'!$N$4*B545+'Graficas excel'!$N$5)+'Graficas excel'!$N$6)*COS(B545)+'Graficas excel'!$N$7</f>
        <v>6.8734522428327933</v>
      </c>
      <c r="D545" s="13">
        <f>'Graficas excel'!$N$3*(COS('Graficas excel'!$N$4*B545+'Graficas excel'!$N$5)+'Graficas excel'!$N$6)*SIN(B545)+'Graficas excel'!$N$8</f>
        <v>22.509363963784871</v>
      </c>
      <c r="E545" s="11">
        <f t="shared" si="74"/>
        <v>2.5488593485377598</v>
      </c>
      <c r="F545" s="11">
        <f>C545/(2*'Graficas excel'!$N$9*COS(E545/2))</f>
        <v>0.58838540291878405</v>
      </c>
      <c r="G545" s="11">
        <f t="shared" si="75"/>
        <v>0.8085806191296574</v>
      </c>
      <c r="H545" s="11">
        <f t="shared" si="76"/>
        <v>1.8834715380386537</v>
      </c>
      <c r="I545" s="11">
        <f>(E545+H545)/2</f>
        <v>2.2161654432882067</v>
      </c>
      <c r="J545" s="11">
        <f t="shared" si="77"/>
        <v>126.97692660315344</v>
      </c>
      <c r="K545" s="11">
        <f t="shared" si="73"/>
        <v>0.18228784403517398</v>
      </c>
      <c r="L545" s="11">
        <f t="shared" si="78"/>
        <v>-0.46175957134354345</v>
      </c>
      <c r="M545" s="11">
        <f t="shared" si="78"/>
        <v>-3.2137384047646838</v>
      </c>
      <c r="N545" s="11">
        <f>E545-2*I545</f>
        <v>-1.8834715380386537</v>
      </c>
      <c r="O545" s="11">
        <f t="shared" si="79"/>
        <v>-0.47270633559100039</v>
      </c>
      <c r="P545" s="11">
        <f t="shared" si="79"/>
        <v>-5.384762574918419E-2</v>
      </c>
      <c r="Q545" s="11">
        <f t="shared" si="79"/>
        <v>2.8837803789909922</v>
      </c>
    </row>
    <row r="546" spans="1:17" x14ac:dyDescent="0.35">
      <c r="A546" s="11">
        <v>543</v>
      </c>
      <c r="B546" s="11">
        <f t="shared" si="72"/>
        <v>85.294240544962889</v>
      </c>
      <c r="C546" s="11">
        <f>'Graficas excel'!$N$3*(COS('Graficas excel'!$N$4*B546+'Graficas excel'!$N$5)+'Graficas excel'!$N$6)*COS(B546)+'Graficas excel'!$N$7</f>
        <v>6.6991532017047071</v>
      </c>
      <c r="D546" s="13">
        <f>'Graficas excel'!$N$3*(COS('Graficas excel'!$N$4*B546+'Graficas excel'!$N$5)+'Graficas excel'!$N$6)*SIN(B546)+'Graficas excel'!$N$8</f>
        <v>21.289558202903034</v>
      </c>
      <c r="E546" s="11">
        <f t="shared" si="74"/>
        <v>2.5318742261438203</v>
      </c>
      <c r="F546" s="11">
        <f>C546/(2*'Graficas excel'!$N$9*COS(E546/2))</f>
        <v>0.55796726051730994</v>
      </c>
      <c r="G546" s="11">
        <f t="shared" si="75"/>
        <v>0.82986296229606993</v>
      </c>
      <c r="H546" s="11">
        <f t="shared" si="76"/>
        <v>1.9577240755985559</v>
      </c>
      <c r="I546" s="11">
        <f>(E546+H546)/2</f>
        <v>2.244799150871188</v>
      </c>
      <c r="J546" s="11">
        <f t="shared" si="77"/>
        <v>128.61751719947</v>
      </c>
      <c r="K546" s="11">
        <f t="shared" si="73"/>
        <v>0.10975482018229157</v>
      </c>
      <c r="L546" s="11">
        <f t="shared" si="78"/>
        <v>-0.96657241949194905</v>
      </c>
      <c r="M546" s="11">
        <f t="shared" si="78"/>
        <v>-1.9465193834800869</v>
      </c>
      <c r="N546" s="11">
        <f>E546-2*I546</f>
        <v>-1.9577240755985557</v>
      </c>
      <c r="O546" s="11">
        <f t="shared" si="79"/>
        <v>-0.48116470086434487</v>
      </c>
      <c r="P546" s="11">
        <f t="shared" si="79"/>
        <v>0.39913553691104037</v>
      </c>
      <c r="Q546" s="11">
        <f t="shared" si="79"/>
        <v>3.3515325659745034</v>
      </c>
    </row>
    <row r="547" spans="1:17" x14ac:dyDescent="0.35">
      <c r="A547" s="11">
        <v>544</v>
      </c>
      <c r="B547" s="11">
        <f t="shared" si="72"/>
        <v>85.451320177642373</v>
      </c>
      <c r="C547" s="11">
        <f>'Graficas excel'!$N$3*(COS('Graficas excel'!$N$4*B547+'Graficas excel'!$N$5)+'Graficas excel'!$N$6)*COS(B547)+'Graficas excel'!$N$7</f>
        <v>6.7291759410629117</v>
      </c>
      <c r="D547" s="13">
        <f>'Graficas excel'!$N$3*(COS('Graficas excel'!$N$4*B547+'Graficas excel'!$N$5)+'Graficas excel'!$N$6)*SIN(B547)+'Graficas excel'!$N$8</f>
        <v>19.943979635543041</v>
      </c>
      <c r="E547" s="11">
        <f t="shared" si="74"/>
        <v>2.4907735453517881</v>
      </c>
      <c r="F547" s="11">
        <f>C547/(2*'Graficas excel'!$N$9*COS(E547/2))</f>
        <v>0.52621533885184257</v>
      </c>
      <c r="G547" s="11">
        <f t="shared" si="75"/>
        <v>0.85035134924161826</v>
      </c>
      <c r="H547" s="11">
        <f t="shared" si="76"/>
        <v>2.0333052500686635</v>
      </c>
      <c r="I547" s="11">
        <f>(E547+H547)/2</f>
        <v>2.2620393977102258</v>
      </c>
      <c r="J547" s="11">
        <f t="shared" si="77"/>
        <v>129.60531058111064</v>
      </c>
      <c r="K547" s="11">
        <f t="shared" si="73"/>
        <v>-4.2074020429629377E-2</v>
      </c>
      <c r="L547" s="11">
        <f t="shared" si="78"/>
        <v>-1.2723309692525078</v>
      </c>
      <c r="M547" s="11">
        <f t="shared" si="78"/>
        <v>0.841476961106845</v>
      </c>
      <c r="N547" s="11">
        <f>E547-2*I547</f>
        <v>-2.0333052500686635</v>
      </c>
      <c r="O547" s="11">
        <f t="shared" si="79"/>
        <v>-0.41846863733702777</v>
      </c>
      <c r="P547" s="11">
        <f t="shared" si="79"/>
        <v>0.92559304128766273</v>
      </c>
      <c r="Q547" s="11">
        <f t="shared" si="79"/>
        <v>2.5920156852465017</v>
      </c>
    </row>
    <row r="548" spans="1:17" x14ac:dyDescent="0.35">
      <c r="A548" s="11">
        <v>545</v>
      </c>
      <c r="B548" s="11">
        <f t="shared" si="72"/>
        <v>85.608399810321856</v>
      </c>
      <c r="C548" s="11">
        <f>'Graficas excel'!$N$3*(COS('Graficas excel'!$N$4*B548+'Graficas excel'!$N$5)+'Graficas excel'!$N$6)*COS(B548)+'Graficas excel'!$N$7</f>
        <v>7.1081204973381888</v>
      </c>
      <c r="D548" s="13">
        <f>'Graficas excel'!$N$3*(COS('Graficas excel'!$N$4*B548+'Graficas excel'!$N$5)+'Graficas excel'!$N$6)*SIN(B548)+'Graficas excel'!$N$8</f>
        <v>18.608120497338302</v>
      </c>
      <c r="E548" s="11">
        <f t="shared" si="74"/>
        <v>2.4118227021621301</v>
      </c>
      <c r="F548" s="11">
        <f>C548/(2*'Graficas excel'!$N$9*COS(E548/2))</f>
        <v>0.4979881558883586</v>
      </c>
      <c r="G548" s="11">
        <f t="shared" si="75"/>
        <v>0.86718383091182683</v>
      </c>
      <c r="H548" s="11">
        <f t="shared" si="76"/>
        <v>2.0990381499094499</v>
      </c>
      <c r="I548" s="11">
        <f>(E548+H548)/2</f>
        <v>2.2554304260357902</v>
      </c>
      <c r="J548" s="11">
        <f t="shared" si="77"/>
        <v>129.22664439724397</v>
      </c>
      <c r="K548" s="11">
        <f t="shared" si="73"/>
        <v>-0.24193130172655236</v>
      </c>
      <c r="L548" s="11">
        <f t="shared" si="78"/>
        <v>-1.1401520772935914</v>
      </c>
      <c r="M548" s="11">
        <f t="shared" si="78"/>
        <v>3.5687765261570026</v>
      </c>
      <c r="N548" s="11">
        <f>E548-2*I548</f>
        <v>-2.0990381499094504</v>
      </c>
      <c r="O548" s="11">
        <f t="shared" si="79"/>
        <v>-0.27307682240087</v>
      </c>
      <c r="P548" s="11">
        <f t="shared" si="79"/>
        <v>1.3327459130256589</v>
      </c>
      <c r="Q548" s="11">
        <f t="shared" si="79"/>
        <v>0.6002292554481663</v>
      </c>
    </row>
    <row r="549" spans="1:17" x14ac:dyDescent="0.35">
      <c r="A549" s="11">
        <v>546</v>
      </c>
      <c r="B549" s="11">
        <f t="shared" si="72"/>
        <v>85.765479443001354</v>
      </c>
      <c r="C549" s="11">
        <f>'Graficas excel'!$N$3*(COS('Graficas excel'!$N$4*B549+'Graficas excel'!$N$5)+'Graficas excel'!$N$6)*COS(B549)+'Graficas excel'!$N$7</f>
        <v>7.8930028464775175</v>
      </c>
      <c r="D549" s="13">
        <f>'Graficas excel'!$N$3*(COS('Graficas excel'!$N$4*B549+'Graficas excel'!$N$5)+'Graficas excel'!$N$6)*SIN(B549)+'Graficas excel'!$N$8</f>
        <v>17.470821449993931</v>
      </c>
      <c r="E549" s="11">
        <f t="shared" si="74"/>
        <v>2.292922935188364</v>
      </c>
      <c r="F549" s="11">
        <f>C549/(2*'Graficas excel'!$N$9*COS(E549/2))</f>
        <v>0.47927620955461986</v>
      </c>
      <c r="G549" s="11">
        <f t="shared" si="75"/>
        <v>0.87766412422689133</v>
      </c>
      <c r="H549" s="11">
        <f t="shared" si="76"/>
        <v>2.1419329568654613</v>
      </c>
      <c r="I549" s="11">
        <f>(E549+H549)/2</f>
        <v>2.2174279460269126</v>
      </c>
      <c r="J549" s="11">
        <f t="shared" si="77"/>
        <v>127.04926268170499</v>
      </c>
      <c r="K549" s="11">
        <f t="shared" si="73"/>
        <v>-0.4210259712265868</v>
      </c>
      <c r="L549" s="11">
        <f t="shared" si="78"/>
        <v>-0.57956997144966427</v>
      </c>
      <c r="M549" s="11">
        <f t="shared" si="78"/>
        <v>4.1407565264829103</v>
      </c>
      <c r="N549" s="11">
        <f>E549-2*I549</f>
        <v>-2.1419329568654613</v>
      </c>
      <c r="O549" s="11">
        <f t="shared" si="79"/>
        <v>-6.3729583927708444E-2</v>
      </c>
      <c r="P549" s="11">
        <f t="shared" si="79"/>
        <v>1.4270297039949404</v>
      </c>
      <c r="Q549" s="11">
        <f t="shared" si="79"/>
        <v>-1.7269975806596249</v>
      </c>
    </row>
    <row r="550" spans="1:17" x14ac:dyDescent="0.35">
      <c r="A550" s="11">
        <v>547</v>
      </c>
      <c r="B550" s="11">
        <f t="shared" si="72"/>
        <v>85.922559075680837</v>
      </c>
      <c r="C550" s="11">
        <f>'Graficas excel'!$N$3*(COS('Graficas excel'!$N$4*B550+'Graficas excel'!$N$5)+'Graficas excel'!$N$6)*COS(B550)+'Graficas excel'!$N$7</f>
        <v>9.031203711834026</v>
      </c>
      <c r="D550" s="13">
        <f>'Graficas excel'!$N$3*(COS('Graficas excel'!$N$4*B550+'Graficas excel'!$N$5)+'Graficas excel'!$N$6)*SIN(B550)+'Graficas excel'!$N$8</f>
        <v>16.710798710635764</v>
      </c>
      <c r="E550" s="11">
        <f t="shared" si="74"/>
        <v>2.1506431057365876</v>
      </c>
      <c r="F550" s="11">
        <f>C550/(2*'Graficas excel'!$N$9*COS(E550/2))</f>
        <v>0.47487724336929338</v>
      </c>
      <c r="G550" s="11">
        <f t="shared" si="75"/>
        <v>0.88005204603476772</v>
      </c>
      <c r="H550" s="11">
        <f t="shared" si="76"/>
        <v>2.1519435764996424</v>
      </c>
      <c r="I550" s="11">
        <f>(E550+H550)/2</f>
        <v>2.151293341118115</v>
      </c>
      <c r="J550" s="11">
        <f t="shared" si="77"/>
        <v>123.26002894066572</v>
      </c>
      <c r="K550" s="11">
        <f t="shared" si="73"/>
        <v>-0.51206460945396237</v>
      </c>
      <c r="L550" s="11">
        <f t="shared" si="78"/>
        <v>7.0858542745470737E-2</v>
      </c>
      <c r="M550" s="11">
        <f t="shared" si="78"/>
        <v>2.5526363808583761</v>
      </c>
      <c r="N550" s="11">
        <f>E550-2*I550</f>
        <v>-2.1519435764996424</v>
      </c>
      <c r="O550" s="11">
        <f t="shared" si="79"/>
        <v>0.16042771779853765</v>
      </c>
      <c r="P550" s="11">
        <f t="shared" si="79"/>
        <v>1.1557535583865592</v>
      </c>
      <c r="Q550" s="11">
        <f t="shared" si="79"/>
        <v>-3.1715887110692988</v>
      </c>
    </row>
    <row r="551" spans="1:17" x14ac:dyDescent="0.35">
      <c r="A551" s="11">
        <v>548</v>
      </c>
      <c r="B551" s="11">
        <f t="shared" si="72"/>
        <v>86.079638708360335</v>
      </c>
      <c r="C551" s="11">
        <f>'Graficas excel'!$N$3*(COS('Graficas excel'!$N$4*B551+'Graficas excel'!$N$5)+'Graficas excel'!$N$6)*COS(B551)+'Graficas excel'!$N$7</f>
        <v>10.379175941062886</v>
      </c>
      <c r="D551" s="13">
        <f>'Graficas excel'!$N$3*(COS('Graficas excel'!$N$4*B551+'Graficas excel'!$N$5)+'Graficas excel'!$N$6)*SIN(B551)+'Graficas excel'!$N$8</f>
        <v>16.433932939976412</v>
      </c>
      <c r="E551" s="11">
        <f t="shared" si="74"/>
        <v>2.0149731911976012</v>
      </c>
      <c r="F551" s="11">
        <f>C551/(2*'Graficas excel'!$N$9*COS(E551/2))</f>
        <v>0.48592787858074959</v>
      </c>
      <c r="G551" s="11">
        <f t="shared" si="75"/>
        <v>0.873998911222441</v>
      </c>
      <c r="H551" s="11">
        <f t="shared" si="76"/>
        <v>2.1267436495162388</v>
      </c>
      <c r="I551" s="11">
        <f>(E551+H551)/2</f>
        <v>2.0708584203569202</v>
      </c>
      <c r="J551" s="11">
        <f t="shared" si="77"/>
        <v>118.65144745558005</v>
      </c>
      <c r="K551" s="11">
        <f t="shared" si="73"/>
        <v>-0.50093417558729991</v>
      </c>
      <c r="L551" s="11">
        <f t="shared" si="78"/>
        <v>0.47182572781500626</v>
      </c>
      <c r="M551" s="11">
        <f t="shared" si="78"/>
        <v>0.51752921476530389</v>
      </c>
      <c r="N551" s="11">
        <f>E551-2*I551</f>
        <v>-2.1267436495162393</v>
      </c>
      <c r="O551" s="11">
        <f t="shared" si="79"/>
        <v>0.34197306221791146</v>
      </c>
      <c r="P551" s="11">
        <f t="shared" si="79"/>
        <v>0.65756156864137771</v>
      </c>
      <c r="Q551" s="11">
        <f t="shared" si="79"/>
        <v>-3.2707867887723348</v>
      </c>
    </row>
    <row r="552" spans="1:17" x14ac:dyDescent="0.35">
      <c r="A552" s="11">
        <v>549</v>
      </c>
      <c r="B552" s="11">
        <f t="shared" si="72"/>
        <v>86.236718341039818</v>
      </c>
      <c r="C552" s="11">
        <f>'Graficas excel'!$N$3*(COS('Graficas excel'!$N$4*B552+'Graficas excel'!$N$5)+'Graficas excel'!$N$6)*COS(B552)+'Graficas excel'!$N$7</f>
        <v>11.754339554204513</v>
      </c>
      <c r="D552" s="13">
        <f>'Graficas excel'!$N$3*(COS('Graficas excel'!$N$4*B552+'Graficas excel'!$N$5)+'Graficas excel'!$N$6)*SIN(B552)+'Graficas excel'!$N$8</f>
        <v>16.635209473588262</v>
      </c>
      <c r="E552" s="11">
        <f t="shared" si="74"/>
        <v>1.9113170816013587</v>
      </c>
      <c r="F552" s="11">
        <f>C552/(2*'Graficas excel'!$N$9*COS(E552/2))</f>
        <v>0.50922409886616793</v>
      </c>
      <c r="G552" s="11">
        <f t="shared" si="75"/>
        <v>0.86063396234051748</v>
      </c>
      <c r="H552" s="11">
        <f t="shared" si="76"/>
        <v>2.0730266465167695</v>
      </c>
      <c r="I552" s="11">
        <f>(E552+H552)/2</f>
        <v>1.9921718640590642</v>
      </c>
      <c r="J552" s="11">
        <f t="shared" si="77"/>
        <v>114.14303987529435</v>
      </c>
      <c r="K552" s="11">
        <f t="shared" si="73"/>
        <v>-0.42681996357338586</v>
      </c>
      <c r="L552" s="11">
        <f t="shared" si="78"/>
        <v>0.55311902677124491</v>
      </c>
      <c r="M552" s="11">
        <f t="shared" si="78"/>
        <v>-0.88319954852085547</v>
      </c>
      <c r="N552" s="11">
        <f>E552-2*I552</f>
        <v>-2.0730266465167695</v>
      </c>
      <c r="O552" s="11">
        <f t="shared" si="79"/>
        <v>0.4452625918842481</v>
      </c>
      <c r="P552" s="11">
        <f t="shared" si="79"/>
        <v>0.14378758128809185</v>
      </c>
      <c r="Q552" s="11">
        <f t="shared" si="79"/>
        <v>-2.3057015155329341</v>
      </c>
    </row>
    <row r="553" spans="1:17" x14ac:dyDescent="0.35">
      <c r="A553" s="11">
        <v>550</v>
      </c>
      <c r="B553" s="11">
        <f t="shared" si="72"/>
        <v>86.393797973719316</v>
      </c>
      <c r="C553" s="11">
        <f>'Graficas excel'!$N$3*(COS('Graficas excel'!$N$4*B553+'Graficas excel'!$N$5)+'Graficas excel'!$N$6)*COS(B553)+'Graficas excel'!$N$7</f>
        <v>13.000000000000014</v>
      </c>
      <c r="D553" s="13">
        <f>'Graficas excel'!$N$3*(COS('Graficas excel'!$N$4*B553+'Graficas excel'!$N$5)+'Graficas excel'!$N$6)*SIN(B553)+'Graficas excel'!$N$8</f>
        <v>17.200000000000031</v>
      </c>
      <c r="E553" s="11">
        <f t="shared" si="74"/>
        <v>1.8471693197836929</v>
      </c>
      <c r="F553" s="11">
        <f>C553/(2*'Graficas excel'!$N$9*COS(E553/2))</f>
        <v>0.53900371056236795</v>
      </c>
      <c r="G553" s="11">
        <f t="shared" si="75"/>
        <v>0.84230338952185102</v>
      </c>
      <c r="H553" s="11">
        <f t="shared" si="76"/>
        <v>2.0030849621376743</v>
      </c>
      <c r="I553" s="11">
        <f>(E553+H553)/2</f>
        <v>1.9251271409606836</v>
      </c>
      <c r="J553" s="11">
        <f t="shared" si="77"/>
        <v>110.30166020313388</v>
      </c>
      <c r="K553" s="11">
        <f t="shared" si="73"/>
        <v>-0.33993623002012191</v>
      </c>
      <c r="L553" s="11">
        <f t="shared" si="78"/>
        <v>0.41438636610689783</v>
      </c>
      <c r="M553" s="11">
        <f t="shared" si="78"/>
        <v>-1.5794152742424188</v>
      </c>
      <c r="N553" s="11">
        <f>E553-2*I553</f>
        <v>-2.0030849621376743</v>
      </c>
      <c r="O553" s="11">
        <f t="shared" si="79"/>
        <v>0.46784869233685383</v>
      </c>
      <c r="P553" s="11">
        <f t="shared" si="79"/>
        <v>-0.21839116584036408</v>
      </c>
      <c r="Q553" s="11">
        <f t="shared" si="79"/>
        <v>-0.73870907069006608</v>
      </c>
    </row>
    <row r="554" spans="1:17" x14ac:dyDescent="0.35">
      <c r="A554" s="11">
        <v>551</v>
      </c>
      <c r="B554" s="11">
        <f t="shared" si="72"/>
        <v>86.550877606398799</v>
      </c>
      <c r="C554" s="11">
        <f>'Graficas excel'!$N$3*(COS('Graficas excel'!$N$4*B554+'Graficas excel'!$N$5)+'Graficas excel'!$N$6)*COS(B554)+'Graficas excel'!$N$7</f>
        <v>14.038282743791907</v>
      </c>
      <c r="D554" s="13">
        <f>'Graficas excel'!$N$3*(COS('Graficas excel'!$N$4*B554+'Graficas excel'!$N$5)+'Graficas excel'!$N$6)*SIN(B554)+'Graficas excel'!$N$8</f>
        <v>17.944540753722709</v>
      </c>
      <c r="E554" s="11">
        <f t="shared" si="74"/>
        <v>1.813864704233523</v>
      </c>
      <c r="F554" s="11">
        <f>C554/(2*'Graficas excel'!$N$9*COS(E554/2))</f>
        <v>0.56958313992376308</v>
      </c>
      <c r="G554" s="11">
        <f t="shared" si="75"/>
        <v>0.82193372404019716</v>
      </c>
      <c r="H554" s="11">
        <f t="shared" si="76"/>
        <v>1.9295954613958215</v>
      </c>
      <c r="I554" s="11">
        <f>(E554+H554)/2</f>
        <v>1.8717300828146723</v>
      </c>
      <c r="J554" s="11">
        <f t="shared" si="77"/>
        <v>107.24223413295279</v>
      </c>
      <c r="K554" s="11">
        <f t="shared" si="73"/>
        <v>-0.27484457184466188</v>
      </c>
      <c r="L554" s="11">
        <f t="shared" si="78"/>
        <v>0.16629239498052328</v>
      </c>
      <c r="M554" s="11">
        <f t="shared" si="78"/>
        <v>-1.6859573706008113</v>
      </c>
      <c r="N554" s="11">
        <f>E554-2*I554</f>
        <v>-1.9295954613958217</v>
      </c>
      <c r="O554" s="11">
        <f t="shared" si="79"/>
        <v>0.43354388822620393</v>
      </c>
      <c r="P554" s="11">
        <f t="shared" si="79"/>
        <v>-0.33442731532136682</v>
      </c>
      <c r="Q554" s="11">
        <f t="shared" si="79"/>
        <v>0.92730539338280515</v>
      </c>
    </row>
    <row r="555" spans="1:17" x14ac:dyDescent="0.35">
      <c r="A555" s="11">
        <v>552</v>
      </c>
      <c r="B555" s="11">
        <f t="shared" si="72"/>
        <v>86.707957239078297</v>
      </c>
      <c r="C555" s="11">
        <f>'Graficas excel'!$N$3*(COS('Graficas excel'!$N$4*B555+'Graficas excel'!$N$5)+'Graficas excel'!$N$6)*COS(B555)+'Graficas excel'!$N$7</f>
        <v>14.890824058937127</v>
      </c>
      <c r="D555" s="13">
        <f>'Graficas excel'!$N$3*(COS('Graficas excel'!$N$4*B555+'Graficas excel'!$N$5)+'Graficas excel'!$N$6)*SIN(B555)+'Graficas excel'!$N$8</f>
        <v>18.680641922114386</v>
      </c>
      <c r="E555" s="11">
        <f t="shared" si="74"/>
        <v>1.7956206501679106</v>
      </c>
      <c r="F555" s="11">
        <f>C555/(2*'Graficas excel'!$N$9*COS(E555/2))</f>
        <v>0.59723478621083259</v>
      </c>
      <c r="G555" s="11">
        <f t="shared" si="75"/>
        <v>0.80206646242047863</v>
      </c>
      <c r="H555" s="11">
        <f t="shared" si="76"/>
        <v>1.8614945466828119</v>
      </c>
      <c r="I555" s="11">
        <f>(E555+H555)/2</f>
        <v>1.8285575984253613</v>
      </c>
      <c r="J555" s="11">
        <f t="shared" si="77"/>
        <v>104.76863298635082</v>
      </c>
      <c r="K555" s="11">
        <f t="shared" si="73"/>
        <v>-0.24872342352372867</v>
      </c>
      <c r="L555" s="11">
        <f t="shared" si="78"/>
        <v>-9.853716950673036E-2</v>
      </c>
      <c r="M555" s="11">
        <f t="shared" si="78"/>
        <v>-1.1781864450790405</v>
      </c>
      <c r="N555" s="11">
        <f>E555-2*I555</f>
        <v>-1.8614945466828119</v>
      </c>
      <c r="O555" s="11">
        <f t="shared" si="79"/>
        <v>0.38101216837753576</v>
      </c>
      <c r="P555" s="11">
        <f t="shared" si="79"/>
        <v>-0.18876652474708613</v>
      </c>
      <c r="Q555" s="11">
        <f t="shared" si="79"/>
        <v>2.0915332585202959</v>
      </c>
    </row>
    <row r="556" spans="1:17" x14ac:dyDescent="0.35">
      <c r="A556" s="11">
        <v>553</v>
      </c>
      <c r="B556" s="11">
        <f t="shared" si="72"/>
        <v>86.865036871757781</v>
      </c>
      <c r="C556" s="11">
        <f>'Graficas excel'!$N$3*(COS('Graficas excel'!$N$4*B556+'Graficas excel'!$N$5)+'Graficas excel'!$N$6)*COS(B556)+'Graficas excel'!$N$7</f>
        <v>15.659465008031459</v>
      </c>
      <c r="D556" s="13">
        <f>'Graficas excel'!$N$3*(COS('Graficas excel'!$N$4*B556+'Graficas excel'!$N$5)+'Graficas excel'!$N$6)*SIN(B556)+'Graficas excel'!$N$8</f>
        <v>19.280506036214085</v>
      </c>
      <c r="E556" s="11">
        <f t="shared" si="74"/>
        <v>1.7773311336112849</v>
      </c>
      <c r="F556" s="11">
        <f>C556/(2*'Graficas excel'!$N$9*COS(E556/2))</f>
        <v>0.62096535599331626</v>
      </c>
      <c r="G556" s="11">
        <f t="shared" si="75"/>
        <v>0.78383801046905988</v>
      </c>
      <c r="H556" s="11">
        <f t="shared" si="76"/>
        <v>1.8016452952276525</v>
      </c>
      <c r="I556" s="11">
        <f>(E556+H556)/2</f>
        <v>1.7894882144194688</v>
      </c>
      <c r="J556" s="11">
        <f t="shared" si="77"/>
        <v>102.53012217463727</v>
      </c>
      <c r="K556" s="11">
        <f t="shared" si="73"/>
        <v>-0.26420160591512248</v>
      </c>
      <c r="L556" s="11">
        <f t="shared" si="78"/>
        <v>-0.28360626352769974</v>
      </c>
      <c r="M556" s="11">
        <f t="shared" si="78"/>
        <v>-0.13451863767243716</v>
      </c>
      <c r="N556" s="11">
        <f>E556-2*I556</f>
        <v>-1.8016452952276527</v>
      </c>
      <c r="O556" s="11">
        <f t="shared" si="79"/>
        <v>0.35136079200807968</v>
      </c>
      <c r="P556" s="11">
        <f t="shared" si="79"/>
        <v>0.139770751238218</v>
      </c>
      <c r="Q556" s="11">
        <f t="shared" si="79"/>
        <v>2.2223039150533364</v>
      </c>
    </row>
    <row r="557" spans="1:17" x14ac:dyDescent="0.35">
      <c r="A557" s="11">
        <v>554</v>
      </c>
      <c r="B557" s="11">
        <f t="shared" si="72"/>
        <v>87.022116504437264</v>
      </c>
      <c r="C557" s="11">
        <f>'Graficas excel'!$N$3*(COS('Graficas excel'!$N$4*B557+'Graficas excel'!$N$5)+'Graficas excel'!$N$6)*COS(B557)+'Graficas excel'!$N$7</f>
        <v>16.474667529947588</v>
      </c>
      <c r="D557" s="13">
        <f>'Graficas excel'!$N$3*(COS('Graficas excel'!$N$4*B557+'Graficas excel'!$N$5)+'Graficas excel'!$N$6)*SIN(B557)+'Graficas excel'!$N$8</f>
        <v>19.71753043213182</v>
      </c>
      <c r="E557" s="11">
        <f t="shared" si="74"/>
        <v>1.7495213753369312</v>
      </c>
      <c r="F557" s="11">
        <f>C557/(2*'Graficas excel'!$N$9*COS(E557/2))</f>
        <v>0.64235683062665505</v>
      </c>
      <c r="G557" s="11">
        <f t="shared" si="75"/>
        <v>0.76640570336296354</v>
      </c>
      <c r="H557" s="11">
        <f t="shared" si="76"/>
        <v>1.746453671081049</v>
      </c>
      <c r="I557" s="11">
        <f>(E557+H557)/2</f>
        <v>1.7479875232089901</v>
      </c>
      <c r="J557" s="11">
        <f t="shared" si="77"/>
        <v>100.15230772140117</v>
      </c>
      <c r="K557" s="11">
        <f t="shared" si="73"/>
        <v>-0.3087503736156561</v>
      </c>
      <c r="L557" s="11">
        <f t="shared" si="78"/>
        <v>-0.30473640172183153</v>
      </c>
      <c r="M557" s="11">
        <f t="shared" si="78"/>
        <v>1.0319215753080575</v>
      </c>
      <c r="N557" s="11">
        <f>E557-2*I557</f>
        <v>-1.746453671081049</v>
      </c>
      <c r="O557" s="11">
        <f t="shared" si="79"/>
        <v>0.37331593027191529</v>
      </c>
      <c r="P557" s="11">
        <f t="shared" si="79"/>
        <v>0.48884943391698782</v>
      </c>
      <c r="Q557" s="11">
        <f t="shared" si="79"/>
        <v>1.1957103514421763</v>
      </c>
    </row>
    <row r="558" spans="1:17" x14ac:dyDescent="0.35">
      <c r="A558" s="11">
        <v>555</v>
      </c>
      <c r="B558" s="11">
        <f t="shared" si="72"/>
        <v>87.179196137116762</v>
      </c>
      <c r="C558" s="11">
        <f>'Graficas excel'!$N$3*(COS('Graficas excel'!$N$4*B558+'Graficas excel'!$N$5)+'Graficas excel'!$N$6)*COS(B558)+'Graficas excel'!$N$7</f>
        <v>17.431879502661779</v>
      </c>
      <c r="D558" s="13">
        <f>'Graficas excel'!$N$3*(COS('Graficas excel'!$N$4*B558+'Graficas excel'!$N$5)+'Graficas excel'!$N$6)*SIN(B558)+'Graficas excel'!$N$8</f>
        <v>20.068120497338214</v>
      </c>
      <c r="E558" s="11">
        <f t="shared" si="74"/>
        <v>1.7111649139830407</v>
      </c>
      <c r="F558" s="11">
        <f>C558/(2*'Graficas excel'!$N$9*COS(E558/2))</f>
        <v>0.66454866417507663</v>
      </c>
      <c r="G558" s="11">
        <f t="shared" si="75"/>
        <v>0.7472449885700948</v>
      </c>
      <c r="H558" s="11">
        <f t="shared" si="76"/>
        <v>1.6878133418805348</v>
      </c>
      <c r="I558" s="11">
        <f>(E558+H558)/2</f>
        <v>1.6994891279317876</v>
      </c>
      <c r="J558" s="11">
        <f t="shared" si="77"/>
        <v>97.373554358860261</v>
      </c>
      <c r="K558" s="11">
        <f t="shared" si="73"/>
        <v>-0.3566182556621908</v>
      </c>
      <c r="L558" s="11">
        <f t="shared" si="78"/>
        <v>-0.14264253971840155</v>
      </c>
      <c r="M558" s="11">
        <f t="shared" si="78"/>
        <v>1.7961545409149173</v>
      </c>
      <c r="N558" s="11">
        <f>E558-2*I558</f>
        <v>-1.6878133418805346</v>
      </c>
      <c r="O558" s="11">
        <f t="shared" si="79"/>
        <v>0.45010421978717219</v>
      </c>
      <c r="P558" s="11">
        <f t="shared" si="79"/>
        <v>0.67667117671258836</v>
      </c>
      <c r="Q558" s="11">
        <f t="shared" si="79"/>
        <v>-0.56317095075021428</v>
      </c>
    </row>
    <row r="559" spans="1:17" x14ac:dyDescent="0.35">
      <c r="A559" s="11">
        <v>556</v>
      </c>
      <c r="B559" s="11">
        <f t="shared" si="72"/>
        <v>87.336275769796245</v>
      </c>
      <c r="C559" s="11">
        <f>'Graficas excel'!$N$3*(COS('Graficas excel'!$N$4*B559+'Graficas excel'!$N$5)+'Graficas excel'!$N$6)*COS(B559)+'Graficas excel'!$N$7</f>
        <v>18.540824058937048</v>
      </c>
      <c r="D559" s="13">
        <f>'Graficas excel'!$N$3*(COS('Graficas excel'!$N$4*B559+'Graficas excel'!$N$5)+'Graficas excel'!$N$6)*SIN(B559)+'Graficas excel'!$N$8</f>
        <v>20.474355680986893</v>
      </c>
      <c r="E559" s="11">
        <f t="shared" si="74"/>
        <v>1.6698321902822635</v>
      </c>
      <c r="F559" s="11">
        <f>C559/(2*'Graficas excel'!$N$9*COS(E559/2))</f>
        <v>0.69054389674734784</v>
      </c>
      <c r="G559" s="11">
        <f t="shared" si="75"/>
        <v>0.72329048567293364</v>
      </c>
      <c r="H559" s="11">
        <f t="shared" si="76"/>
        <v>1.6171111363688775</v>
      </c>
      <c r="I559" s="11">
        <f>(E559+H559)/2</f>
        <v>1.6434716633255704</v>
      </c>
      <c r="J559" s="11">
        <f t="shared" si="77"/>
        <v>94.163990057900548</v>
      </c>
      <c r="K559" s="11">
        <f t="shared" si="73"/>
        <v>-0.37902449340562683</v>
      </c>
      <c r="L559" s="11">
        <f t="shared" si="78"/>
        <v>0.13949675580411108</v>
      </c>
      <c r="M559" s="11">
        <f t="shared" si="78"/>
        <v>1.9620202440559047</v>
      </c>
      <c r="N559" s="11">
        <f>E559-2*I559</f>
        <v>-1.6171111363688773</v>
      </c>
      <c r="O559" s="11">
        <f t="shared" si="79"/>
        <v>0.55639547966998359</v>
      </c>
      <c r="P559" s="11">
        <f t="shared" si="79"/>
        <v>0.58820849063298575</v>
      </c>
      <c r="Q559" s="11">
        <f t="shared" si="79"/>
        <v>-2.3497581261254181</v>
      </c>
    </row>
    <row r="560" spans="1:17" x14ac:dyDescent="0.35">
      <c r="A560" s="11">
        <v>557</v>
      </c>
      <c r="B560" s="11">
        <f t="shared" si="72"/>
        <v>87.493355402475743</v>
      </c>
      <c r="C560" s="11">
        <f>'Graficas excel'!$N$3*(COS('Graficas excel'!$N$4*B560+'Graficas excel'!$N$5)+'Graficas excel'!$N$6)*COS(B560)+'Graficas excel'!$N$7</f>
        <v>19.707848454854886</v>
      </c>
      <c r="D560" s="13">
        <f>'Graficas excel'!$N$3*(COS('Graficas excel'!$N$4*B560+'Graficas excel'!$N$5)+'Graficas excel'!$N$6)*SIN(B560)+'Graficas excel'!$N$8</f>
        <v>21.082180500899565</v>
      </c>
      <c r="E560" s="11">
        <f t="shared" si="74"/>
        <v>1.6381565314519819</v>
      </c>
      <c r="F560" s="11">
        <f>C560/(2*'Graficas excel'!$N$9*COS(E560/2))</f>
        <v>0.72148181950068746</v>
      </c>
      <c r="G560" s="11">
        <f t="shared" si="75"/>
        <v>0.69243337883869915</v>
      </c>
      <c r="H560" s="11">
        <f t="shared" si="76"/>
        <v>1.5297127387977878</v>
      </c>
      <c r="I560" s="11">
        <f>(E560+H560)/2</f>
        <v>1.5839346351248849</v>
      </c>
      <c r="J560" s="11">
        <f t="shared" si="77"/>
        <v>90.752769617249896</v>
      </c>
      <c r="K560" s="11">
        <f t="shared" si="73"/>
        <v>-0.35711239424393659</v>
      </c>
      <c r="L560" s="11">
        <f t="shared" si="78"/>
        <v>0.44769017505013525</v>
      </c>
      <c r="M560" s="11">
        <f t="shared" si="78"/>
        <v>1.6897076064351098</v>
      </c>
      <c r="N560" s="11">
        <f>E560-2*I560</f>
        <v>-1.5297127387977878</v>
      </c>
      <c r="O560" s="11">
        <f t="shared" si="79"/>
        <v>0.64879105331757003</v>
      </c>
      <c r="P560" s="11">
        <f t="shared" si="79"/>
        <v>0.21910934729555914</v>
      </c>
      <c r="Q560" s="11">
        <f t="shared" si="79"/>
        <v>-3.5598799076589782</v>
      </c>
    </row>
    <row r="561" spans="1:17" x14ac:dyDescent="0.35">
      <c r="A561" s="11">
        <v>558</v>
      </c>
      <c r="B561" s="11">
        <f t="shared" si="72"/>
        <v>87.650435035155226</v>
      </c>
      <c r="C561" s="11">
        <f>'Graficas excel'!$N$3*(COS('Graficas excel'!$N$4*B561+'Graficas excel'!$N$5)+'Graficas excel'!$N$6)*COS(B561)+'Graficas excel'!$N$7</f>
        <v>20.758877380742014</v>
      </c>
      <c r="D561" s="13">
        <f>'Graficas excel'!$N$3*(COS('Graficas excel'!$N$4*B561+'Graficas excel'!$N$5)+'Graficas excel'!$N$6)*SIN(B561)+'Graficas excel'!$N$8</f>
        <v>21.978987918340891</v>
      </c>
      <c r="E561" s="11">
        <f t="shared" si="74"/>
        <v>1.6278782243665837</v>
      </c>
      <c r="F561" s="11">
        <f>C561/(2*'Graficas excel'!$N$9*COS(E561/2))</f>
        <v>0.7558136757922127</v>
      </c>
      <c r="G561" s="11">
        <f t="shared" si="75"/>
        <v>0.65478674962575711</v>
      </c>
      <c r="H561" s="11">
        <f t="shared" si="76"/>
        <v>1.4278008784569249</v>
      </c>
      <c r="I561" s="11">
        <f>(E561+H561)/2</f>
        <v>1.5278395514117542</v>
      </c>
      <c r="J561" s="11">
        <f t="shared" si="77"/>
        <v>87.538758069054467</v>
      </c>
      <c r="K561" s="11">
        <f t="shared" si="73"/>
        <v>-0.28678938599284493</v>
      </c>
      <c r="L561" s="11">
        <f t="shared" si="78"/>
        <v>0.71310882520470198</v>
      </c>
      <c r="M561" s="11">
        <f t="shared" si="78"/>
        <v>1.120835537329167</v>
      </c>
      <c r="N561" s="11">
        <f>E561-2*I561</f>
        <v>-1.4278008784569247</v>
      </c>
      <c r="O561" s="11">
        <f t="shared" si="79"/>
        <v>0.68320866910739919</v>
      </c>
      <c r="P561" s="11">
        <f t="shared" si="79"/>
        <v>-0.3400752809826087</v>
      </c>
      <c r="Q561" s="11">
        <f t="shared" si="79"/>
        <v>-3.7538768519930965</v>
      </c>
    </row>
    <row r="562" spans="1:17" x14ac:dyDescent="0.35">
      <c r="A562" s="11">
        <v>559</v>
      </c>
      <c r="B562" s="11">
        <f t="shared" si="72"/>
        <v>87.807514667834724</v>
      </c>
      <c r="C562" s="11">
        <f>'Graficas excel'!$N$3*(COS('Graficas excel'!$N$4*B562+'Graficas excel'!$N$5)+'Graficas excel'!$N$6)*COS(B562)+'Graficas excel'!$N$7</f>
        <v>21.494978549133698</v>
      </c>
      <c r="D562" s="13">
        <f>'Graficas excel'!$N$3*(COS('Graficas excel'!$N$4*B562+'Graficas excel'!$N$5)+'Graficas excel'!$N$6)*SIN(B562)+'Graficas excel'!$N$8</f>
        <v>23.154527576926544</v>
      </c>
      <c r="E562" s="11">
        <f t="shared" si="74"/>
        <v>1.645098848337152</v>
      </c>
      <c r="F562" s="11">
        <f>C562/(2*'Graficas excel'!$N$9*COS(E562/2))</f>
        <v>0.78984422915944708</v>
      </c>
      <c r="G562" s="11">
        <f t="shared" si="75"/>
        <v>0.61330750334845796</v>
      </c>
      <c r="H562" s="11">
        <f t="shared" si="76"/>
        <v>1.3204827116700912</v>
      </c>
      <c r="I562" s="11">
        <f>(E562+H562)/2</f>
        <v>1.4827907800036217</v>
      </c>
      <c r="J562" s="11">
        <f t="shared" si="77"/>
        <v>84.95765359511887</v>
      </c>
      <c r="K562" s="11">
        <f t="shared" si="73"/>
        <v>-0.17477451366918795</v>
      </c>
      <c r="L562" s="11">
        <f t="shared" si="78"/>
        <v>0.88916925970248595</v>
      </c>
      <c r="M562" s="11">
        <f t="shared" si="78"/>
        <v>0.19048181789271204</v>
      </c>
      <c r="N562" s="11">
        <f>E562-2*I562</f>
        <v>-1.3204827116700915</v>
      </c>
      <c r="O562" s="11">
        <f t="shared" si="79"/>
        <v>0.62978976888727678</v>
      </c>
      <c r="P562" s="11">
        <f t="shared" si="79"/>
        <v>-0.9297328780177232</v>
      </c>
      <c r="Q562" s="11">
        <f t="shared" si="79"/>
        <v>-2.5843030210042115</v>
      </c>
    </row>
    <row r="563" spans="1:17" x14ac:dyDescent="0.35">
      <c r="A563" s="11">
        <v>560</v>
      </c>
      <c r="B563" s="11">
        <f t="shared" si="72"/>
        <v>87.964594300514207</v>
      </c>
      <c r="C563" s="11">
        <f>'Graficas excel'!$N$3*(COS('Graficas excel'!$N$4*B563+'Graficas excel'!$N$5)+'Graficas excel'!$N$6)*COS(B563)+'Graficas excel'!$N$7</f>
        <v>21.759999999999998</v>
      </c>
      <c r="D563" s="13">
        <f>'Graficas excel'!$N$3*(COS('Graficas excel'!$N$4*B563+'Graficas excel'!$N$5)+'Graficas excel'!$N$6)*SIN(B563)+'Graficas excel'!$N$8</f>
        <v>24.499999999999972</v>
      </c>
      <c r="E563" s="11">
        <f t="shared" si="74"/>
        <v>1.6891189610814812</v>
      </c>
      <c r="F563" s="11">
        <f>C563/(2*'Graficas excel'!$N$9*COS(E563/2))</f>
        <v>0.819202203366177</v>
      </c>
      <c r="G563" s="11">
        <f t="shared" si="75"/>
        <v>0.57350479509765284</v>
      </c>
      <c r="H563" s="11">
        <f t="shared" si="76"/>
        <v>1.2215555661079776</v>
      </c>
      <c r="I563" s="11">
        <f>(E563+H563)/2</f>
        <v>1.4553372635947293</v>
      </c>
      <c r="J563" s="11">
        <f t="shared" si="77"/>
        <v>83.384682972096172</v>
      </c>
      <c r="K563" s="11">
        <f t="shared" si="73"/>
        <v>-3.510413296522772E-2</v>
      </c>
      <c r="L563" s="11">
        <f t="shared" si="78"/>
        <v>0.9190900736891946</v>
      </c>
      <c r="M563" s="11">
        <f t="shared" si="78"/>
        <v>-1.0793577219550139</v>
      </c>
      <c r="N563" s="11">
        <f>E563-2*I563</f>
        <v>-1.2215555661079773</v>
      </c>
      <c r="O563" s="11">
        <f t="shared" si="79"/>
        <v>0.48374766991820806</v>
      </c>
      <c r="P563" s="11">
        <f t="shared" si="79"/>
        <v>-1.3356742472895602</v>
      </c>
      <c r="Q563" s="11">
        <f t="shared" si="79"/>
        <v>-0.15814962702803606</v>
      </c>
    </row>
    <row r="564" spans="1:17" x14ac:dyDescent="0.35">
      <c r="A564" s="11">
        <v>561</v>
      </c>
      <c r="B564" s="11">
        <f t="shared" si="72"/>
        <v>88.121673933193691</v>
      </c>
      <c r="C564" s="11">
        <f>'Graficas excel'!$N$3*(COS('Graficas excel'!$N$4*B564+'Graficas excel'!$N$5)+'Graficas excel'!$N$6)*COS(B564)+'Graficas excel'!$N$7</f>
        <v>21.494978549133702</v>
      </c>
      <c r="D564" s="13">
        <f>'Graficas excel'!$N$3*(COS('Graficas excel'!$N$4*B564+'Graficas excel'!$N$5)+'Graficas excel'!$N$6)*SIN(B564)+'Graficas excel'!$N$8</f>
        <v>25.845472423073399</v>
      </c>
      <c r="E564" s="11">
        <f t="shared" si="74"/>
        <v>1.7540775787583724</v>
      </c>
      <c r="F564" s="11">
        <f>C564/(2*'Graficas excel'!$N$9*COS(E564/2))</f>
        <v>0.84039520003967672</v>
      </c>
      <c r="G564" s="11">
        <f t="shared" si="75"/>
        <v>0.54197408402087988</v>
      </c>
      <c r="H564" s="11">
        <f t="shared" si="76"/>
        <v>1.1455686598076662</v>
      </c>
      <c r="I564" s="11">
        <f>(E564+H564)/2</f>
        <v>1.4498231192830193</v>
      </c>
      <c r="J564" s="11">
        <f t="shared" si="77"/>
        <v>83.068745775409127</v>
      </c>
      <c r="K564" s="11">
        <f t="shared" si="73"/>
        <v>0.10926619820923605</v>
      </c>
      <c r="L564" s="11">
        <f t="shared" si="78"/>
        <v>0.7495449591947303</v>
      </c>
      <c r="M564" s="11">
        <f t="shared" si="78"/>
        <v>-2.2119678537627991</v>
      </c>
      <c r="N564" s="11">
        <f>E564-2*I564</f>
        <v>-1.1455686598076662</v>
      </c>
      <c r="O564" s="11">
        <f t="shared" si="79"/>
        <v>0.2739404497745101</v>
      </c>
      <c r="P564" s="11">
        <f t="shared" si="79"/>
        <v>-1.3605163326115224</v>
      </c>
      <c r="Q564" s="11">
        <f t="shared" si="79"/>
        <v>2.4827572300285059</v>
      </c>
    </row>
    <row r="565" spans="1:17" x14ac:dyDescent="0.35">
      <c r="A565" s="11">
        <v>562</v>
      </c>
      <c r="B565" s="11">
        <f t="shared" si="72"/>
        <v>88.278753565873188</v>
      </c>
      <c r="C565" s="11">
        <f>'Graficas excel'!$N$3*(COS('Graficas excel'!$N$4*B565+'Graficas excel'!$N$5)+'Graficas excel'!$N$6)*COS(B565)+'Graficas excel'!$N$7</f>
        <v>20.758877380742085</v>
      </c>
      <c r="D565" s="13">
        <f>'Graficas excel'!$N$3*(COS('Graficas excel'!$N$4*B565+'Graficas excel'!$N$5)+'Graficas excel'!$N$6)*SIN(B565)+'Graficas excel'!$N$8</f>
        <v>27.021012081659073</v>
      </c>
      <c r="E565" s="11">
        <f t="shared" si="74"/>
        <v>1.8314350325429889</v>
      </c>
      <c r="F565" s="11">
        <f>C565/(2*'Graficas excel'!$N$9*COS(E565/2))</f>
        <v>0.85186049475025938</v>
      </c>
      <c r="G565" s="11">
        <f t="shared" si="75"/>
        <v>0.52376874427923181</v>
      </c>
      <c r="H565" s="11">
        <f t="shared" si="76"/>
        <v>1.1025381945810317</v>
      </c>
      <c r="I565" s="11">
        <f>(E565+H565)/2</f>
        <v>1.4669866135620104</v>
      </c>
      <c r="J565" s="11">
        <f t="shared" si="77"/>
        <v>84.052141559292252</v>
      </c>
      <c r="K565" s="11">
        <f t="shared" si="73"/>
        <v>0.22700444507630735</v>
      </c>
      <c r="L565" s="11">
        <f t="shared" si="78"/>
        <v>0.40208986122683071</v>
      </c>
      <c r="M565" s="11">
        <f t="shared" si="78"/>
        <v>-2.5580730187018603</v>
      </c>
      <c r="N565" s="11">
        <f>E565-2*I565</f>
        <v>-1.102538194581032</v>
      </c>
      <c r="O565" s="11">
        <f t="shared" si="79"/>
        <v>6.0231043993445789E-2</v>
      </c>
      <c r="P565" s="11">
        <f t="shared" si="79"/>
        <v>-0.97052573888629745</v>
      </c>
      <c r="Q565" s="11">
        <f t="shared" si="79"/>
        <v>3.98300958690267</v>
      </c>
    </row>
    <row r="566" spans="1:17" x14ac:dyDescent="0.35">
      <c r="A566" s="11">
        <v>563</v>
      </c>
      <c r="B566" s="11">
        <f t="shared" si="72"/>
        <v>88.435833198552672</v>
      </c>
      <c r="C566" s="11">
        <f>'Graficas excel'!$N$3*(COS('Graficas excel'!$N$4*B566+'Graficas excel'!$N$5)+'Graficas excel'!$N$6)*COS(B566)+'Graficas excel'!$N$7</f>
        <v>19.707848454854975</v>
      </c>
      <c r="D566" s="13">
        <f>'Graficas excel'!$N$3*(COS('Graficas excel'!$N$4*B566+'Graficas excel'!$N$5)+'Graficas excel'!$N$6)*SIN(B566)+'Graficas excel'!$N$8</f>
        <v>27.917819499100425</v>
      </c>
      <c r="E566" s="11">
        <f t="shared" si="74"/>
        <v>1.912211652507777</v>
      </c>
      <c r="F566" s="11">
        <f>C566/(2*'Graficas excel'!$N$9*COS(E566/2))</f>
        <v>0.85432866052235779</v>
      </c>
      <c r="G566" s="11">
        <f t="shared" si="75"/>
        <v>0.51973314288206973</v>
      </c>
      <c r="H566" s="11">
        <f t="shared" si="76"/>
        <v>1.0930771243146391</v>
      </c>
      <c r="I566" s="11">
        <f>(E566+H566)/2</f>
        <v>1.5026443884112082</v>
      </c>
      <c r="J566" s="11">
        <f t="shared" si="77"/>
        <v>86.095181564979015</v>
      </c>
      <c r="K566" s="11">
        <f t="shared" si="73"/>
        <v>0.29016457278196489</v>
      </c>
      <c r="L566" s="11">
        <f t="shared" si="78"/>
        <v>2.6869108182927219E-4</v>
      </c>
      <c r="M566" s="11">
        <f t="shared" si="78"/>
        <v>-1.937608348812466</v>
      </c>
      <c r="N566" s="11">
        <f>E566-2*I566</f>
        <v>-1.0930771243146393</v>
      </c>
      <c r="O566" s="11">
        <f t="shared" si="79"/>
        <v>-9.221878257680409E-2</v>
      </c>
      <c r="P566" s="11">
        <f t="shared" si="79"/>
        <v>-0.34487605601674015</v>
      </c>
      <c r="Q566" s="11">
        <f t="shared" si="79"/>
        <v>3.8504608658985799</v>
      </c>
    </row>
    <row r="567" spans="1:17" x14ac:dyDescent="0.35">
      <c r="A567" s="11">
        <v>564</v>
      </c>
      <c r="B567" s="11">
        <f t="shared" si="72"/>
        <v>88.592912831232169</v>
      </c>
      <c r="C567" s="11">
        <f>'Graficas excel'!$N$3*(COS('Graficas excel'!$N$4*B567+'Graficas excel'!$N$5)+'Graficas excel'!$N$6)*COS(B567)+'Graficas excel'!$N$7</f>
        <v>18.540824058937133</v>
      </c>
      <c r="D567" s="13">
        <f>'Graficas excel'!$N$3*(COS('Graficas excel'!$N$4*B567+'Graficas excel'!$N$5)+'Graficas excel'!$N$6)*SIN(B567)+'Graficas excel'!$N$8</f>
        <v>28.525644319013111</v>
      </c>
      <c r="E567" s="11">
        <f t="shared" si="74"/>
        <v>1.9888838490328471</v>
      </c>
      <c r="F567" s="11">
        <f>C567/(2*'Graficas excel'!$N$9*COS(E567/2))</f>
        <v>0.85054193775178821</v>
      </c>
      <c r="G567" s="11">
        <f t="shared" si="75"/>
        <v>0.5259072276794009</v>
      </c>
      <c r="H567" s="11">
        <f t="shared" si="76"/>
        <v>1.1075628168079537</v>
      </c>
      <c r="I567" s="11">
        <f>(E567+H567)/2</f>
        <v>1.5482233329204003</v>
      </c>
      <c r="J567" s="11">
        <f t="shared" si="77"/>
        <v>88.706662720016709</v>
      </c>
      <c r="K567" s="11">
        <f t="shared" si="73"/>
        <v>0.29020677867840289</v>
      </c>
      <c r="L567" s="11">
        <f t="shared" si="78"/>
        <v>-0.30409011662634539</v>
      </c>
      <c r="M567" s="11">
        <f t="shared" si="78"/>
        <v>-0.71356950910772743</v>
      </c>
      <c r="N567" s="11">
        <f>E567-2*I567</f>
        <v>-1.1075628168079534</v>
      </c>
      <c r="O567" s="11">
        <f t="shared" si="79"/>
        <v>-0.14639178677586473</v>
      </c>
      <c r="P567" s="11">
        <f t="shared" si="79"/>
        <v>0.25995292244535839</v>
      </c>
      <c r="Q567" s="11">
        <f t="shared" si="79"/>
        <v>2.4779882970404188</v>
      </c>
    </row>
    <row r="568" spans="1:17" x14ac:dyDescent="0.35">
      <c r="A568" s="11">
        <v>565</v>
      </c>
      <c r="B568" s="11">
        <f t="shared" si="72"/>
        <v>88.749992463911653</v>
      </c>
      <c r="C568" s="11">
        <f>'Graficas excel'!$N$3*(COS('Graficas excel'!$N$4*B568+'Graficas excel'!$N$5)+'Graficas excel'!$N$6)*COS(B568)+'Graficas excel'!$N$7</f>
        <v>17.431879502661847</v>
      </c>
      <c r="D568" s="13">
        <f>'Graficas excel'!$N$3*(COS('Graficas excel'!$N$4*B568+'Graficas excel'!$N$5)+'Graficas excel'!$N$6)*SIN(B568)+'Graficas excel'!$N$8</f>
        <v>28.931879502661793</v>
      </c>
      <c r="E568" s="11">
        <f t="shared" si="74"/>
        <v>2.0570598293306031</v>
      </c>
      <c r="F568" s="11">
        <f>C568/(2*'Graficas excel'!$N$9*COS(E568/2))</f>
        <v>0.84443919058444628</v>
      </c>
      <c r="G568" s="11">
        <f t="shared" si="75"/>
        <v>0.53565142901432206</v>
      </c>
      <c r="H568" s="11">
        <f t="shared" si="76"/>
        <v>1.1305579849020004</v>
      </c>
      <c r="I568" s="11">
        <f>(E568+H568)/2</f>
        <v>1.5938089071163017</v>
      </c>
      <c r="J568" s="11">
        <f t="shared" si="77"/>
        <v>91.318523728122329</v>
      </c>
      <c r="K568" s="11">
        <f t="shared" si="73"/>
        <v>0.24244041485727338</v>
      </c>
      <c r="L568" s="11">
        <f t="shared" si="78"/>
        <v>-0.41617735300827097</v>
      </c>
      <c r="M568" s="11">
        <f t="shared" si="78"/>
        <v>0.57905370568616132</v>
      </c>
      <c r="N568" s="11">
        <f>E568-2*I568</f>
        <v>-1.1305579849020004</v>
      </c>
      <c r="O568" s="11">
        <f t="shared" si="79"/>
        <v>-0.10555847720418797</v>
      </c>
      <c r="P568" s="11">
        <f t="shared" si="79"/>
        <v>0.64919441392854149</v>
      </c>
      <c r="Q568" s="11">
        <f t="shared" si="79"/>
        <v>0.46278169758675064</v>
      </c>
    </row>
    <row r="569" spans="1:17" x14ac:dyDescent="0.35">
      <c r="A569" s="11">
        <v>566</v>
      </c>
      <c r="B569" s="11">
        <f t="shared" si="72"/>
        <v>88.907072096591151</v>
      </c>
      <c r="C569" s="11">
        <f>'Graficas excel'!$N$3*(COS('Graficas excel'!$N$4*B569+'Graficas excel'!$N$5)+'Graficas excel'!$N$6)*COS(B569)+'Graficas excel'!$N$7</f>
        <v>16.47466752994762</v>
      </c>
      <c r="D569" s="13">
        <f>'Graficas excel'!$N$3*(COS('Graficas excel'!$N$4*B569+'Graficas excel'!$N$5)+'Graficas excel'!$N$6)*SIN(B569)+'Graficas excel'!$N$8</f>
        <v>29.282469567868151</v>
      </c>
      <c r="E569" s="11">
        <f t="shared" si="74"/>
        <v>2.1166436451300501</v>
      </c>
      <c r="F569" s="11">
        <f>C569/(2*'Graficas excel'!$N$9*COS(E569/2))</f>
        <v>0.83996937973038455</v>
      </c>
      <c r="G569" s="11">
        <f t="shared" si="75"/>
        <v>0.54263380019618479</v>
      </c>
      <c r="H569" s="11">
        <f t="shared" si="76"/>
        <v>1.1471390717274406</v>
      </c>
      <c r="I569" s="11">
        <f>(E569+H569)/2</f>
        <v>1.6318913584287453</v>
      </c>
      <c r="J569" s="11">
        <f t="shared" si="77"/>
        <v>93.500487461837793</v>
      </c>
      <c r="K569" s="11">
        <f t="shared" si="73"/>
        <v>0.17706742911721188</v>
      </c>
      <c r="L569" s="11">
        <f t="shared" si="78"/>
        <v>-0.32521980961739144</v>
      </c>
      <c r="M569" s="11">
        <f t="shared" si="78"/>
        <v>1.5335332450893011</v>
      </c>
      <c r="N569" s="11">
        <f>E569-2*I569</f>
        <v>-1.1471390717274406</v>
      </c>
      <c r="O569" s="11">
        <f t="shared" si="79"/>
        <v>-3.5832571267161014E-3</v>
      </c>
      <c r="P569" s="11">
        <f t="shared" si="79"/>
        <v>0.72188799299625894</v>
      </c>
      <c r="Q569" s="11">
        <f t="shared" si="79"/>
        <v>-1.6815511862268047</v>
      </c>
    </row>
    <row r="570" spans="1:17" x14ac:dyDescent="0.35">
      <c r="A570" s="11">
        <v>567</v>
      </c>
      <c r="B570" s="11">
        <f t="shared" si="72"/>
        <v>89.064151729270634</v>
      </c>
      <c r="C570" s="11">
        <f>'Graficas excel'!$N$3*(COS('Graficas excel'!$N$4*B570+'Graficas excel'!$N$5)+'Graficas excel'!$N$6)*COS(B570)+'Graficas excel'!$N$7</f>
        <v>15.659465008031496</v>
      </c>
      <c r="D570" s="13">
        <f>'Graficas excel'!$N$3*(COS('Graficas excel'!$N$4*B570+'Graficas excel'!$N$5)+'Graficas excel'!$N$6)*SIN(B570)+'Graficas excel'!$N$8</f>
        <v>29.719493963785897</v>
      </c>
      <c r="E570" s="11">
        <f t="shared" si="74"/>
        <v>2.1717081618672558</v>
      </c>
      <c r="F570" s="11">
        <f>C570/(2*'Graficas excel'!$N$9*COS(E570/2))</f>
        <v>0.83981663393016548</v>
      </c>
      <c r="G570" s="11">
        <f t="shared" si="75"/>
        <v>0.54287016990640258</v>
      </c>
      <c r="H570" s="11">
        <f t="shared" si="76"/>
        <v>1.1477019284407015</v>
      </c>
      <c r="I570" s="11">
        <f>(E570+H570)/2</f>
        <v>1.6597050451539785</v>
      </c>
      <c r="J570" s="11">
        <f t="shared" si="77"/>
        <v>95.094094323892691</v>
      </c>
      <c r="K570" s="11">
        <f t="shared" si="73"/>
        <v>0.12598202088241847</v>
      </c>
      <c r="L570" s="11">
        <f t="shared" si="78"/>
        <v>-8.4332970776978239E-2</v>
      </c>
      <c r="M570" s="11">
        <f t="shared" si="78"/>
        <v>1.9707042674497737</v>
      </c>
      <c r="N570" s="11">
        <f>E570-2*I570</f>
        <v>-1.1477019284407013</v>
      </c>
      <c r="O570" s="11">
        <f t="shared" si="79"/>
        <v>0.10981064364887025</v>
      </c>
      <c r="P570" s="11">
        <f t="shared" si="79"/>
        <v>0.45775055033199236</v>
      </c>
      <c r="Q570" s="11">
        <f t="shared" si="79"/>
        <v>-3.4625489165777368</v>
      </c>
    </row>
    <row r="571" spans="1:17" x14ac:dyDescent="0.35">
      <c r="A571" s="11">
        <v>568</v>
      </c>
      <c r="B571" s="11">
        <f t="shared" si="72"/>
        <v>89.221231361950117</v>
      </c>
      <c r="C571" s="11">
        <f>'Graficas excel'!$N$3*(COS('Graficas excel'!$N$4*B571+'Graficas excel'!$N$5)+'Graficas excel'!$N$6)*COS(B571)+'Graficas excel'!$N$7</f>
        <v>14.89082405893717</v>
      </c>
      <c r="D571" s="13">
        <f>'Graficas excel'!$N$3*(COS('Graficas excel'!$N$4*B571+'Graficas excel'!$N$5)+'Graficas excel'!$N$6)*SIN(B571)+'Graficas excel'!$N$8</f>
        <v>30.319358077885607</v>
      </c>
      <c r="E571" s="11">
        <f t="shared" si="74"/>
        <v>2.2285355965647788</v>
      </c>
      <c r="F571" s="11">
        <f>C571/(2*'Graficas excel'!$N$9*COS(E571/2))</f>
        <v>0.84446733041059263</v>
      </c>
      <c r="G571" s="11">
        <f t="shared" si="75"/>
        <v>0.53560706480516762</v>
      </c>
      <c r="H571" s="11">
        <f t="shared" si="76"/>
        <v>1.1304529128720384</v>
      </c>
      <c r="I571" s="11">
        <f>(E571+H571)/2</f>
        <v>1.6794942547184086</v>
      </c>
      <c r="J571" s="11">
        <f t="shared" si="77"/>
        <v>96.227932511834467</v>
      </c>
      <c r="K571" s="11">
        <f t="shared" si="73"/>
        <v>0.1127350288100006</v>
      </c>
      <c r="L571" s="11">
        <f t="shared" si="78"/>
        <v>0.22522453167393494</v>
      </c>
      <c r="M571" s="11">
        <f t="shared" si="78"/>
        <v>1.8147504183295362</v>
      </c>
      <c r="N571" s="11">
        <f>E571-2*I571</f>
        <v>-1.1304529128720384</v>
      </c>
      <c r="O571" s="11">
        <f t="shared" si="79"/>
        <v>0.18171393195385385</v>
      </c>
      <c r="P571" s="11">
        <f t="shared" si="79"/>
        <v>-8.6145361618803457E-2</v>
      </c>
      <c r="Q571" s="11">
        <f t="shared" si="79"/>
        <v>-4.2826120849227891</v>
      </c>
    </row>
    <row r="572" spans="1:17" x14ac:dyDescent="0.35">
      <c r="A572" s="11">
        <v>569</v>
      </c>
      <c r="B572" s="11">
        <f t="shared" si="72"/>
        <v>89.378310994629615</v>
      </c>
      <c r="C572" s="11">
        <f>'Graficas excel'!$N$3*(COS('Graficas excel'!$N$4*B572+'Graficas excel'!$N$5)+'Graficas excel'!$N$6)*COS(B572)+'Graficas excel'!$N$7</f>
        <v>14.038282743791953</v>
      </c>
      <c r="D572" s="13">
        <f>'Graficas excel'!$N$3*(COS('Graficas excel'!$N$4*B572+'Graficas excel'!$N$5)+'Graficas excel'!$N$6)*SIN(B572)+'Graficas excel'!$N$8</f>
        <v>31.055459246277294</v>
      </c>
      <c r="E572" s="11">
        <f t="shared" si="74"/>
        <v>2.2924959080800091</v>
      </c>
      <c r="F572" s="11">
        <f>C572/(2*'Graficas excel'!$N$9*COS(E572/2))</f>
        <v>0.8520251358498161</v>
      </c>
      <c r="G572" s="11">
        <f t="shared" si="75"/>
        <v>0.52350087667558154</v>
      </c>
      <c r="H572" s="11">
        <f t="shared" si="76"/>
        <v>1.1019093551879813</v>
      </c>
      <c r="I572" s="11">
        <f>(E572+H572)/2</f>
        <v>1.6972026316339952</v>
      </c>
      <c r="J572" s="11">
        <f t="shared" si="77"/>
        <v>97.242547771124464</v>
      </c>
      <c r="K572" s="11">
        <f t="shared" si="73"/>
        <v>0.14811321551575238</v>
      </c>
      <c r="L572" s="11">
        <f t="shared" si="78"/>
        <v>0.51028486079008872</v>
      </c>
      <c r="M572" s="11">
        <f t="shared" si="78"/>
        <v>0.95395992901532534</v>
      </c>
      <c r="N572" s="11">
        <f>E572-2*I572</f>
        <v>-1.1019093551879813</v>
      </c>
      <c r="O572" s="11">
        <f t="shared" si="79"/>
        <v>0.1681822501937304</v>
      </c>
      <c r="P572" s="11">
        <f t="shared" si="79"/>
        <v>-0.75885649482721851</v>
      </c>
      <c r="Q572" s="11">
        <f t="shared" si="79"/>
        <v>-3.5051170971739141</v>
      </c>
    </row>
    <row r="573" spans="1:17" x14ac:dyDescent="0.35">
      <c r="A573" s="11">
        <v>570</v>
      </c>
      <c r="B573" s="11">
        <f t="shared" si="72"/>
        <v>89.535390627309098</v>
      </c>
      <c r="C573" s="11">
        <f>'Graficas excel'!$N$3*(COS('Graficas excel'!$N$4*B573+'Graficas excel'!$N$5)+'Graficas excel'!$N$6)*COS(B573)+'Graficas excel'!$N$7</f>
        <v>13.000000000000064</v>
      </c>
      <c r="D573" s="13">
        <f>'Graficas excel'!$N$3*(COS('Graficas excel'!$N$4*B573+'Graficas excel'!$N$5)+'Graficas excel'!$N$6)*SIN(B573)+'Graficas excel'!$N$8</f>
        <v>31.799999999999983</v>
      </c>
      <c r="E573" s="11">
        <f t="shared" si="74"/>
        <v>2.3654450531400353</v>
      </c>
      <c r="F573" s="11">
        <f>C573/(2*'Graficas excel'!$N$9*COS(E573/2))</f>
        <v>0.85886553080211614</v>
      </c>
      <c r="G573" s="11">
        <f t="shared" si="75"/>
        <v>0.51220113236891551</v>
      </c>
      <c r="H573" s="11">
        <f t="shared" si="76"/>
        <v>1.0754913491043399</v>
      </c>
      <c r="I573" s="11">
        <f>(E573+H573)/2</f>
        <v>1.7204682011221877</v>
      </c>
      <c r="J573" s="11">
        <f t="shared" si="77"/>
        <v>98.575566710766239</v>
      </c>
      <c r="K573" s="11">
        <f t="shared" si="73"/>
        <v>0.22826857401056402</v>
      </c>
      <c r="L573" s="11">
        <f t="shared" si="78"/>
        <v>0.66013253603076805</v>
      </c>
      <c r="M573" s="11">
        <f t="shared" si="78"/>
        <v>-0.52392036434204359</v>
      </c>
      <c r="N573" s="11">
        <f>E573-2*I573</f>
        <v>-1.0754913491043401</v>
      </c>
      <c r="O573" s="11">
        <f t="shared" si="79"/>
        <v>4.898135072982588E-2</v>
      </c>
      <c r="P573" s="11">
        <f t="shared" si="79"/>
        <v>-1.309439000949896</v>
      </c>
      <c r="Q573" s="11">
        <f t="shared" si="79"/>
        <v>-1.1013490664532994</v>
      </c>
    </row>
    <row r="574" spans="1:17" x14ac:dyDescent="0.35">
      <c r="A574" s="11">
        <v>571</v>
      </c>
      <c r="B574" s="11">
        <f t="shared" si="72"/>
        <v>89.692470259988596</v>
      </c>
      <c r="C574" s="11">
        <f>'Graficas excel'!$N$3*(COS('Graficas excel'!$N$4*B574+'Graficas excel'!$N$5)+'Graficas excel'!$N$6)*COS(B574)+'Graficas excel'!$N$7</f>
        <v>11.754339554204567</v>
      </c>
      <c r="D574" s="13">
        <f>'Graficas excel'!$N$3*(COS('Graficas excel'!$N$4*B574+'Graficas excel'!$N$5)+'Graficas excel'!$N$6)*SIN(B574)+'Graficas excel'!$N$8</f>
        <v>32.364790526411753</v>
      </c>
      <c r="E574" s="11">
        <f t="shared" si="74"/>
        <v>2.4448517132365222</v>
      </c>
      <c r="F574" s="11">
        <f>C574/(2*'Graficas excel'!$N$9*COS(E574/2))</f>
        <v>0.86082960137810149</v>
      </c>
      <c r="G574" s="11">
        <f t="shared" si="75"/>
        <v>0.50889330649087816</v>
      </c>
      <c r="H574" s="11">
        <f t="shared" si="76"/>
        <v>1.0677973765235538</v>
      </c>
      <c r="I574" s="11">
        <f>(E574+H574)/2</f>
        <v>1.756324544880038</v>
      </c>
      <c r="J574" s="11">
        <f t="shared" si="77"/>
        <v>100.62998387686132</v>
      </c>
      <c r="K574" s="11">
        <f t="shared" si="73"/>
        <v>0.33196195029005704</v>
      </c>
      <c r="L574" s="11">
        <f t="shared" si="78"/>
        <v>0.57783531764661544</v>
      </c>
      <c r="M574" s="11">
        <f t="shared" si="78"/>
        <v>-2.0009852798333507</v>
      </c>
      <c r="N574" s="11">
        <f>E574-2*I574</f>
        <v>-1.0677973765235538</v>
      </c>
      <c r="O574" s="11">
        <f t="shared" si="79"/>
        <v>-0.1567048465555817</v>
      </c>
      <c r="P574" s="11">
        <f t="shared" si="79"/>
        <v>-1.4824385077602791</v>
      </c>
      <c r="Q574" s="11">
        <f t="shared" si="79"/>
        <v>1.7601118516244056</v>
      </c>
    </row>
    <row r="575" spans="1:17" x14ac:dyDescent="0.35">
      <c r="A575" s="11">
        <v>572</v>
      </c>
      <c r="B575" s="11">
        <f t="shared" si="72"/>
        <v>89.84954989266808</v>
      </c>
      <c r="C575" s="11">
        <f>'Graficas excel'!$N$3*(COS('Graficas excel'!$N$4*B575+'Graficas excel'!$N$5)+'Graficas excel'!$N$6)*COS(B575)+'Graficas excel'!$N$7</f>
        <v>10.379175941062938</v>
      </c>
      <c r="D575" s="13">
        <f>'Graficas excel'!$N$3*(COS('Graficas excel'!$N$4*B575+'Graficas excel'!$N$5)+'Graficas excel'!$N$6)*SIN(B575)+'Graficas excel'!$N$8</f>
        <v>32.566067060023613</v>
      </c>
      <c r="E575" s="11">
        <f t="shared" si="74"/>
        <v>2.5245254959307339</v>
      </c>
      <c r="F575" s="11">
        <f>C575/(2*'Graficas excel'!$N$9*COS(E575/2))</f>
        <v>0.85450132276576052</v>
      </c>
      <c r="G575" s="11">
        <f t="shared" si="75"/>
        <v>0.5194492173365608</v>
      </c>
      <c r="H575" s="11">
        <f t="shared" si="76"/>
        <v>1.0924125162596003</v>
      </c>
      <c r="I575" s="11">
        <f>(E575+H575)/2</f>
        <v>1.8084690060951671</v>
      </c>
      <c r="J575" s="11">
        <f t="shared" si="77"/>
        <v>103.61764142947183</v>
      </c>
      <c r="K575" s="11">
        <f t="shared" si="73"/>
        <v>0.42272810973522362</v>
      </c>
      <c r="L575" s="11">
        <f t="shared" si="78"/>
        <v>0.26352128489332688</v>
      </c>
      <c r="M575" s="11">
        <f t="shared" si="78"/>
        <v>-2.7060905851496604</v>
      </c>
      <c r="N575" s="11">
        <f>E575-2*I575</f>
        <v>-1.0924125162596003</v>
      </c>
      <c r="O575" s="11">
        <f t="shared" si="79"/>
        <v>-0.38956574282449713</v>
      </c>
      <c r="P575" s="11">
        <f t="shared" si="79"/>
        <v>-1.2059607846323011</v>
      </c>
      <c r="Q575" s="11">
        <f t="shared" si="79"/>
        <v>3.6019389415117025</v>
      </c>
    </row>
    <row r="576" spans="1:17" x14ac:dyDescent="0.35">
      <c r="A576" s="11">
        <v>573</v>
      </c>
      <c r="B576" s="11">
        <f t="shared" si="72"/>
        <v>90.006629525347577</v>
      </c>
      <c r="C576" s="11">
        <f>'Graficas excel'!$N$3*(COS('Graficas excel'!$N$4*B576+'Graficas excel'!$N$5)+'Graficas excel'!$N$6)*COS(B576)+'Graficas excel'!$N$7</f>
        <v>9.0312037118340847</v>
      </c>
      <c r="D576" s="13">
        <f>'Graficas excel'!$N$3*(COS('Graficas excel'!$N$4*B576+'Graficas excel'!$N$5)+'Graficas excel'!$N$6)*SIN(B576)+'Graficas excel'!$N$8</f>
        <v>32.289201289364257</v>
      </c>
      <c r="E576" s="11">
        <f t="shared" si="74"/>
        <v>2.5961366045443572</v>
      </c>
      <c r="F576" s="11">
        <f>C576/(2*'Graficas excel'!$N$9*COS(E576/2))</f>
        <v>0.83821057929590703</v>
      </c>
      <c r="G576" s="11">
        <f t="shared" si="75"/>
        <v>0.54534670142618447</v>
      </c>
      <c r="H576" s="11">
        <f t="shared" si="76"/>
        <v>1.1536053600469847</v>
      </c>
      <c r="I576" s="11">
        <f>(E576+H576)/2</f>
        <v>1.8748709822956711</v>
      </c>
      <c r="J576" s="11">
        <f t="shared" si="77"/>
        <v>107.42219441708885</v>
      </c>
      <c r="K576" s="11">
        <f t="shared" si="73"/>
        <v>0.46412193636949456</v>
      </c>
      <c r="L576" s="11">
        <f t="shared" si="78"/>
        <v>-0.16155043021940699</v>
      </c>
      <c r="M576" s="11">
        <f t="shared" si="78"/>
        <v>-2.3447670932008675</v>
      </c>
      <c r="N576" s="11">
        <f>E576-2*I576</f>
        <v>-1.1536053600469849</v>
      </c>
      <c r="O576" s="11">
        <f t="shared" si="79"/>
        <v>-0.5789976199004081</v>
      </c>
      <c r="P576" s="11">
        <f t="shared" si="79"/>
        <v>-0.64016953876569305</v>
      </c>
      <c r="Q576" s="11">
        <f t="shared" si="79"/>
        <v>3.9203701259084798</v>
      </c>
    </row>
    <row r="577" spans="1:17" x14ac:dyDescent="0.35">
      <c r="A577" s="11">
        <v>574</v>
      </c>
      <c r="B577" s="11">
        <f t="shared" si="72"/>
        <v>90.163709158027061</v>
      </c>
      <c r="C577" s="11">
        <f>'Graficas excel'!$N$3*(COS('Graficas excel'!$N$4*B577+'Graficas excel'!$N$5)+'Graficas excel'!$N$6)*COS(B577)+'Graficas excel'!$N$7</f>
        <v>7.893002846477553</v>
      </c>
      <c r="D577" s="13">
        <f>'Graficas excel'!$N$3*(COS('Graficas excel'!$N$4*B577+'Graficas excel'!$N$5)+'Graficas excel'!$N$6)*SIN(B577)+'Graficas excel'!$N$8</f>
        <v>31.529178550006122</v>
      </c>
      <c r="E577" s="11">
        <f t="shared" si="74"/>
        <v>2.6509960776549297</v>
      </c>
      <c r="F577" s="11">
        <f>C577/(2*'Graficas excel'!$N$9*COS(E577/2))</f>
        <v>0.81255330362562539</v>
      </c>
      <c r="G577" s="11">
        <f t="shared" si="75"/>
        <v>0.58288689191564613</v>
      </c>
      <c r="H577" s="11">
        <f t="shared" si="76"/>
        <v>1.2445540935032395</v>
      </c>
      <c r="I577" s="11">
        <f>(E577+H577)/2</f>
        <v>1.9477750855790847</v>
      </c>
      <c r="J577" s="11">
        <f t="shared" si="77"/>
        <v>111.5992918444143</v>
      </c>
      <c r="K577" s="11">
        <f t="shared" si="73"/>
        <v>0.43874565413141658</v>
      </c>
      <c r="L577" s="11">
        <f t="shared" si="78"/>
        <v>-0.52986558393835392</v>
      </c>
      <c r="M577" s="11">
        <f t="shared" si="78"/>
        <v>-1.1054552925321828</v>
      </c>
      <c r="N577" s="11">
        <f>E577-2*I577</f>
        <v>-1.2445540935032398</v>
      </c>
      <c r="O577" s="11">
        <f t="shared" si="79"/>
        <v>-0.67955521590232149</v>
      </c>
      <c r="P577" s="11">
        <f t="shared" si="79"/>
        <v>-2.4359239420344438E-2</v>
      </c>
      <c r="Q577" s="11">
        <f t="shared" si="79"/>
        <v>3.0260867375069807</v>
      </c>
    </row>
    <row r="578" spans="1:17" x14ac:dyDescent="0.35">
      <c r="A578" s="11">
        <v>575</v>
      </c>
      <c r="B578" s="11">
        <f t="shared" si="72"/>
        <v>90.320788790706558</v>
      </c>
      <c r="C578" s="11">
        <f>'Graficas excel'!$N$3*(COS('Graficas excel'!$N$4*B578+'Graficas excel'!$N$5)+'Graficas excel'!$N$6)*COS(B578)+'Graficas excel'!$N$7</f>
        <v>7.1081204973381933</v>
      </c>
      <c r="D578" s="13">
        <f>'Graficas excel'!$N$3*(COS('Graficas excel'!$N$4*B578+'Graficas excel'!$N$5)+'Graficas excel'!$N$6)*SIN(B578)+'Graficas excel'!$N$8</f>
        <v>30.391879502661773</v>
      </c>
      <c r="E578" s="11">
        <f t="shared" si="74"/>
        <v>2.6820878063369324</v>
      </c>
      <c r="F578" s="11">
        <f>C578/(2*'Graficas excel'!$N$9*COS(E578/2))</f>
        <v>0.78030111043309436</v>
      </c>
      <c r="G578" s="11">
        <f t="shared" si="75"/>
        <v>0.6254040110655511</v>
      </c>
      <c r="H578" s="11">
        <f t="shared" si="76"/>
        <v>1.3512983772026077</v>
      </c>
      <c r="I578" s="11">
        <f>(E578+H578)/2</f>
        <v>2.0166930917697701</v>
      </c>
      <c r="J578" s="11">
        <f t="shared" si="77"/>
        <v>115.54800273159704</v>
      </c>
      <c r="K578" s="11">
        <f t="shared" si="73"/>
        <v>0.35551456283687666</v>
      </c>
      <c r="L578" s="11">
        <f t="shared" si="78"/>
        <v>-0.70351009523290697</v>
      </c>
      <c r="M578" s="11">
        <f t="shared" si="78"/>
        <v>0.53490561010745663</v>
      </c>
      <c r="N578" s="11">
        <f>E578-2*I578</f>
        <v>-1.3512983772026077</v>
      </c>
      <c r="O578" s="11">
        <f t="shared" si="79"/>
        <v>-0.68338155628282093</v>
      </c>
      <c r="P578" s="11">
        <f t="shared" si="79"/>
        <v>0.45097735376352732</v>
      </c>
      <c r="Q578" s="11">
        <f t="shared" si="79"/>
        <v>1.3829912014817229</v>
      </c>
    </row>
    <row r="579" spans="1:17" x14ac:dyDescent="0.35">
      <c r="A579" s="11">
        <v>576</v>
      </c>
      <c r="B579" s="11">
        <f t="shared" ref="B579:B602" si="80">A579*$B$1</f>
        <v>90.477868423386042</v>
      </c>
      <c r="C579" s="11">
        <f>'Graficas excel'!$N$3*(COS('Graficas excel'!$N$4*B579+'Graficas excel'!$N$5)+'Graficas excel'!$N$6)*COS(B579)+'Graficas excel'!$N$7</f>
        <v>6.7291759410628886</v>
      </c>
      <c r="D579" s="13">
        <f>'Graficas excel'!$N$3*(COS('Graficas excel'!$N$4*B579+'Graficas excel'!$N$5)+'Graficas excel'!$N$6)*SIN(B579)+'Graficas excel'!$N$8</f>
        <v>29.056020364457041</v>
      </c>
      <c r="E579" s="11">
        <f t="shared" si="74"/>
        <v>2.6864306763813408</v>
      </c>
      <c r="F579" s="11">
        <f>C579/(2*'Graficas excel'!$N$9*COS(E579/2))</f>
        <v>0.74562646825736478</v>
      </c>
      <c r="G579" s="11">
        <f t="shared" si="75"/>
        <v>0.66636414206802042</v>
      </c>
      <c r="H579" s="11">
        <f t="shared" si="76"/>
        <v>1.4586437010434512</v>
      </c>
      <c r="I579" s="11">
        <f>(E579+H579)/2</f>
        <v>2.072537188712396</v>
      </c>
      <c r="J579" s="11">
        <f t="shared" si="77"/>
        <v>118.74763379712893</v>
      </c>
      <c r="K579" s="11">
        <f t="shared" ref="K579:K601" si="81">(I580-I579)/$B$1</f>
        <v>0.24500745549137884</v>
      </c>
      <c r="L579" s="11">
        <f t="shared" si="78"/>
        <v>-0.61948731847902938</v>
      </c>
      <c r="M579" s="11">
        <f t="shared" si="78"/>
        <v>1.8700718004648458</v>
      </c>
      <c r="N579" s="11">
        <f>E579-2*I579</f>
        <v>-1.4586437010434512</v>
      </c>
      <c r="O579" s="11">
        <f t="shared" si="79"/>
        <v>-0.6125421992068778</v>
      </c>
      <c r="P579" s="11">
        <f t="shared" si="79"/>
        <v>0.66821710369124243</v>
      </c>
      <c r="Q579" s="11">
        <f t="shared" si="79"/>
        <v>-0.47960756315866959</v>
      </c>
    </row>
    <row r="580" spans="1:17" x14ac:dyDescent="0.35">
      <c r="A580" s="11">
        <v>577</v>
      </c>
      <c r="B580" s="11">
        <f t="shared" si="80"/>
        <v>90.634948056065525</v>
      </c>
      <c r="C580" s="11">
        <f>'Graficas excel'!$N$3*(COS('Graficas excel'!$N$4*B580+'Graficas excel'!$N$5)+'Graficas excel'!$N$6)*COS(B580)+'Graficas excel'!$N$7</f>
        <v>6.6991532017047017</v>
      </c>
      <c r="D580" s="13">
        <f>'Graficas excel'!$N$3*(COS('Graficas excel'!$N$4*B580+'Graficas excel'!$N$5)+'Graficas excel'!$N$6)*SIN(B580)+'Graficas excel'!$N$8</f>
        <v>27.710441797097022</v>
      </c>
      <c r="E580" s="11">
        <f t="shared" ref="E580:E602" si="82">ATAN2(C580,D580)*2</f>
        <v>2.6671841349538821</v>
      </c>
      <c r="F580" s="11">
        <f>C580/(2*'Graficas excel'!$N$9*COS(E580/2))</f>
        <v>0.71271805356773632</v>
      </c>
      <c r="G580" s="11">
        <f t="shared" ref="G580:G602" si="83">(1-F580^2)^(1/2)</f>
        <v>0.70145062272309466</v>
      </c>
      <c r="H580" s="11">
        <f t="shared" ref="H580:H602" si="84">ATAN2(F580,G580)*2</f>
        <v>1.5548616046955539</v>
      </c>
      <c r="I580" s="11">
        <f>(E580+H580)/2</f>
        <v>2.1110228698247182</v>
      </c>
      <c r="J580" s="11">
        <f t="shared" ref="J580:J643" si="85">DEGREES(I580)</f>
        <v>120.95270089655133</v>
      </c>
      <c r="K580" s="11">
        <f t="shared" si="81"/>
        <v>0.14769861505509088</v>
      </c>
      <c r="L580" s="11">
        <f t="shared" ref="L580:M600" si="86">(K581-K580)/$B$1</f>
        <v>-0.32573712697773954</v>
      </c>
      <c r="M580" s="11">
        <f t="shared" si="86"/>
        <v>2.2444757690793118</v>
      </c>
      <c r="N580" s="11">
        <f>E580-2*I580</f>
        <v>-1.5548616046955543</v>
      </c>
      <c r="O580" s="11">
        <f t="shared" ref="O580:Q600" si="87">(N581-N580)/$B$1</f>
        <v>-0.50757890200890499</v>
      </c>
      <c r="P580" s="11">
        <f t="shared" si="87"/>
        <v>0.59288052383997347</v>
      </c>
      <c r="Q580" s="11">
        <f t="shared" si="87"/>
        <v>-1.8881479887989283</v>
      </c>
    </row>
    <row r="581" spans="1:17" x14ac:dyDescent="0.35">
      <c r="A581" s="11">
        <v>578</v>
      </c>
      <c r="B581" s="11">
        <f t="shared" si="80"/>
        <v>90.792027688745023</v>
      </c>
      <c r="C581" s="11">
        <f>'Graficas excel'!$N$3*(COS('Graficas excel'!$N$4*B581+'Graficas excel'!$N$5)+'Graficas excel'!$N$6)*COS(B581)+'Graficas excel'!$N$7</f>
        <v>6.8734522428328164</v>
      </c>
      <c r="D581" s="13">
        <f>'Graficas excel'!$N$3*(COS('Graficas excel'!$N$4*B581+'Graficas excel'!$N$5)+'Graficas excel'!$N$6)*SIN(B581)+'Graficas excel'!$N$8</f>
        <v>26.490636036215168</v>
      </c>
      <c r="E581" s="11">
        <f t="shared" si="82"/>
        <v>2.6338547158707106</v>
      </c>
      <c r="F581" s="11">
        <f>C581/(2*'Graficas excel'!$N$9*COS(E581/2))</f>
        <v>0.68419576115763669</v>
      </c>
      <c r="G581" s="11">
        <f t="shared" si="83"/>
        <v>0.72929840285984593</v>
      </c>
      <c r="H581" s="11">
        <f t="shared" si="84"/>
        <v>1.6345919121789723</v>
      </c>
      <c r="I581" s="11">
        <f>(E581+H581)/2</f>
        <v>2.1342233140248412</v>
      </c>
      <c r="J581" s="11">
        <f t="shared" si="85"/>
        <v>122.28198843204716</v>
      </c>
      <c r="K581" s="11">
        <f t="shared" si="81"/>
        <v>9.653194679935527E-2</v>
      </c>
      <c r="L581" s="11">
        <f t="shared" si="86"/>
        <v>2.682430238725381E-2</v>
      </c>
      <c r="M581" s="11">
        <f t="shared" si="86"/>
        <v>1.4921181319622885</v>
      </c>
      <c r="N581" s="11">
        <f>E581-2*I581</f>
        <v>-1.6345919121789718</v>
      </c>
      <c r="O581" s="11">
        <f t="shared" si="87"/>
        <v>-0.41444944710129855</v>
      </c>
      <c r="P581" s="11">
        <f t="shared" si="87"/>
        <v>0.29629093131492068</v>
      </c>
      <c r="Q581" s="11">
        <f t="shared" si="87"/>
        <v>-2.2725470822289151</v>
      </c>
    </row>
    <row r="582" spans="1:17" x14ac:dyDescent="0.35">
      <c r="A582" s="11">
        <v>579</v>
      </c>
      <c r="B582" s="11">
        <f t="shared" si="80"/>
        <v>90.949107321424506</v>
      </c>
      <c r="C582" s="11">
        <f>'Graficas excel'!$N$3*(COS('Graficas excel'!$N$4*B582+'Graficas excel'!$N$5)+'Graficas excel'!$N$6)*COS(B582)+'Graficas excel'!$N$7</f>
        <v>7.0747287764446707</v>
      </c>
      <c r="D582" s="13">
        <f>'Graficas excel'!$N$3*(COS('Graficas excel'!$N$4*B582+'Graficas excel'!$N$5)+'Graficas excel'!$N$6)*SIN(B582)+'Graficas excel'!$N$8</f>
        <v>25.438470766513941</v>
      </c>
      <c r="E582" s="11">
        <f t="shared" si="82"/>
        <v>2.5990795544459786</v>
      </c>
      <c r="F582" s="11">
        <f>C582/(2*'Graficas excel'!$N$9*COS(E582/2))</f>
        <v>0.66009827970871049</v>
      </c>
      <c r="G582" s="11">
        <f t="shared" si="83"/>
        <v>0.75117924700140715</v>
      </c>
      <c r="H582" s="11">
        <f t="shared" si="84"/>
        <v>1.6996934790938609</v>
      </c>
      <c r="I582" s="11">
        <f>(E582+H582)/2</f>
        <v>2.14938651676992</v>
      </c>
      <c r="J582" s="11">
        <f t="shared" si="85"/>
        <v>123.15077595324135</v>
      </c>
      <c r="K582" s="11">
        <f t="shared" si="81"/>
        <v>0.10074549836522866</v>
      </c>
      <c r="L582" s="11">
        <f t="shared" si="86"/>
        <v>0.26120567047029636</v>
      </c>
      <c r="M582" s="11">
        <f t="shared" si="86"/>
        <v>-8.0618193473737977E-3</v>
      </c>
      <c r="N582" s="11">
        <f>E582-2*I582</f>
        <v>-1.6996934790938614</v>
      </c>
      <c r="O582" s="11">
        <f t="shared" si="87"/>
        <v>-0.36790817644408691</v>
      </c>
      <c r="P582" s="11">
        <f t="shared" si="87"/>
        <v>-6.0679929608443241E-2</v>
      </c>
      <c r="Q582" s="11">
        <f t="shared" si="87"/>
        <v>-1.5258235889477898</v>
      </c>
    </row>
    <row r="583" spans="1:17" x14ac:dyDescent="0.35">
      <c r="A583" s="11">
        <v>580</v>
      </c>
      <c r="B583" s="11">
        <f t="shared" si="80"/>
        <v>91.106186954104004</v>
      </c>
      <c r="C583" s="11">
        <f>'Graficas excel'!$N$3*(COS('Graficas excel'!$N$4*B583+'Graficas excel'!$N$5)+'Graficas excel'!$N$6)*COS(B583)+'Graficas excel'!$N$7</f>
        <v>7.16</v>
      </c>
      <c r="D583" s="13">
        <f>'Graficas excel'!$N$3*(COS('Graficas excel'!$N$4*B583+'Graficas excel'!$N$5)+'Graficas excel'!$N$6)*SIN(B583)+'Graficas excel'!$N$8</f>
        <v>24.5</v>
      </c>
      <c r="E583" s="11">
        <f t="shared" si="82"/>
        <v>2.572938804985005</v>
      </c>
      <c r="F583" s="11">
        <f>C583/(2*'Graficas excel'!$N$9*COS(E583/2))</f>
        <v>0.63812009057856822</v>
      </c>
      <c r="G583" s="11">
        <f t="shared" si="83"/>
        <v>0.76993684805963136</v>
      </c>
      <c r="H583" s="11">
        <f t="shared" si="84"/>
        <v>1.7574843603094796</v>
      </c>
      <c r="I583" s="11">
        <f>(E583+H583)/2</f>
        <v>2.1652115826472422</v>
      </c>
      <c r="J583" s="11">
        <f t="shared" si="85"/>
        <v>124.05748543852842</v>
      </c>
      <c r="K583" s="11">
        <f t="shared" si="81"/>
        <v>0.14177558913650262</v>
      </c>
      <c r="L583" s="11">
        <f t="shared" si="86"/>
        <v>0.25993932284848248</v>
      </c>
      <c r="M583" s="11">
        <f t="shared" si="86"/>
        <v>-1.6677504034827506</v>
      </c>
      <c r="N583" s="11">
        <f>E583-2*I583</f>
        <v>-1.7574843603094794</v>
      </c>
      <c r="O583" s="11">
        <f t="shared" si="87"/>
        <v>-0.37743975749799846</v>
      </c>
      <c r="P583" s="11">
        <f t="shared" si="87"/>
        <v>-0.30035573849406266</v>
      </c>
      <c r="Q583" s="11">
        <f t="shared" si="87"/>
        <v>-3.676094418592097E-2</v>
      </c>
    </row>
    <row r="584" spans="1:17" x14ac:dyDescent="0.35">
      <c r="A584" s="11">
        <v>581</v>
      </c>
      <c r="B584" s="11">
        <f t="shared" si="80"/>
        <v>91.263266586783487</v>
      </c>
      <c r="C584" s="11">
        <f>'Graficas excel'!$N$3*(COS('Graficas excel'!$N$4*B584+'Graficas excel'!$N$5)+'Graficas excel'!$N$6)*COS(B584)+'Graficas excel'!$N$7</f>
        <v>7.0747287764446947</v>
      </c>
      <c r="D584" s="13">
        <f>'Graficas excel'!$N$3*(COS('Graficas excel'!$N$4*B584+'Graficas excel'!$N$5)+'Graficas excel'!$N$6)*SIN(B584)+'Graficas excel'!$N$8</f>
        <v>23.561529233486151</v>
      </c>
      <c r="E584" s="11">
        <f t="shared" si="82"/>
        <v>2.558190821447544</v>
      </c>
      <c r="F584" s="11">
        <f>C584/(2*'Graficas excel'!$N$9*COS(E584/2))</f>
        <v>0.6150190276937969</v>
      </c>
      <c r="G584" s="11">
        <f t="shared" si="83"/>
        <v>0.78851226723151024</v>
      </c>
      <c r="H584" s="11">
        <f t="shared" si="84"/>
        <v>1.8167724587759007</v>
      </c>
      <c r="I584" s="11">
        <f>(E584+H584)/2</f>
        <v>2.1874816401117223</v>
      </c>
      <c r="J584" s="11">
        <f t="shared" si="85"/>
        <v>125.33346574075694</v>
      </c>
      <c r="K584" s="11">
        <f t="shared" si="81"/>
        <v>0.18260676248849753</v>
      </c>
      <c r="L584" s="11">
        <f t="shared" si="86"/>
        <v>-2.0302979316586672E-3</v>
      </c>
      <c r="M584" s="11">
        <f t="shared" si="86"/>
        <v>-2.9267274539002726</v>
      </c>
      <c r="N584" s="11">
        <f>E584-2*I584</f>
        <v>-1.8167724587759007</v>
      </c>
      <c r="O584" s="11">
        <f t="shared" si="87"/>
        <v>-0.42461952657382268</v>
      </c>
      <c r="P584" s="11">
        <f t="shared" si="87"/>
        <v>-0.30613013410373835</v>
      </c>
      <c r="Q584" s="11">
        <f t="shared" si="87"/>
        <v>1.6060803304059759</v>
      </c>
    </row>
    <row r="585" spans="1:17" x14ac:dyDescent="0.35">
      <c r="A585" s="11">
        <v>582</v>
      </c>
      <c r="B585" s="11">
        <f t="shared" si="80"/>
        <v>91.420346219462985</v>
      </c>
      <c r="C585" s="11">
        <f>'Graficas excel'!$N$3*(COS('Graficas excel'!$N$4*B585+'Graficas excel'!$N$5)+'Graficas excel'!$N$6)*COS(B585)+'Graficas excel'!$N$7</f>
        <v>6.8734522428328164</v>
      </c>
      <c r="D585" s="13">
        <f>'Graficas excel'!$N$3*(COS('Graficas excel'!$N$4*B585+'Graficas excel'!$N$5)+'Graficas excel'!$N$6)*SIN(B585)+'Graficas excel'!$N$8</f>
        <v>22.509363963784832</v>
      </c>
      <c r="E585" s="11">
        <f t="shared" si="82"/>
        <v>2.5488593485377571</v>
      </c>
      <c r="F585" s="11">
        <f>C585/(2*'Graficas excel'!$N$9*COS(E585/2))</f>
        <v>0.5883854029187835</v>
      </c>
      <c r="G585" s="11">
        <f t="shared" si="83"/>
        <v>0.80858061912965784</v>
      </c>
      <c r="H585" s="11">
        <f t="shared" si="84"/>
        <v>1.8834715380386551</v>
      </c>
      <c r="I585" s="11">
        <f>(E585+H585)/2</f>
        <v>2.2161654432882063</v>
      </c>
      <c r="J585" s="11">
        <f t="shared" si="85"/>
        <v>126.97692660315342</v>
      </c>
      <c r="K585" s="11">
        <f t="shared" si="81"/>
        <v>0.18228784403516265</v>
      </c>
      <c r="L585" s="11">
        <f t="shared" si="86"/>
        <v>-0.46175957134329143</v>
      </c>
      <c r="M585" s="11">
        <f t="shared" si="86"/>
        <v>-3.2137384047680069</v>
      </c>
      <c r="N585" s="11">
        <f>E585-2*I585</f>
        <v>-1.8834715380386555</v>
      </c>
      <c r="O585" s="11">
        <f t="shared" si="87"/>
        <v>-0.47270633559096081</v>
      </c>
      <c r="P585" s="11">
        <f t="shared" si="87"/>
        <v>-5.384762574981429E-2</v>
      </c>
      <c r="Q585" s="11">
        <f t="shared" si="87"/>
        <v>2.8837803789978675</v>
      </c>
    </row>
    <row r="586" spans="1:17" x14ac:dyDescent="0.35">
      <c r="A586" s="11">
        <v>583</v>
      </c>
      <c r="B586" s="11">
        <f t="shared" si="80"/>
        <v>91.577425852142468</v>
      </c>
      <c r="C586" s="11">
        <f>'Graficas excel'!$N$3*(COS('Graficas excel'!$N$4*B586+'Graficas excel'!$N$5)+'Graficas excel'!$N$6)*COS(B586)+'Graficas excel'!$N$7</f>
        <v>6.6991532017047293</v>
      </c>
      <c r="D586" s="13">
        <f>'Graficas excel'!$N$3*(COS('Graficas excel'!$N$4*B586+'Graficas excel'!$N$5)+'Graficas excel'!$N$6)*SIN(B586)+'Graficas excel'!$N$8</f>
        <v>21.289558202903105</v>
      </c>
      <c r="E586" s="11">
        <f t="shared" si="82"/>
        <v>2.5318742261438203</v>
      </c>
      <c r="F586" s="11">
        <f>C586/(2*'Graficas excel'!$N$9*COS(E586/2))</f>
        <v>0.55796726051731182</v>
      </c>
      <c r="G586" s="11">
        <f t="shared" si="83"/>
        <v>0.82986296229606871</v>
      </c>
      <c r="H586" s="11">
        <f t="shared" si="84"/>
        <v>1.9577240755985512</v>
      </c>
      <c r="I586" s="11">
        <f>(E586+H586)/2</f>
        <v>2.2447991508711858</v>
      </c>
      <c r="J586" s="11">
        <f t="shared" si="85"/>
        <v>128.61751719946989</v>
      </c>
      <c r="K586" s="11">
        <f t="shared" si="81"/>
        <v>0.10975482018231984</v>
      </c>
      <c r="L586" s="11">
        <f t="shared" si="86"/>
        <v>-0.96657241949221906</v>
      </c>
      <c r="M586" s="11">
        <f t="shared" si="86"/>
        <v>-1.946519383476994</v>
      </c>
      <c r="N586" s="11">
        <f>E586-2*I586</f>
        <v>-1.9577240755985512</v>
      </c>
      <c r="O586" s="11">
        <f t="shared" si="87"/>
        <v>-0.48116470086440427</v>
      </c>
      <c r="P586" s="11">
        <f t="shared" si="87"/>
        <v>0.39913553691149023</v>
      </c>
      <c r="Q586" s="11">
        <f t="shared" si="87"/>
        <v>3.3515325659719859</v>
      </c>
    </row>
    <row r="587" spans="1:17" x14ac:dyDescent="0.35">
      <c r="A587" s="11">
        <v>584</v>
      </c>
      <c r="B587" s="11">
        <f t="shared" si="80"/>
        <v>91.734505484821966</v>
      </c>
      <c r="C587" s="11">
        <f>'Graficas excel'!$N$3*(COS('Graficas excel'!$N$4*B587+'Graficas excel'!$N$5)+'Graficas excel'!$N$6)*COS(B587)+'Graficas excel'!$N$7</f>
        <v>6.7291759410628886</v>
      </c>
      <c r="D587" s="13">
        <f>'Graficas excel'!$N$3*(COS('Graficas excel'!$N$4*B587+'Graficas excel'!$N$5)+'Graficas excel'!$N$6)*SIN(B587)+'Graficas excel'!$N$8</f>
        <v>19.943979635542959</v>
      </c>
      <c r="E587" s="11">
        <f t="shared" si="82"/>
        <v>2.4907735453517876</v>
      </c>
      <c r="F587" s="11">
        <f>C587/(2*'Graficas excel'!$N$9*COS(E587/2))</f>
        <v>0.52621533885184046</v>
      </c>
      <c r="G587" s="11">
        <f t="shared" si="83"/>
        <v>0.85035134924161948</v>
      </c>
      <c r="H587" s="11">
        <f t="shared" si="84"/>
        <v>2.0333052500686684</v>
      </c>
      <c r="I587" s="11">
        <f>(E587+H587)/2</f>
        <v>2.262039397710228</v>
      </c>
      <c r="J587" s="11">
        <f t="shared" si="85"/>
        <v>129.60531058111076</v>
      </c>
      <c r="K587" s="11">
        <f t="shared" si="81"/>
        <v>-4.2074020429643512E-2</v>
      </c>
      <c r="L587" s="11">
        <f t="shared" si="86"/>
        <v>-1.2723309692522919</v>
      </c>
      <c r="M587" s="11">
        <f t="shared" si="86"/>
        <v>0.84147696110294912</v>
      </c>
      <c r="N587" s="11">
        <f>E587-2*I587</f>
        <v>-2.0333052500686684</v>
      </c>
      <c r="O587" s="11">
        <f t="shared" si="87"/>
        <v>-0.4184686373370165</v>
      </c>
      <c r="P587" s="11">
        <f t="shared" si="87"/>
        <v>0.92559304128771724</v>
      </c>
      <c r="Q587" s="11">
        <f t="shared" si="87"/>
        <v>2.5920156852455811</v>
      </c>
    </row>
    <row r="588" spans="1:17" x14ac:dyDescent="0.35">
      <c r="A588" s="11">
        <v>585</v>
      </c>
      <c r="B588" s="11">
        <f t="shared" si="80"/>
        <v>91.89158511750145</v>
      </c>
      <c r="C588" s="11">
        <f>'Graficas excel'!$N$3*(COS('Graficas excel'!$N$4*B588+'Graficas excel'!$N$5)+'Graficas excel'!$N$6)*COS(B588)+'Graficas excel'!$N$7</f>
        <v>7.1081204973381933</v>
      </c>
      <c r="D588" s="13">
        <f>'Graficas excel'!$N$3*(COS('Graficas excel'!$N$4*B588+'Graficas excel'!$N$5)+'Graficas excel'!$N$6)*SIN(B588)+'Graficas excel'!$N$8</f>
        <v>18.608120497338227</v>
      </c>
      <c r="E588" s="11">
        <f t="shared" si="82"/>
        <v>2.411822702162127</v>
      </c>
      <c r="F588" s="11">
        <f>C588/(2*'Graficas excel'!$N$9*COS(E588/2))</f>
        <v>0.49798815588835688</v>
      </c>
      <c r="G588" s="11">
        <f t="shared" si="83"/>
        <v>0.86718383091182782</v>
      </c>
      <c r="H588" s="11">
        <f t="shared" si="84"/>
        <v>2.0990381499094539</v>
      </c>
      <c r="I588" s="11">
        <f>(E588+H588)/2</f>
        <v>2.2554304260357902</v>
      </c>
      <c r="J588" s="11">
        <f t="shared" si="85"/>
        <v>129.22664439724397</v>
      </c>
      <c r="K588" s="11">
        <f t="shared" si="81"/>
        <v>-0.24193130172653257</v>
      </c>
      <c r="L588" s="11">
        <f t="shared" si="86"/>
        <v>-1.1401520772939875</v>
      </c>
      <c r="M588" s="11">
        <f t="shared" si="86"/>
        <v>3.5687765261630746</v>
      </c>
      <c r="N588" s="11">
        <f>E588-2*I588</f>
        <v>-2.0990381499094535</v>
      </c>
      <c r="O588" s="11">
        <f t="shared" si="87"/>
        <v>-0.27307682240085018</v>
      </c>
      <c r="P588" s="11">
        <f t="shared" si="87"/>
        <v>1.3327459130255688</v>
      </c>
      <c r="Q588" s="11">
        <f t="shared" si="87"/>
        <v>0.60022925544805317</v>
      </c>
    </row>
    <row r="589" spans="1:17" x14ac:dyDescent="0.35">
      <c r="A589" s="11">
        <v>586</v>
      </c>
      <c r="B589" s="11">
        <f t="shared" si="80"/>
        <v>92.048664750180933</v>
      </c>
      <c r="C589" s="11">
        <f>'Graficas excel'!$N$3*(COS('Graficas excel'!$N$4*B589+'Graficas excel'!$N$5)+'Graficas excel'!$N$6)*COS(B589)+'Graficas excel'!$N$7</f>
        <v>7.8930028464774677</v>
      </c>
      <c r="D589" s="13">
        <f>'Graficas excel'!$N$3*(COS('Graficas excel'!$N$4*B589+'Graficas excel'!$N$5)+'Graficas excel'!$N$6)*SIN(B589)+'Graficas excel'!$N$8</f>
        <v>17.47082144999397</v>
      </c>
      <c r="E589" s="11">
        <f t="shared" si="82"/>
        <v>2.2929229351883702</v>
      </c>
      <c r="F589" s="11">
        <f>C589/(2*'Graficas excel'!$N$9*COS(E589/2))</f>
        <v>0.47927620955462003</v>
      </c>
      <c r="G589" s="11">
        <f t="shared" si="83"/>
        <v>0.87766412422689122</v>
      </c>
      <c r="H589" s="11">
        <f t="shared" si="84"/>
        <v>2.1419329568654613</v>
      </c>
      <c r="I589" s="11">
        <f>(E589+H589)/2</f>
        <v>2.2174279460269157</v>
      </c>
      <c r="J589" s="11">
        <f t="shared" si="85"/>
        <v>127.04926268170517</v>
      </c>
      <c r="K589" s="11">
        <f t="shared" si="81"/>
        <v>-0.42102597122662921</v>
      </c>
      <c r="L589" s="11">
        <f t="shared" si="86"/>
        <v>-0.5795699714491066</v>
      </c>
      <c r="M589" s="11">
        <f t="shared" si="86"/>
        <v>4.1407565264756974</v>
      </c>
      <c r="N589" s="11">
        <f>E589-2*I589</f>
        <v>-2.1419329568654613</v>
      </c>
      <c r="O589" s="11">
        <f t="shared" si="87"/>
        <v>-6.3729583927702796E-2</v>
      </c>
      <c r="P589" s="11">
        <f t="shared" si="87"/>
        <v>1.4270297039948325</v>
      </c>
      <c r="Q589" s="11">
        <f t="shared" si="87"/>
        <v>-1.7269975806568769</v>
      </c>
    </row>
    <row r="590" spans="1:17" x14ac:dyDescent="0.35">
      <c r="A590" s="11">
        <v>587</v>
      </c>
      <c r="B590" s="11">
        <f t="shared" si="80"/>
        <v>92.205744382860431</v>
      </c>
      <c r="C590" s="11">
        <f>'Graficas excel'!$N$3*(COS('Graficas excel'!$N$4*B590+'Graficas excel'!$N$5)+'Graficas excel'!$N$6)*COS(B590)+'Graficas excel'!$N$7</f>
        <v>9.0312037118340847</v>
      </c>
      <c r="D590" s="13">
        <f>'Graficas excel'!$N$3*(COS('Graficas excel'!$N$4*B590+'Graficas excel'!$N$5)+'Graficas excel'!$N$6)*SIN(B590)+'Graficas excel'!$N$8</f>
        <v>16.710798710635746</v>
      </c>
      <c r="E590" s="11">
        <f t="shared" si="82"/>
        <v>2.1506431057365814</v>
      </c>
      <c r="F590" s="11">
        <f>C590/(2*'Graficas excel'!$N$9*COS(E590/2))</f>
        <v>0.47487724336929371</v>
      </c>
      <c r="G590" s="11">
        <f t="shared" si="83"/>
        <v>0.8800520460347675</v>
      </c>
      <c r="H590" s="11">
        <f t="shared" si="84"/>
        <v>2.1519435764996415</v>
      </c>
      <c r="I590" s="11">
        <f>(E590+H590)/2</f>
        <v>2.1512933411181114</v>
      </c>
      <c r="J590" s="11">
        <f t="shared" si="85"/>
        <v>123.26002894066551</v>
      </c>
      <c r="K590" s="11">
        <f t="shared" si="81"/>
        <v>-0.51206460945391719</v>
      </c>
      <c r="L590" s="11">
        <f t="shared" si="86"/>
        <v>7.0858542744895406E-2</v>
      </c>
      <c r="M590" s="11">
        <f t="shared" si="86"/>
        <v>2.5526363808655299</v>
      </c>
      <c r="N590" s="11">
        <f>E590-2*I590</f>
        <v>-2.1519435764996415</v>
      </c>
      <c r="O590" s="11">
        <f t="shared" si="87"/>
        <v>0.16042771779852635</v>
      </c>
      <c r="P590" s="11">
        <f t="shared" si="87"/>
        <v>1.155753558386883</v>
      </c>
      <c r="Q590" s="11">
        <f t="shared" si="87"/>
        <v>-3.1715887110749121</v>
      </c>
    </row>
    <row r="591" spans="1:17" x14ac:dyDescent="0.35">
      <c r="A591" s="11">
        <v>588</v>
      </c>
      <c r="B591" s="11">
        <f t="shared" si="80"/>
        <v>92.362824015539914</v>
      </c>
      <c r="C591" s="11">
        <f>'Graficas excel'!$N$3*(COS('Graficas excel'!$N$4*B591+'Graficas excel'!$N$5)+'Graficas excel'!$N$6)*COS(B591)+'Graficas excel'!$N$7</f>
        <v>10.379175941062824</v>
      </c>
      <c r="D591" s="13">
        <f>'Graficas excel'!$N$3*(COS('Graficas excel'!$N$4*B591+'Graficas excel'!$N$5)+'Graficas excel'!$N$6)*SIN(B591)+'Graficas excel'!$N$8</f>
        <v>16.433932939976422</v>
      </c>
      <c r="E591" s="11">
        <f t="shared" si="82"/>
        <v>2.0149731911976074</v>
      </c>
      <c r="F591" s="11">
        <f>C591/(2*'Graficas excel'!$N$9*COS(E591/2))</f>
        <v>0.48592787858074904</v>
      </c>
      <c r="G591" s="11">
        <f t="shared" si="83"/>
        <v>0.87399891122244133</v>
      </c>
      <c r="H591" s="11">
        <f t="shared" si="84"/>
        <v>2.1267436495162402</v>
      </c>
      <c r="I591" s="11">
        <f>(E591+H591)/2</f>
        <v>2.0708584203569238</v>
      </c>
      <c r="J591" s="11">
        <f t="shared" si="85"/>
        <v>118.65144745558025</v>
      </c>
      <c r="K591" s="11">
        <f t="shared" si="81"/>
        <v>-0.5009341755873451</v>
      </c>
      <c r="L591" s="11">
        <f t="shared" si="86"/>
        <v>0.47182572781555471</v>
      </c>
      <c r="M591" s="11">
        <f t="shared" si="86"/>
        <v>0.51752921475877744</v>
      </c>
      <c r="N591" s="11">
        <f>E591-2*I591</f>
        <v>-2.1267436495162402</v>
      </c>
      <c r="O591" s="11">
        <f t="shared" si="87"/>
        <v>0.34197306221795104</v>
      </c>
      <c r="P591" s="11">
        <f t="shared" si="87"/>
        <v>0.65756156864081972</v>
      </c>
      <c r="Q591" s="11">
        <f t="shared" si="87"/>
        <v>-3.2707867887659181</v>
      </c>
    </row>
    <row r="592" spans="1:17" x14ac:dyDescent="0.35">
      <c r="A592" s="11">
        <v>589</v>
      </c>
      <c r="B592" s="11">
        <f t="shared" si="80"/>
        <v>92.519903648219412</v>
      </c>
      <c r="C592" s="11">
        <f>'Graficas excel'!$N$3*(COS('Graficas excel'!$N$4*B592+'Graficas excel'!$N$5)+'Graficas excel'!$N$6)*COS(B592)+'Graficas excel'!$N$7</f>
        <v>11.754339554204577</v>
      </c>
      <c r="D592" s="13">
        <f>'Graficas excel'!$N$3*(COS('Graficas excel'!$N$4*B592+'Graficas excel'!$N$5)+'Graficas excel'!$N$6)*SIN(B592)+'Graficas excel'!$N$8</f>
        <v>16.635209473588318</v>
      </c>
      <c r="E592" s="11">
        <f t="shared" si="82"/>
        <v>1.9113170816013569</v>
      </c>
      <c r="F592" s="11">
        <f>C592/(2*'Graficas excel'!$N$9*COS(E592/2))</f>
        <v>0.50922409886617015</v>
      </c>
      <c r="G592" s="11">
        <f t="shared" si="83"/>
        <v>0.86063396234051615</v>
      </c>
      <c r="H592" s="11">
        <f t="shared" si="84"/>
        <v>2.0730266465167646</v>
      </c>
      <c r="I592" s="11">
        <f>(E592+H592)/2</f>
        <v>1.9921718640590607</v>
      </c>
      <c r="J592" s="11">
        <f t="shared" si="85"/>
        <v>114.14303987529415</v>
      </c>
      <c r="K592" s="11">
        <f t="shared" si="81"/>
        <v>-0.4268199635733449</v>
      </c>
      <c r="L592" s="11">
        <f t="shared" si="86"/>
        <v>0.55311902677076819</v>
      </c>
      <c r="M592" s="11">
        <f t="shared" si="86"/>
        <v>-0.88319954851553018</v>
      </c>
      <c r="N592" s="11">
        <f>E592-2*I592</f>
        <v>-2.0730266465167642</v>
      </c>
      <c r="O592" s="11">
        <f t="shared" si="87"/>
        <v>0.44526259188420003</v>
      </c>
      <c r="P592" s="11">
        <f t="shared" si="87"/>
        <v>0.14378758128854172</v>
      </c>
      <c r="Q592" s="11">
        <f t="shared" si="87"/>
        <v>-2.3057015155380909</v>
      </c>
    </row>
    <row r="593" spans="1:19" x14ac:dyDescent="0.35">
      <c r="A593" s="11">
        <v>590</v>
      </c>
      <c r="B593" s="11">
        <f t="shared" si="80"/>
        <v>92.676983280898895</v>
      </c>
      <c r="C593" s="11">
        <f>'Graficas excel'!$N$3*(COS('Graficas excel'!$N$4*B593+'Graficas excel'!$N$5)+'Graficas excel'!$N$6)*COS(B593)+'Graficas excel'!$N$7</f>
        <v>12.999999999999961</v>
      </c>
      <c r="D593" s="13">
        <f>'Graficas excel'!$N$3*(COS('Graficas excel'!$N$4*B593+'Graficas excel'!$N$5)+'Graficas excel'!$N$6)*SIN(B593)+'Graficas excel'!$N$8</f>
        <v>17.200000000000017</v>
      </c>
      <c r="E593" s="11">
        <f t="shared" si="82"/>
        <v>1.8471693197836963</v>
      </c>
      <c r="F593" s="11">
        <f>C593/(2*'Graficas excel'!$N$9*COS(E593/2))</f>
        <v>0.53900371056236696</v>
      </c>
      <c r="G593" s="11">
        <f t="shared" si="83"/>
        <v>0.84230338952185158</v>
      </c>
      <c r="H593" s="11">
        <f t="shared" si="84"/>
        <v>2.0030849621376765</v>
      </c>
      <c r="I593" s="11">
        <f>(E593+H593)/2</f>
        <v>1.9251271409606865</v>
      </c>
      <c r="J593" s="11">
        <f t="shared" si="85"/>
        <v>110.30166020313405</v>
      </c>
      <c r="K593" s="11">
        <f t="shared" si="81"/>
        <v>-0.33993623002015583</v>
      </c>
      <c r="L593" s="11">
        <f t="shared" si="86"/>
        <v>0.4143863661072576</v>
      </c>
      <c r="M593" s="11">
        <f t="shared" si="86"/>
        <v>-1.579415274245511</v>
      </c>
      <c r="N593" s="11">
        <f>E593-2*I593</f>
        <v>-2.0030849621376765</v>
      </c>
      <c r="O593" s="11">
        <f t="shared" si="87"/>
        <v>0.46784869233687643</v>
      </c>
      <c r="P593" s="11">
        <f t="shared" si="87"/>
        <v>-0.21839116584072421</v>
      </c>
      <c r="Q593" s="11">
        <f t="shared" si="87"/>
        <v>-0.7387090706860524</v>
      </c>
    </row>
    <row r="594" spans="1:19" x14ac:dyDescent="0.35">
      <c r="A594" s="11">
        <v>591</v>
      </c>
      <c r="B594" s="11">
        <f t="shared" si="80"/>
        <v>92.834062913578393</v>
      </c>
      <c r="C594" s="11">
        <f>'Graficas excel'!$N$3*(COS('Graficas excel'!$N$4*B594+'Graficas excel'!$N$5)+'Graficas excel'!$N$6)*COS(B594)+'Graficas excel'!$N$7</f>
        <v>14.038282743791953</v>
      </c>
      <c r="D594" s="13">
        <f>'Graficas excel'!$N$3*(COS('Graficas excel'!$N$4*B594+'Graficas excel'!$N$5)+'Graficas excel'!$N$6)*SIN(B594)+'Graficas excel'!$N$8</f>
        <v>17.944540753722706</v>
      </c>
      <c r="E594" s="11">
        <f t="shared" si="82"/>
        <v>1.8138647042335194</v>
      </c>
      <c r="F594" s="11">
        <f>C594/(2*'Graficas excel'!$N$9*COS(E594/2))</f>
        <v>0.56958313992376353</v>
      </c>
      <c r="G594" s="11">
        <f t="shared" si="83"/>
        <v>0.82193372404019682</v>
      </c>
      <c r="H594" s="11">
        <f t="shared" si="84"/>
        <v>1.9295954613958204</v>
      </c>
      <c r="I594" s="11">
        <f>(E594+H594)/2</f>
        <v>1.8717300828146699</v>
      </c>
      <c r="J594" s="11">
        <f t="shared" si="85"/>
        <v>107.24223413295265</v>
      </c>
      <c r="K594" s="11">
        <f t="shared" si="81"/>
        <v>-0.27484457184463928</v>
      </c>
      <c r="L594" s="11">
        <f t="shared" si="86"/>
        <v>0.1662923949803973</v>
      </c>
      <c r="M594" s="11">
        <f t="shared" si="86"/>
        <v>-1.6859573706009823</v>
      </c>
      <c r="N594" s="11">
        <f>E594-2*I594</f>
        <v>-1.9295954613958204</v>
      </c>
      <c r="O594" s="11">
        <f t="shared" si="87"/>
        <v>0.43354388822616996</v>
      </c>
      <c r="P594" s="11">
        <f t="shared" si="87"/>
        <v>-0.33442731532109649</v>
      </c>
      <c r="Q594" s="11">
        <f t="shared" si="87"/>
        <v>0.92730539338217288</v>
      </c>
    </row>
    <row r="595" spans="1:19" x14ac:dyDescent="0.35">
      <c r="A595" s="11">
        <v>592</v>
      </c>
      <c r="B595" s="11">
        <f t="shared" si="80"/>
        <v>92.991142546257876</v>
      </c>
      <c r="C595" s="11">
        <f>'Graficas excel'!$N$3*(COS('Graficas excel'!$N$4*B595+'Graficas excel'!$N$5)+'Graficas excel'!$N$6)*COS(B595)+'Graficas excel'!$N$7</f>
        <v>14.890824058937101</v>
      </c>
      <c r="D595" s="13">
        <f>'Graficas excel'!$N$3*(COS('Graficas excel'!$N$4*B595+'Graficas excel'!$N$5)+'Graficas excel'!$N$6)*SIN(B595)+'Graficas excel'!$N$8</f>
        <v>18.680641922114319</v>
      </c>
      <c r="E595" s="11">
        <f t="shared" si="82"/>
        <v>1.7956206501679088</v>
      </c>
      <c r="F595" s="11">
        <f>C595/(2*'Graficas excel'!$N$9*COS(E595/2))</f>
        <v>0.59723478621083093</v>
      </c>
      <c r="G595" s="11">
        <f t="shared" si="83"/>
        <v>0.80206646242047985</v>
      </c>
      <c r="H595" s="11">
        <f t="shared" si="84"/>
        <v>1.8614945466828159</v>
      </c>
      <c r="I595" s="11">
        <f>(E595+H595)/2</f>
        <v>1.8285575984253624</v>
      </c>
      <c r="J595" s="11">
        <f t="shared" si="85"/>
        <v>104.76863298635089</v>
      </c>
      <c r="K595" s="11">
        <f t="shared" si="81"/>
        <v>-0.24872342352372587</v>
      </c>
      <c r="L595" s="11">
        <f t="shared" si="86"/>
        <v>-9.8537169506883196E-2</v>
      </c>
      <c r="M595" s="11">
        <f t="shared" si="86"/>
        <v>-1.1781864450762924</v>
      </c>
      <c r="N595" s="11">
        <f>E595-2*I595</f>
        <v>-1.8614945466828159</v>
      </c>
      <c r="O595" s="11">
        <f t="shared" si="87"/>
        <v>0.38101216837754426</v>
      </c>
      <c r="P595" s="11">
        <f t="shared" si="87"/>
        <v>-0.1887665247469151</v>
      </c>
      <c r="Q595" s="11">
        <f t="shared" si="87"/>
        <v>2.0915332585162281</v>
      </c>
    </row>
    <row r="596" spans="1:19" x14ac:dyDescent="0.35">
      <c r="A596" s="11">
        <v>593</v>
      </c>
      <c r="B596" s="11">
        <f t="shared" si="80"/>
        <v>93.14822217893736</v>
      </c>
      <c r="C596" s="11">
        <f>'Graficas excel'!$N$3*(COS('Graficas excel'!$N$4*B596+'Graficas excel'!$N$5)+'Graficas excel'!$N$6)*COS(B596)+'Graficas excel'!$N$7</f>
        <v>15.659465008031427</v>
      </c>
      <c r="D596" s="13">
        <f>'Graficas excel'!$N$3*(COS('Graficas excel'!$N$4*B596+'Graficas excel'!$N$5)+'Graficas excel'!$N$6)*SIN(B596)+'Graficas excel'!$N$8</f>
        <v>19.280506036214053</v>
      </c>
      <c r="E596" s="11">
        <f t="shared" si="82"/>
        <v>1.7773311336112854</v>
      </c>
      <c r="F596" s="11">
        <f>C596/(2*'Graficas excel'!$N$9*COS(E596/2))</f>
        <v>0.62096535599331515</v>
      </c>
      <c r="G596" s="11">
        <f t="shared" si="83"/>
        <v>0.78383801046906076</v>
      </c>
      <c r="H596" s="11">
        <f t="shared" si="84"/>
        <v>1.8016452952276554</v>
      </c>
      <c r="I596" s="11">
        <f>(E596+H596)/2</f>
        <v>1.7894882144194704</v>
      </c>
      <c r="J596" s="11">
        <f t="shared" si="85"/>
        <v>102.53012217463736</v>
      </c>
      <c r="K596" s="11">
        <f t="shared" si="81"/>
        <v>-0.26420160591514369</v>
      </c>
      <c r="L596" s="11">
        <f t="shared" si="86"/>
        <v>-0.28360626352742091</v>
      </c>
      <c r="M596" s="11">
        <f t="shared" si="86"/>
        <v>-0.13451863767673194</v>
      </c>
      <c r="N596" s="11">
        <f>E596-2*I596</f>
        <v>-1.8016452952276554</v>
      </c>
      <c r="O596" s="11">
        <f t="shared" si="87"/>
        <v>0.35136079200811504</v>
      </c>
      <c r="P596" s="11">
        <f t="shared" si="87"/>
        <v>0.1397707512377501</v>
      </c>
      <c r="Q596" s="11">
        <f t="shared" si="87"/>
        <v>2.2223039150596939</v>
      </c>
    </row>
    <row r="597" spans="1:19" x14ac:dyDescent="0.35">
      <c r="A597" s="11">
        <v>594</v>
      </c>
      <c r="B597" s="11">
        <f t="shared" si="80"/>
        <v>93.305301811616857</v>
      </c>
      <c r="C597" s="11">
        <f>'Graficas excel'!$N$3*(COS('Graficas excel'!$N$4*B597+'Graficas excel'!$N$5)+'Graficas excel'!$N$6)*COS(B597)+'Graficas excel'!$N$7</f>
        <v>16.47466752994762</v>
      </c>
      <c r="D597" s="13">
        <f>'Graficas excel'!$N$3*(COS('Graficas excel'!$N$4*B597+'Graficas excel'!$N$5)+'Graficas excel'!$N$6)*SIN(B597)+'Graficas excel'!$N$8</f>
        <v>19.717530432131849</v>
      </c>
      <c r="E597" s="11">
        <f t="shared" si="82"/>
        <v>1.7495213753369305</v>
      </c>
      <c r="F597" s="11">
        <f>C597/(2*'Graficas excel'!$N$9*COS(E597/2))</f>
        <v>0.64235683062665605</v>
      </c>
      <c r="G597" s="11">
        <f t="shared" si="83"/>
        <v>0.76640570336296265</v>
      </c>
      <c r="H597" s="11">
        <f t="shared" si="84"/>
        <v>1.7464536710810463</v>
      </c>
      <c r="I597" s="11">
        <f>(E597+H597)/2</f>
        <v>1.7479875232089883</v>
      </c>
      <c r="J597" s="11">
        <f t="shared" si="85"/>
        <v>100.15230772140106</v>
      </c>
      <c r="K597" s="11">
        <f t="shared" si="81"/>
        <v>-0.30875037361563351</v>
      </c>
      <c r="L597" s="11">
        <f t="shared" si="86"/>
        <v>-0.30473640172222732</v>
      </c>
      <c r="M597" s="11">
        <f t="shared" si="86"/>
        <v>1.0319215753138415</v>
      </c>
      <c r="N597" s="11">
        <f>E597-2*I597</f>
        <v>-1.7464536710810461</v>
      </c>
      <c r="O597" s="11">
        <f t="shared" si="87"/>
        <v>0.37331593027187715</v>
      </c>
      <c r="P597" s="11">
        <f t="shared" si="87"/>
        <v>0.48884943391751862</v>
      </c>
      <c r="Q597" s="11">
        <f t="shared" si="87"/>
        <v>1.1957103514347855</v>
      </c>
    </row>
    <row r="598" spans="1:19" x14ac:dyDescent="0.35">
      <c r="A598" s="11">
        <v>595</v>
      </c>
      <c r="B598" s="11">
        <f t="shared" si="80"/>
        <v>93.462381444296341</v>
      </c>
      <c r="C598" s="11">
        <f>'Graficas excel'!$N$3*(COS('Graficas excel'!$N$4*B598+'Graficas excel'!$N$5)+'Graficas excel'!$N$6)*COS(B598)+'Graficas excel'!$N$7</f>
        <v>17.431879502661744</v>
      </c>
      <c r="D598" s="13">
        <f>'Graficas excel'!$N$3*(COS('Graficas excel'!$N$4*B598+'Graficas excel'!$N$5)+'Graficas excel'!$N$6)*SIN(B598)+'Graficas excel'!$N$8</f>
        <v>20.068120497338185</v>
      </c>
      <c r="E598" s="11">
        <f t="shared" si="82"/>
        <v>1.7111649139830412</v>
      </c>
      <c r="F598" s="11">
        <f>C598/(2*'Graficas excel'!$N$9*COS(E598/2))</f>
        <v>0.66454866417507541</v>
      </c>
      <c r="G598" s="11">
        <f t="shared" si="83"/>
        <v>0.74724498857009591</v>
      </c>
      <c r="H598" s="11">
        <f t="shared" si="84"/>
        <v>1.6878133418805379</v>
      </c>
      <c r="I598" s="11">
        <f>(E598+H598)/2</f>
        <v>1.6994891279317894</v>
      </c>
      <c r="J598" s="11">
        <f t="shared" si="85"/>
        <v>97.37355435886036</v>
      </c>
      <c r="K598" s="11">
        <f t="shared" si="81"/>
        <v>-0.35661825566223038</v>
      </c>
      <c r="L598" s="11">
        <f t="shared" si="86"/>
        <v>-0.14264253971788879</v>
      </c>
      <c r="M598" s="11">
        <f t="shared" si="86"/>
        <v>1.7961545409093627</v>
      </c>
      <c r="N598" s="11">
        <f>E598-2*I598</f>
        <v>-1.6878133418805377</v>
      </c>
      <c r="O598" s="11">
        <f t="shared" si="87"/>
        <v>0.45010421978721743</v>
      </c>
      <c r="P598" s="11">
        <f t="shared" si="87"/>
        <v>0.6766711767119582</v>
      </c>
      <c r="Q598" s="11">
        <f t="shared" si="87"/>
        <v>-0.56317095074213497</v>
      </c>
    </row>
    <row r="599" spans="1:19" x14ac:dyDescent="0.35">
      <c r="A599" s="11">
        <v>596</v>
      </c>
      <c r="B599" s="11">
        <f t="shared" si="80"/>
        <v>93.619461076975838</v>
      </c>
      <c r="C599" s="11">
        <f>'Graficas excel'!$N$3*(COS('Graficas excel'!$N$4*B599+'Graficas excel'!$N$5)+'Graficas excel'!$N$6)*COS(B599)+'Graficas excel'!$N$7</f>
        <v>18.540824058937133</v>
      </c>
      <c r="D599" s="13">
        <f>'Graficas excel'!$N$3*(COS('Graficas excel'!$N$4*B599+'Graficas excel'!$N$5)+'Graficas excel'!$N$6)*SIN(B599)+'Graficas excel'!$N$8</f>
        <v>20.474355680986889</v>
      </c>
      <c r="E599" s="11">
        <f t="shared" si="82"/>
        <v>1.6698321902822586</v>
      </c>
      <c r="F599" s="11">
        <f>C599/(2*'Graficas excel'!$N$9*COS(E599/2))</f>
        <v>0.69054389674734928</v>
      </c>
      <c r="G599" s="11">
        <f t="shared" si="83"/>
        <v>0.72329048567293219</v>
      </c>
      <c r="H599" s="11">
        <f t="shared" si="84"/>
        <v>1.6171111363688735</v>
      </c>
      <c r="I599" s="11">
        <f>(E599+H599)/2</f>
        <v>1.6434716633255659</v>
      </c>
      <c r="J599" s="11">
        <f t="shared" si="85"/>
        <v>94.163990057900293</v>
      </c>
      <c r="K599" s="11">
        <f t="shared" si="81"/>
        <v>-0.37902449340558586</v>
      </c>
      <c r="L599" s="11">
        <f t="shared" si="86"/>
        <v>0.13949675580375132</v>
      </c>
      <c r="M599" s="11">
        <f t="shared" si="86"/>
        <v>1.9620202440597405</v>
      </c>
      <c r="N599" s="11">
        <f>E599-2*I599</f>
        <v>-1.6171111363688733</v>
      </c>
      <c r="O599" s="11">
        <f t="shared" si="87"/>
        <v>0.55639547966992986</v>
      </c>
      <c r="P599" s="11">
        <f t="shared" si="87"/>
        <v>0.58820849063362468</v>
      </c>
      <c r="Q599" s="11">
        <f t="shared" si="87"/>
        <v>-2.3497581261337244</v>
      </c>
    </row>
    <row r="600" spans="1:19" x14ac:dyDescent="0.35">
      <c r="A600" s="11">
        <v>597</v>
      </c>
      <c r="B600" s="11">
        <f t="shared" si="80"/>
        <v>93.776540709655322</v>
      </c>
      <c r="C600" s="11">
        <f>'Graficas excel'!$N$3*(COS('Graficas excel'!$N$4*B600+'Graficas excel'!$N$5)+'Graficas excel'!$N$6)*COS(B600)+'Graficas excel'!$N$7</f>
        <v>19.707848454854851</v>
      </c>
      <c r="D600" s="13">
        <f>'Graficas excel'!$N$3*(COS('Graficas excel'!$N$4*B600+'Graficas excel'!$N$5)+'Graficas excel'!$N$6)*SIN(B600)+'Graficas excel'!$N$8</f>
        <v>21.082180500899518</v>
      </c>
      <c r="E600" s="11">
        <f t="shared" si="82"/>
        <v>1.6381565314519815</v>
      </c>
      <c r="F600" s="11">
        <f>C600/(2*'Graficas excel'!$N$9*COS(E600/2))</f>
        <v>0.72148181950068591</v>
      </c>
      <c r="G600" s="11">
        <f t="shared" si="83"/>
        <v>0.69243337883870082</v>
      </c>
      <c r="H600" s="11">
        <f t="shared" si="84"/>
        <v>1.5297127387977922</v>
      </c>
      <c r="I600" s="11">
        <f>(E600+H600)/2</f>
        <v>1.5839346351248869</v>
      </c>
      <c r="J600" s="11">
        <f t="shared" si="85"/>
        <v>90.75276961725001</v>
      </c>
      <c r="K600" s="11">
        <f t="shared" si="81"/>
        <v>-0.35711239424395214</v>
      </c>
      <c r="L600" s="11">
        <f t="shared" si="86"/>
        <v>0.447690175050378</v>
      </c>
      <c r="N600" s="11">
        <f>E600-2*I600</f>
        <v>-1.5297127387977922</v>
      </c>
      <c r="O600" s="11">
        <f t="shared" si="87"/>
        <v>0.64879105331761666</v>
      </c>
      <c r="P600" s="11">
        <f t="shared" si="87"/>
        <v>0.21910934729489334</v>
      </c>
    </row>
    <row r="601" spans="1:19" x14ac:dyDescent="0.35">
      <c r="A601" s="11">
        <v>598</v>
      </c>
      <c r="B601" s="11">
        <f t="shared" si="80"/>
        <v>93.933620342334819</v>
      </c>
      <c r="C601" s="11">
        <f>'Graficas excel'!$N$3*(COS('Graficas excel'!$N$4*B601+'Graficas excel'!$N$5)+'Graficas excel'!$N$6)*COS(B601)+'Graficas excel'!$N$7</f>
        <v>20.758877380742021</v>
      </c>
      <c r="D601" s="13">
        <f>'Graficas excel'!$N$3*(COS('Graficas excel'!$N$4*B601+'Graficas excel'!$N$5)+'Graficas excel'!$N$6)*SIN(B601)+'Graficas excel'!$N$8</f>
        <v>21.978987918340948</v>
      </c>
      <c r="E601" s="11">
        <f t="shared" si="82"/>
        <v>1.6278782243665857</v>
      </c>
      <c r="F601" s="11">
        <f>C601/(2*'Graficas excel'!$N$9*COS(E601/2))</f>
        <v>0.75581367579221359</v>
      </c>
      <c r="G601" s="11">
        <f t="shared" si="83"/>
        <v>0.65478674962575611</v>
      </c>
      <c r="H601" s="11">
        <f t="shared" si="84"/>
        <v>1.4278008784569221</v>
      </c>
      <c r="I601" s="11">
        <f>(E601+H601)/2</f>
        <v>1.5278395514117538</v>
      </c>
      <c r="J601" s="11">
        <f t="shared" si="85"/>
        <v>87.538758069054452</v>
      </c>
      <c r="K601" s="11">
        <f t="shared" si="81"/>
        <v>-0.28678938599282233</v>
      </c>
      <c r="N601" s="11">
        <f>E601-2*I601</f>
        <v>-1.4278008784569218</v>
      </c>
      <c r="O601" s="11">
        <f>(N602-N601)/$B$1</f>
        <v>0.68320866910734124</v>
      </c>
    </row>
    <row r="602" spans="1:19" x14ac:dyDescent="0.35">
      <c r="A602" s="11">
        <v>599</v>
      </c>
      <c r="B602" s="11">
        <f t="shared" si="80"/>
        <v>94.090699975014303</v>
      </c>
      <c r="C602" s="11">
        <f>'Graficas excel'!$N$3*(COS('Graficas excel'!$N$4*B602+'Graficas excel'!$N$5)+'Graficas excel'!$N$6)*COS(B602)+'Graficas excel'!$N$7</f>
        <v>21.494978549133645</v>
      </c>
      <c r="D602" s="13">
        <f>'Graficas excel'!$N$3*(COS('Graficas excel'!$N$4*B602+'Graficas excel'!$N$5)+'Graficas excel'!$N$6)*SIN(B602)+'Graficas excel'!$N$8</f>
        <v>23.154527576926487</v>
      </c>
      <c r="E602" s="11">
        <f t="shared" si="82"/>
        <v>1.645098848337152</v>
      </c>
      <c r="F602" s="11">
        <f>C602/(2*'Graficas excel'!$N$9*COS(E602/2))</f>
        <v>0.78984422915944508</v>
      </c>
      <c r="G602" s="11">
        <f t="shared" si="83"/>
        <v>0.61330750334846063</v>
      </c>
      <c r="H602" s="11">
        <f t="shared" si="84"/>
        <v>1.3204827116700979</v>
      </c>
      <c r="I602" s="11">
        <f>(E602+H602)/2</f>
        <v>1.4827907800036249</v>
      </c>
      <c r="J602" s="11">
        <f t="shared" si="85"/>
        <v>84.957653595119041</v>
      </c>
      <c r="N602" s="11">
        <f>E602-2*I602</f>
        <v>-1.3204827116700977</v>
      </c>
    </row>
    <row r="603" spans="1:19" x14ac:dyDescent="0.35">
      <c r="I603" s="11">
        <f>MAX(I3:I602)</f>
        <v>2.2620393977102289</v>
      </c>
      <c r="J603" s="11">
        <f t="shared" si="85"/>
        <v>129.60531058111081</v>
      </c>
      <c r="K603" s="11">
        <f t="shared" ref="K603:P603" si="88">MAX(K3:K602)</f>
        <v>0.46412193636953841</v>
      </c>
      <c r="L603" s="11">
        <f t="shared" si="88"/>
        <v>0.91909007368933859</v>
      </c>
      <c r="M603" s="11">
        <f t="shared" si="88"/>
        <v>4.1407565264831465</v>
      </c>
      <c r="N603" s="11">
        <f t="shared" si="88"/>
        <v>-1.0677973765235538</v>
      </c>
      <c r="O603" s="11">
        <f t="shared" si="88"/>
        <v>0.68320866910739919</v>
      </c>
      <c r="P603" s="11">
        <f t="shared" si="88"/>
        <v>1.4270297039949764</v>
      </c>
      <c r="Q603" s="11">
        <f>MAX(Q3:Q602)</f>
        <v>3.98300958690267</v>
      </c>
      <c r="S603" s="11" t="s">
        <v>13</v>
      </c>
    </row>
    <row r="604" spans="1:19" x14ac:dyDescent="0.35">
      <c r="C604" s="11">
        <f>SQRT((C4-C3)^2+(D4-D3)^2)</f>
        <v>1.3713250565312745</v>
      </c>
      <c r="D604" s="11">
        <f>500*600/1000</f>
        <v>300</v>
      </c>
      <c r="J604" s="11">
        <f t="shared" si="85"/>
        <v>0</v>
      </c>
    </row>
    <row r="605" spans="1:19" x14ac:dyDescent="0.35">
      <c r="C605" s="11">
        <f t="shared" ref="C605:C668" si="89">SQRT((C5-C4)^2+(D5-D4)^2)</f>
        <v>1.3869889758087746</v>
      </c>
      <c r="J605" s="11">
        <f t="shared" si="85"/>
        <v>0</v>
      </c>
    </row>
    <row r="606" spans="1:19" x14ac:dyDescent="0.35">
      <c r="C606" s="11">
        <f t="shared" si="89"/>
        <v>1.3816386456050591</v>
      </c>
      <c r="J606" s="11">
        <f t="shared" si="85"/>
        <v>0</v>
      </c>
    </row>
    <row r="607" spans="1:19" x14ac:dyDescent="0.35">
      <c r="C607" s="11">
        <f t="shared" si="89"/>
        <v>1.3158255782470076</v>
      </c>
      <c r="J607" s="11">
        <f t="shared" si="85"/>
        <v>0</v>
      </c>
    </row>
    <row r="608" spans="1:19" x14ac:dyDescent="0.35">
      <c r="C608" s="11">
        <f t="shared" si="89"/>
        <v>1.1810101834136555</v>
      </c>
      <c r="J608" s="11">
        <f t="shared" si="85"/>
        <v>0</v>
      </c>
    </row>
    <row r="609" spans="3:10" x14ac:dyDescent="0.35">
      <c r="C609" s="11">
        <f t="shared" si="89"/>
        <v>1.0193959753347759</v>
      </c>
      <c r="J609" s="11">
        <f t="shared" si="85"/>
        <v>0</v>
      </c>
    </row>
    <row r="610" spans="3:10" x14ac:dyDescent="0.35">
      <c r="C610" s="11">
        <f t="shared" si="89"/>
        <v>0.92495701217178017</v>
      </c>
      <c r="J610" s="11">
        <f t="shared" si="85"/>
        <v>0</v>
      </c>
    </row>
    <row r="611" spans="3:10" x14ac:dyDescent="0.35">
      <c r="C611" s="11">
        <f t="shared" si="89"/>
        <v>0.97501069943326435</v>
      </c>
      <c r="J611" s="11">
        <f t="shared" si="85"/>
        <v>0</v>
      </c>
    </row>
    <row r="612" spans="3:10" x14ac:dyDescent="0.35">
      <c r="C612" s="11">
        <f t="shared" si="89"/>
        <v>1.1263532412777997</v>
      </c>
      <c r="J612" s="11">
        <f t="shared" si="85"/>
        <v>0</v>
      </c>
    </row>
    <row r="613" spans="3:10" x14ac:dyDescent="0.35">
      <c r="C613" s="11">
        <f t="shared" si="89"/>
        <v>1.2776431387559266</v>
      </c>
      <c r="J613" s="11">
        <f t="shared" si="85"/>
        <v>0</v>
      </c>
    </row>
    <row r="614" spans="3:10" x14ac:dyDescent="0.35">
      <c r="C614" s="11">
        <f t="shared" si="89"/>
        <v>1.3677201047523262</v>
      </c>
      <c r="J614" s="11">
        <f t="shared" si="85"/>
        <v>0</v>
      </c>
    </row>
    <row r="615" spans="3:10" x14ac:dyDescent="0.35">
      <c r="C615" s="11">
        <f t="shared" si="89"/>
        <v>1.3898155294468713</v>
      </c>
      <c r="J615" s="11">
        <f t="shared" si="85"/>
        <v>0</v>
      </c>
    </row>
    <row r="616" spans="3:10" x14ac:dyDescent="0.35">
      <c r="C616" s="11">
        <f t="shared" si="89"/>
        <v>1.376111836201849</v>
      </c>
      <c r="J616" s="11">
        <f t="shared" si="85"/>
        <v>0</v>
      </c>
    </row>
    <row r="617" spans="3:10" x14ac:dyDescent="0.35">
      <c r="C617" s="11">
        <f t="shared" si="89"/>
        <v>1.3686255054761851</v>
      </c>
      <c r="J617" s="11">
        <f t="shared" si="85"/>
        <v>0</v>
      </c>
    </row>
    <row r="618" spans="3:10" x14ac:dyDescent="0.35">
      <c r="C618" s="11">
        <f t="shared" si="89"/>
        <v>1.3818427642393607</v>
      </c>
      <c r="J618" s="11">
        <f t="shared" si="85"/>
        <v>0</v>
      </c>
    </row>
    <row r="619" spans="3:10" x14ac:dyDescent="0.35">
      <c r="C619" s="11">
        <f t="shared" si="89"/>
        <v>1.3885671081571573</v>
      </c>
      <c r="J619" s="11">
        <f t="shared" si="85"/>
        <v>0</v>
      </c>
    </row>
    <row r="620" spans="3:10" x14ac:dyDescent="0.35">
      <c r="C620" s="11">
        <f t="shared" si="89"/>
        <v>1.3459134614890185</v>
      </c>
      <c r="J620" s="11">
        <f t="shared" si="85"/>
        <v>0</v>
      </c>
    </row>
    <row r="621" spans="3:10" x14ac:dyDescent="0.35">
      <c r="C621" s="11">
        <f t="shared" si="89"/>
        <v>1.2321957028080204</v>
      </c>
      <c r="J621" s="11">
        <f t="shared" si="85"/>
        <v>0</v>
      </c>
    </row>
    <row r="622" spans="3:10" x14ac:dyDescent="0.35">
      <c r="C622" s="11">
        <f t="shared" si="89"/>
        <v>1.0712441354557583</v>
      </c>
      <c r="J622" s="11">
        <f t="shared" si="85"/>
        <v>0</v>
      </c>
    </row>
    <row r="623" spans="3:10" x14ac:dyDescent="0.35">
      <c r="C623" s="11">
        <f t="shared" si="89"/>
        <v>0.94233675571304842</v>
      </c>
    </row>
    <row r="624" spans="3:10" x14ac:dyDescent="0.35">
      <c r="C624" s="11">
        <f t="shared" si="89"/>
        <v>0.94233675571304854</v>
      </c>
      <c r="J624" s="11">
        <f t="shared" si="85"/>
        <v>0</v>
      </c>
    </row>
    <row r="625" spans="3:10" x14ac:dyDescent="0.35">
      <c r="C625" s="11">
        <f t="shared" si="89"/>
        <v>1.0712441354557547</v>
      </c>
      <c r="J625" s="11">
        <f t="shared" si="85"/>
        <v>0</v>
      </c>
    </row>
    <row r="626" spans="3:10" x14ac:dyDescent="0.35">
      <c r="C626" s="11">
        <f t="shared" si="89"/>
        <v>1.2321957028080237</v>
      </c>
      <c r="J626" s="11">
        <f t="shared" si="85"/>
        <v>0</v>
      </c>
    </row>
    <row r="627" spans="3:10" x14ac:dyDescent="0.35">
      <c r="C627" s="11">
        <f t="shared" si="89"/>
        <v>1.3459134614890149</v>
      </c>
      <c r="J627" s="11">
        <f t="shared" si="85"/>
        <v>0</v>
      </c>
    </row>
    <row r="628" spans="3:10" x14ac:dyDescent="0.35">
      <c r="C628" s="11">
        <f t="shared" si="89"/>
        <v>1.3885671081571573</v>
      </c>
      <c r="J628" s="11">
        <f t="shared" si="85"/>
        <v>0</v>
      </c>
    </row>
    <row r="629" spans="3:10" x14ac:dyDescent="0.35">
      <c r="C629" s="11">
        <f t="shared" si="89"/>
        <v>1.3818427642393627</v>
      </c>
      <c r="J629" s="11">
        <f t="shared" si="85"/>
        <v>0</v>
      </c>
    </row>
    <row r="630" spans="3:10" x14ac:dyDescent="0.35">
      <c r="C630" s="11">
        <f t="shared" si="89"/>
        <v>1.3686255054761851</v>
      </c>
      <c r="J630" s="11">
        <f t="shared" si="85"/>
        <v>0</v>
      </c>
    </row>
    <row r="631" spans="3:10" x14ac:dyDescent="0.35">
      <c r="C631" s="11">
        <f t="shared" si="89"/>
        <v>1.3761118362018496</v>
      </c>
      <c r="J631" s="11">
        <f t="shared" si="85"/>
        <v>0</v>
      </c>
    </row>
    <row r="632" spans="3:10" x14ac:dyDescent="0.35">
      <c r="C632" s="11">
        <f t="shared" si="89"/>
        <v>1.3898155294468717</v>
      </c>
      <c r="J632" s="11">
        <f t="shared" si="85"/>
        <v>0</v>
      </c>
    </row>
    <row r="633" spans="3:10" x14ac:dyDescent="0.35">
      <c r="C633" s="11">
        <f t="shared" si="89"/>
        <v>1.3677201047523262</v>
      </c>
      <c r="J633" s="11">
        <f t="shared" si="85"/>
        <v>0</v>
      </c>
    </row>
    <row r="634" spans="3:10" x14ac:dyDescent="0.35">
      <c r="C634" s="11">
        <f t="shared" si="89"/>
        <v>1.2776431387559266</v>
      </c>
      <c r="J634" s="11">
        <f t="shared" si="85"/>
        <v>0</v>
      </c>
    </row>
    <row r="635" spans="3:10" x14ac:dyDescent="0.35">
      <c r="C635" s="11">
        <f t="shared" si="89"/>
        <v>1.1263532412777997</v>
      </c>
      <c r="J635" s="11">
        <f t="shared" si="85"/>
        <v>0</v>
      </c>
    </row>
    <row r="636" spans="3:10" x14ac:dyDescent="0.35">
      <c r="C636" s="11">
        <f t="shared" si="89"/>
        <v>0.97501069943326435</v>
      </c>
      <c r="J636" s="11">
        <f t="shared" si="85"/>
        <v>0</v>
      </c>
    </row>
    <row r="637" spans="3:10" x14ac:dyDescent="0.35">
      <c r="C637" s="11">
        <f t="shared" si="89"/>
        <v>0.9249570121717785</v>
      </c>
      <c r="J637" s="11">
        <f t="shared" si="85"/>
        <v>0</v>
      </c>
    </row>
    <row r="638" spans="3:10" x14ac:dyDescent="0.35">
      <c r="C638" s="11">
        <f t="shared" si="89"/>
        <v>1.0193959753347792</v>
      </c>
      <c r="J638" s="11">
        <f t="shared" si="85"/>
        <v>0</v>
      </c>
    </row>
    <row r="639" spans="3:10" x14ac:dyDescent="0.35">
      <c r="C639" s="11">
        <f t="shared" si="89"/>
        <v>1.1810101834136555</v>
      </c>
      <c r="J639" s="11">
        <f t="shared" si="85"/>
        <v>0</v>
      </c>
    </row>
    <row r="640" spans="3:10" x14ac:dyDescent="0.35">
      <c r="C640" s="11">
        <f t="shared" si="89"/>
        <v>1.3158255782470045</v>
      </c>
      <c r="J640" s="11">
        <f t="shared" si="85"/>
        <v>0</v>
      </c>
    </row>
    <row r="641" spans="3:10" x14ac:dyDescent="0.35">
      <c r="C641" s="11">
        <f t="shared" si="89"/>
        <v>1.3816386456050647</v>
      </c>
      <c r="J641" s="11">
        <f t="shared" si="85"/>
        <v>0</v>
      </c>
    </row>
    <row r="642" spans="3:10" x14ac:dyDescent="0.35">
      <c r="C642" s="11">
        <f t="shared" si="89"/>
        <v>1.3869889758087677</v>
      </c>
      <c r="J642" s="11">
        <f t="shared" si="85"/>
        <v>0</v>
      </c>
    </row>
    <row r="643" spans="3:10" x14ac:dyDescent="0.35">
      <c r="C643" s="11">
        <f t="shared" si="89"/>
        <v>1.3713250565312751</v>
      </c>
      <c r="J643" s="11">
        <f t="shared" si="85"/>
        <v>0</v>
      </c>
    </row>
    <row r="644" spans="3:10" x14ac:dyDescent="0.35">
      <c r="C644" s="11">
        <f t="shared" si="89"/>
        <v>1.371325056531278</v>
      </c>
      <c r="J644" s="11">
        <f t="shared" ref="J644:J707" si="90">DEGREES(I644)</f>
        <v>0</v>
      </c>
    </row>
    <row r="645" spans="3:10" x14ac:dyDescent="0.35">
      <c r="C645" s="11">
        <f t="shared" si="89"/>
        <v>1.3869889758087708</v>
      </c>
      <c r="J645" s="11">
        <f t="shared" si="90"/>
        <v>0</v>
      </c>
    </row>
    <row r="646" spans="3:10" x14ac:dyDescent="0.35">
      <c r="C646" s="11">
        <f t="shared" si="89"/>
        <v>1.3816386456050622</v>
      </c>
      <c r="J646" s="11">
        <f t="shared" si="90"/>
        <v>0</v>
      </c>
    </row>
    <row r="647" spans="3:10" x14ac:dyDescent="0.35">
      <c r="C647" s="11">
        <f t="shared" si="89"/>
        <v>1.3158255782470063</v>
      </c>
      <c r="J647" s="11">
        <f t="shared" si="90"/>
        <v>0</v>
      </c>
    </row>
    <row r="648" spans="3:10" x14ac:dyDescent="0.35">
      <c r="C648" s="11">
        <f t="shared" si="89"/>
        <v>1.1810101834136555</v>
      </c>
      <c r="J648" s="11">
        <f t="shared" si="90"/>
        <v>0</v>
      </c>
    </row>
    <row r="649" spans="3:10" x14ac:dyDescent="0.35">
      <c r="C649" s="11">
        <f t="shared" si="89"/>
        <v>1.0193959753347792</v>
      </c>
      <c r="J649" s="11">
        <f t="shared" si="90"/>
        <v>0</v>
      </c>
    </row>
    <row r="650" spans="3:10" x14ac:dyDescent="0.35">
      <c r="C650" s="11">
        <f t="shared" si="89"/>
        <v>0.92495701217178017</v>
      </c>
      <c r="J650" s="11">
        <f t="shared" si="90"/>
        <v>0</v>
      </c>
    </row>
    <row r="651" spans="3:10" x14ac:dyDescent="0.35">
      <c r="C651" s="11">
        <f t="shared" si="89"/>
        <v>0.97501069943326435</v>
      </c>
      <c r="J651" s="11">
        <f t="shared" si="90"/>
        <v>0</v>
      </c>
    </row>
    <row r="652" spans="3:10" x14ac:dyDescent="0.35">
      <c r="C652" s="11">
        <f t="shared" si="89"/>
        <v>1.1263532412777983</v>
      </c>
      <c r="J652" s="11">
        <f t="shared" si="90"/>
        <v>0</v>
      </c>
    </row>
    <row r="653" spans="3:10" x14ac:dyDescent="0.35">
      <c r="C653" s="11">
        <f t="shared" si="89"/>
        <v>1.2776431387559244</v>
      </c>
      <c r="J653" s="11">
        <f t="shared" si="90"/>
        <v>0</v>
      </c>
    </row>
    <row r="654" spans="3:10" x14ac:dyDescent="0.35">
      <c r="C654" s="11">
        <f t="shared" si="89"/>
        <v>1.3677201047523182</v>
      </c>
      <c r="J654" s="11">
        <f t="shared" si="90"/>
        <v>0</v>
      </c>
    </row>
    <row r="655" spans="3:10" x14ac:dyDescent="0.35">
      <c r="C655" s="11">
        <f t="shared" si="89"/>
        <v>1.3898155294468795</v>
      </c>
      <c r="J655" s="11">
        <f t="shared" si="90"/>
        <v>0</v>
      </c>
    </row>
    <row r="656" spans="3:10" x14ac:dyDescent="0.35">
      <c r="C656" s="11">
        <f t="shared" si="89"/>
        <v>1.3761118362018561</v>
      </c>
      <c r="J656" s="11">
        <f t="shared" si="90"/>
        <v>0</v>
      </c>
    </row>
    <row r="657" spans="3:10" x14ac:dyDescent="0.35">
      <c r="C657" s="11">
        <f t="shared" si="89"/>
        <v>1.368625505476178</v>
      </c>
      <c r="J657" s="11">
        <f t="shared" si="90"/>
        <v>0</v>
      </c>
    </row>
    <row r="658" spans="3:10" x14ac:dyDescent="0.35">
      <c r="C658" s="11">
        <f t="shared" si="89"/>
        <v>1.3818427642393554</v>
      </c>
      <c r="J658" s="11">
        <f t="shared" si="90"/>
        <v>0</v>
      </c>
    </row>
    <row r="659" spans="3:10" x14ac:dyDescent="0.35">
      <c r="C659" s="11">
        <f t="shared" si="89"/>
        <v>1.3885671081571656</v>
      </c>
      <c r="J659" s="11">
        <f t="shared" si="90"/>
        <v>0</v>
      </c>
    </row>
    <row r="660" spans="3:10" x14ac:dyDescent="0.35">
      <c r="C660" s="11">
        <f t="shared" si="89"/>
        <v>1.345913461489022</v>
      </c>
      <c r="J660" s="11">
        <f t="shared" si="90"/>
        <v>0</v>
      </c>
    </row>
    <row r="661" spans="3:10" x14ac:dyDescent="0.35">
      <c r="C661" s="11">
        <f t="shared" si="89"/>
        <v>1.2321957028080126</v>
      </c>
      <c r="J661" s="11">
        <f t="shared" si="90"/>
        <v>0</v>
      </c>
    </row>
    <row r="662" spans="3:10" x14ac:dyDescent="0.35">
      <c r="C662" s="11">
        <f t="shared" si="89"/>
        <v>1.0712441354557549</v>
      </c>
      <c r="J662" s="11">
        <f t="shared" si="90"/>
        <v>0</v>
      </c>
    </row>
    <row r="663" spans="3:10" x14ac:dyDescent="0.35">
      <c r="C663" s="11">
        <f t="shared" si="89"/>
        <v>0.9423367557130522</v>
      </c>
      <c r="J663" s="11">
        <f t="shared" si="90"/>
        <v>0</v>
      </c>
    </row>
    <row r="664" spans="3:10" x14ac:dyDescent="0.35">
      <c r="C664" s="11">
        <f t="shared" si="89"/>
        <v>0.94233675571305564</v>
      </c>
      <c r="J664" s="11">
        <f t="shared" si="90"/>
        <v>0</v>
      </c>
    </row>
    <row r="665" spans="3:10" x14ac:dyDescent="0.35">
      <c r="C665" s="11">
        <f t="shared" si="89"/>
        <v>1.0712441354557511</v>
      </c>
      <c r="J665" s="11">
        <f t="shared" si="90"/>
        <v>0</v>
      </c>
    </row>
    <row r="666" spans="3:10" x14ac:dyDescent="0.35">
      <c r="C666" s="11">
        <f t="shared" si="89"/>
        <v>1.2321957028080128</v>
      </c>
      <c r="J666" s="11">
        <f t="shared" si="90"/>
        <v>0</v>
      </c>
    </row>
    <row r="667" spans="3:10" x14ac:dyDescent="0.35">
      <c r="C667" s="11">
        <f t="shared" si="89"/>
        <v>1.3459134614890218</v>
      </c>
      <c r="J667" s="11">
        <f t="shared" si="90"/>
        <v>0</v>
      </c>
    </row>
    <row r="668" spans="3:10" x14ac:dyDescent="0.35">
      <c r="C668" s="11">
        <f t="shared" si="89"/>
        <v>1.3885671081571684</v>
      </c>
      <c r="J668" s="11">
        <f t="shared" si="90"/>
        <v>0</v>
      </c>
    </row>
    <row r="669" spans="3:10" x14ac:dyDescent="0.35">
      <c r="C669" s="11">
        <f t="shared" ref="C669:C721" si="91">SQRT((C69-C68)^2+(D69-D68)^2)</f>
        <v>1.3818427642393518</v>
      </c>
      <c r="J669" s="11">
        <f t="shared" si="90"/>
        <v>0</v>
      </c>
    </row>
    <row r="670" spans="3:10" x14ac:dyDescent="0.35">
      <c r="C670" s="11">
        <f t="shared" si="91"/>
        <v>1.3686255054761784</v>
      </c>
      <c r="J670" s="11">
        <f t="shared" si="90"/>
        <v>0</v>
      </c>
    </row>
    <row r="671" spans="3:10" x14ac:dyDescent="0.35">
      <c r="C671" s="11">
        <f t="shared" si="91"/>
        <v>1.3761118362018563</v>
      </c>
      <c r="J671" s="11">
        <f t="shared" si="90"/>
        <v>0</v>
      </c>
    </row>
    <row r="672" spans="3:10" x14ac:dyDescent="0.35">
      <c r="C672" s="11">
        <f t="shared" si="91"/>
        <v>1.3898155294468821</v>
      </c>
      <c r="J672" s="11">
        <f t="shared" si="90"/>
        <v>0</v>
      </c>
    </row>
    <row r="673" spans="3:10" x14ac:dyDescent="0.35">
      <c r="C673" s="11">
        <f t="shared" si="91"/>
        <v>1.3677201047523182</v>
      </c>
      <c r="J673" s="11">
        <f t="shared" si="90"/>
        <v>0</v>
      </c>
    </row>
    <row r="674" spans="3:10" x14ac:dyDescent="0.35">
      <c r="C674" s="11">
        <f t="shared" si="91"/>
        <v>1.277643138755916</v>
      </c>
      <c r="J674" s="11">
        <f t="shared" si="90"/>
        <v>0</v>
      </c>
    </row>
    <row r="675" spans="3:10" x14ac:dyDescent="0.35">
      <c r="C675" s="11">
        <f t="shared" si="91"/>
        <v>1.1263532412778061</v>
      </c>
      <c r="J675" s="11">
        <f t="shared" si="90"/>
        <v>0</v>
      </c>
    </row>
    <row r="676" spans="3:10" x14ac:dyDescent="0.35">
      <c r="C676" s="11">
        <f t="shared" si="91"/>
        <v>0.97501069943327068</v>
      </c>
      <c r="J676" s="11">
        <f t="shared" si="90"/>
        <v>0</v>
      </c>
    </row>
    <row r="677" spans="3:10" x14ac:dyDescent="0.35">
      <c r="C677" s="11">
        <f t="shared" si="91"/>
        <v>0.92495701217177539</v>
      </c>
      <c r="J677" s="11">
        <f t="shared" si="90"/>
        <v>0</v>
      </c>
    </row>
    <row r="678" spans="3:10" x14ac:dyDescent="0.35">
      <c r="C678" s="11">
        <f t="shared" si="91"/>
        <v>1.0193959753347692</v>
      </c>
      <c r="J678" s="11">
        <f t="shared" si="90"/>
        <v>0</v>
      </c>
    </row>
    <row r="679" spans="3:10" x14ac:dyDescent="0.35">
      <c r="C679" s="11">
        <f t="shared" si="91"/>
        <v>1.1810101834136641</v>
      </c>
      <c r="J679" s="11">
        <f t="shared" si="90"/>
        <v>0</v>
      </c>
    </row>
    <row r="680" spans="3:10" x14ac:dyDescent="0.35">
      <c r="C680" s="11">
        <f t="shared" si="91"/>
        <v>1.3158255782470079</v>
      </c>
      <c r="J680" s="11">
        <f t="shared" si="90"/>
        <v>0</v>
      </c>
    </row>
    <row r="681" spans="3:10" x14ac:dyDescent="0.35">
      <c r="C681" s="11">
        <f t="shared" si="91"/>
        <v>1.3816386456050573</v>
      </c>
      <c r="J681" s="11">
        <f t="shared" si="90"/>
        <v>0</v>
      </c>
    </row>
    <row r="682" spans="3:10" x14ac:dyDescent="0.35">
      <c r="C682" s="11">
        <f t="shared" si="91"/>
        <v>1.3869889758087635</v>
      </c>
      <c r="J682" s="11">
        <f t="shared" si="90"/>
        <v>0</v>
      </c>
    </row>
    <row r="683" spans="3:10" x14ac:dyDescent="0.35">
      <c r="C683" s="11">
        <f t="shared" si="91"/>
        <v>1.3713250565312856</v>
      </c>
      <c r="J683" s="11">
        <f t="shared" si="90"/>
        <v>0</v>
      </c>
    </row>
    <row r="684" spans="3:10" x14ac:dyDescent="0.35">
      <c r="C684" s="11">
        <f t="shared" si="91"/>
        <v>1.371325056531282</v>
      </c>
      <c r="J684" s="11">
        <f t="shared" si="90"/>
        <v>0</v>
      </c>
    </row>
    <row r="685" spans="3:10" x14ac:dyDescent="0.35">
      <c r="C685" s="11">
        <f t="shared" si="91"/>
        <v>1.3869889758087628</v>
      </c>
      <c r="J685" s="11">
        <f t="shared" si="90"/>
        <v>0</v>
      </c>
    </row>
    <row r="686" spans="3:10" x14ac:dyDescent="0.35">
      <c r="C686" s="11">
        <f t="shared" si="91"/>
        <v>1.3816386456050573</v>
      </c>
      <c r="J686" s="11">
        <f t="shared" si="90"/>
        <v>0</v>
      </c>
    </row>
    <row r="687" spans="3:10" x14ac:dyDescent="0.35">
      <c r="C687" s="11">
        <f t="shared" si="91"/>
        <v>1.3158255782470096</v>
      </c>
      <c r="J687" s="11">
        <f t="shared" si="90"/>
        <v>0</v>
      </c>
    </row>
    <row r="688" spans="3:10" x14ac:dyDescent="0.35">
      <c r="C688" s="11">
        <f t="shared" si="91"/>
        <v>1.1810101834136655</v>
      </c>
      <c r="J688" s="11">
        <f t="shared" si="90"/>
        <v>0</v>
      </c>
    </row>
    <row r="689" spans="3:10" x14ac:dyDescent="0.35">
      <c r="C689" s="11">
        <f t="shared" si="91"/>
        <v>1.0193959753347692</v>
      </c>
      <c r="J689" s="11">
        <f t="shared" si="90"/>
        <v>0</v>
      </c>
    </row>
    <row r="690" spans="3:10" x14ac:dyDescent="0.35">
      <c r="C690" s="11">
        <f t="shared" si="91"/>
        <v>0.92495701217177528</v>
      </c>
      <c r="J690" s="11">
        <f t="shared" si="90"/>
        <v>0</v>
      </c>
    </row>
    <row r="691" spans="3:10" x14ac:dyDescent="0.35">
      <c r="C691" s="11">
        <f t="shared" si="91"/>
        <v>0.97501069943327068</v>
      </c>
      <c r="J691" s="11">
        <f t="shared" si="90"/>
        <v>0</v>
      </c>
    </row>
    <row r="692" spans="3:10" x14ac:dyDescent="0.35">
      <c r="C692" s="11">
        <f t="shared" si="91"/>
        <v>1.1263532412778048</v>
      </c>
      <c r="J692" s="11">
        <f t="shared" si="90"/>
        <v>0</v>
      </c>
    </row>
    <row r="693" spans="3:10" x14ac:dyDescent="0.35">
      <c r="C693" s="11">
        <f t="shared" si="91"/>
        <v>1.277643138755916</v>
      </c>
      <c r="J693" s="11">
        <f t="shared" si="90"/>
        <v>0</v>
      </c>
    </row>
    <row r="694" spans="3:10" x14ac:dyDescent="0.35">
      <c r="C694" s="11">
        <f t="shared" si="91"/>
        <v>1.367720104752318</v>
      </c>
      <c r="J694" s="11">
        <f t="shared" si="90"/>
        <v>0</v>
      </c>
    </row>
    <row r="695" spans="3:10" x14ac:dyDescent="0.35">
      <c r="C695" s="11">
        <f t="shared" si="91"/>
        <v>1.3898155294468821</v>
      </c>
      <c r="J695" s="11">
        <f t="shared" si="90"/>
        <v>0</v>
      </c>
    </row>
    <row r="696" spans="3:10" x14ac:dyDescent="0.35">
      <c r="C696" s="11">
        <f t="shared" si="91"/>
        <v>1.3761118362018574</v>
      </c>
      <c r="J696" s="11">
        <f t="shared" si="90"/>
        <v>0</v>
      </c>
    </row>
    <row r="697" spans="3:10" x14ac:dyDescent="0.35">
      <c r="C697" s="11">
        <f t="shared" si="91"/>
        <v>1.368625505476178</v>
      </c>
      <c r="J697" s="11">
        <f t="shared" si="90"/>
        <v>0</v>
      </c>
    </row>
    <row r="698" spans="3:10" x14ac:dyDescent="0.35">
      <c r="C698" s="11">
        <f t="shared" si="91"/>
        <v>1.3818427642393534</v>
      </c>
      <c r="J698" s="11">
        <f t="shared" si="90"/>
        <v>0</v>
      </c>
    </row>
    <row r="699" spans="3:10" x14ac:dyDescent="0.35">
      <c r="C699" s="11">
        <f t="shared" si="91"/>
        <v>1.3885671081571656</v>
      </c>
      <c r="J699" s="11">
        <f t="shared" si="90"/>
        <v>0</v>
      </c>
    </row>
    <row r="700" spans="3:10" x14ac:dyDescent="0.35">
      <c r="C700" s="11">
        <f t="shared" si="91"/>
        <v>1.3459134614890256</v>
      </c>
      <c r="J700" s="11">
        <f t="shared" si="90"/>
        <v>0</v>
      </c>
    </row>
    <row r="701" spans="3:10" x14ac:dyDescent="0.35">
      <c r="C701" s="11">
        <f t="shared" si="91"/>
        <v>1.2321957028080124</v>
      </c>
      <c r="J701" s="11">
        <f t="shared" si="90"/>
        <v>0</v>
      </c>
    </row>
    <row r="702" spans="3:10" x14ac:dyDescent="0.35">
      <c r="C702" s="11">
        <f t="shared" si="91"/>
        <v>1.0712441354557518</v>
      </c>
      <c r="J702" s="11">
        <f t="shared" si="90"/>
        <v>0</v>
      </c>
    </row>
    <row r="703" spans="3:10" x14ac:dyDescent="0.35">
      <c r="C703" s="11">
        <f t="shared" si="91"/>
        <v>0.94233675571305564</v>
      </c>
      <c r="J703" s="11">
        <f t="shared" si="90"/>
        <v>0</v>
      </c>
    </row>
    <row r="704" spans="3:10" x14ac:dyDescent="0.35">
      <c r="C704" s="11">
        <f t="shared" si="91"/>
        <v>0.94233675571305586</v>
      </c>
      <c r="J704" s="11">
        <f t="shared" si="90"/>
        <v>0</v>
      </c>
    </row>
    <row r="705" spans="3:10" x14ac:dyDescent="0.35">
      <c r="C705" s="11">
        <f t="shared" si="91"/>
        <v>1.071244135455736</v>
      </c>
      <c r="J705" s="11">
        <f t="shared" si="90"/>
        <v>0</v>
      </c>
    </row>
    <row r="706" spans="3:10" x14ac:dyDescent="0.35">
      <c r="C706" s="11">
        <f t="shared" si="91"/>
        <v>1.2321957028080239</v>
      </c>
      <c r="J706" s="11">
        <f t="shared" si="90"/>
        <v>0</v>
      </c>
    </row>
    <row r="707" spans="3:10" x14ac:dyDescent="0.35">
      <c r="C707" s="11">
        <f t="shared" si="91"/>
        <v>1.3459134614890256</v>
      </c>
      <c r="J707" s="11">
        <f t="shared" si="90"/>
        <v>0</v>
      </c>
    </row>
    <row r="708" spans="3:10" x14ac:dyDescent="0.35">
      <c r="C708" s="11">
        <f t="shared" si="91"/>
        <v>1.3885671081571647</v>
      </c>
      <c r="J708" s="11">
        <f t="shared" ref="J708:J771" si="92">DEGREES(I708)</f>
        <v>0</v>
      </c>
    </row>
    <row r="709" spans="3:10" x14ac:dyDescent="0.35">
      <c r="C709" s="11">
        <f t="shared" si="91"/>
        <v>1.3818427642393691</v>
      </c>
      <c r="J709" s="11">
        <f t="shared" si="92"/>
        <v>0</v>
      </c>
    </row>
    <row r="710" spans="3:10" x14ac:dyDescent="0.35">
      <c r="C710" s="11">
        <f t="shared" si="91"/>
        <v>1.3686255054761629</v>
      </c>
      <c r="J710" s="11">
        <f t="shared" si="92"/>
        <v>0</v>
      </c>
    </row>
    <row r="711" spans="3:10" x14ac:dyDescent="0.35">
      <c r="C711" s="11">
        <f t="shared" si="91"/>
        <v>1.3761118362018583</v>
      </c>
      <c r="J711" s="11">
        <f t="shared" si="92"/>
        <v>0</v>
      </c>
    </row>
    <row r="712" spans="3:10" x14ac:dyDescent="0.35">
      <c r="C712" s="11">
        <f t="shared" si="91"/>
        <v>1.3898155294468759</v>
      </c>
      <c r="J712" s="11">
        <f t="shared" si="92"/>
        <v>0</v>
      </c>
    </row>
    <row r="713" spans="3:10" x14ac:dyDescent="0.35">
      <c r="C713" s="11">
        <f t="shared" si="91"/>
        <v>1.3677201047523071</v>
      </c>
      <c r="J713" s="11">
        <f t="shared" si="92"/>
        <v>0</v>
      </c>
    </row>
    <row r="714" spans="3:10" x14ac:dyDescent="0.35">
      <c r="C714" s="11">
        <f t="shared" si="91"/>
        <v>1.2776431387559344</v>
      </c>
      <c r="J714" s="11">
        <f t="shared" si="92"/>
        <v>0</v>
      </c>
    </row>
    <row r="715" spans="3:10" x14ac:dyDescent="0.35">
      <c r="C715" s="11">
        <f t="shared" si="91"/>
        <v>1.1263532412778072</v>
      </c>
      <c r="J715" s="11">
        <f t="shared" si="92"/>
        <v>0</v>
      </c>
    </row>
    <row r="716" spans="3:10" x14ac:dyDescent="0.35">
      <c r="C716" s="11">
        <f t="shared" si="91"/>
        <v>0.97501069943326935</v>
      </c>
      <c r="J716" s="11">
        <f t="shared" si="92"/>
        <v>0</v>
      </c>
    </row>
    <row r="717" spans="3:10" x14ac:dyDescent="0.35">
      <c r="C717" s="11">
        <f t="shared" si="91"/>
        <v>0.92495701217178639</v>
      </c>
      <c r="J717" s="11">
        <f t="shared" si="92"/>
        <v>0</v>
      </c>
    </row>
    <row r="718" spans="3:10" x14ac:dyDescent="0.35">
      <c r="C718" s="11">
        <f t="shared" si="91"/>
        <v>1.0193959753347601</v>
      </c>
      <c r="J718" s="11">
        <f t="shared" si="92"/>
        <v>0</v>
      </c>
    </row>
    <row r="719" spans="3:10" x14ac:dyDescent="0.35">
      <c r="C719" s="11">
        <f t="shared" si="91"/>
        <v>1.1810101834136546</v>
      </c>
      <c r="J719" s="11">
        <f t="shared" si="92"/>
        <v>0</v>
      </c>
    </row>
    <row r="720" spans="3:10" x14ac:dyDescent="0.35">
      <c r="C720" s="11">
        <f t="shared" si="91"/>
        <v>1.3158255782470203</v>
      </c>
      <c r="J720" s="11">
        <f t="shared" si="92"/>
        <v>0</v>
      </c>
    </row>
    <row r="721" spans="3:10" x14ac:dyDescent="0.35">
      <c r="C721" s="11">
        <f t="shared" si="91"/>
        <v>1.381638645605034</v>
      </c>
      <c r="J721" s="11">
        <f t="shared" si="92"/>
        <v>0</v>
      </c>
    </row>
    <row r="722" spans="3:10" x14ac:dyDescent="0.35">
      <c r="C722" s="11">
        <f>SQRT((C122-C121)^2+(D122-D121)^2)</f>
        <v>1.3869889758087812</v>
      </c>
      <c r="J722" s="11">
        <f t="shared" si="92"/>
        <v>0</v>
      </c>
    </row>
    <row r="723" spans="3:10" x14ac:dyDescent="0.35">
      <c r="C723" s="11">
        <f t="shared" ref="C723:C786" si="93">SQRT((C123-C122)^2+(D123-D122)^2)</f>
        <v>1.3713250565312827</v>
      </c>
      <c r="J723" s="11">
        <f t="shared" si="92"/>
        <v>0</v>
      </c>
    </row>
    <row r="724" spans="3:10" x14ac:dyDescent="0.35">
      <c r="C724" s="11">
        <f t="shared" si="93"/>
        <v>1.3713250565312856</v>
      </c>
      <c r="J724" s="11">
        <f t="shared" si="92"/>
        <v>0</v>
      </c>
    </row>
    <row r="725" spans="3:10" x14ac:dyDescent="0.35">
      <c r="C725" s="11">
        <f t="shared" si="93"/>
        <v>1.3869889758087774</v>
      </c>
      <c r="J725" s="11">
        <f t="shared" si="92"/>
        <v>0</v>
      </c>
    </row>
    <row r="726" spans="3:10" x14ac:dyDescent="0.35">
      <c r="C726" s="11">
        <f t="shared" si="93"/>
        <v>1.3816386456050365</v>
      </c>
      <c r="J726" s="11">
        <f t="shared" si="92"/>
        <v>0</v>
      </c>
    </row>
    <row r="727" spans="3:10" x14ac:dyDescent="0.35">
      <c r="C727" s="11">
        <f t="shared" si="93"/>
        <v>1.315825578247019</v>
      </c>
      <c r="J727" s="11">
        <f t="shared" si="92"/>
        <v>0</v>
      </c>
    </row>
    <row r="728" spans="3:10" x14ac:dyDescent="0.35">
      <c r="C728" s="11">
        <f t="shared" si="93"/>
        <v>1.1810101834136579</v>
      </c>
      <c r="J728" s="11">
        <f t="shared" si="92"/>
        <v>0</v>
      </c>
    </row>
    <row r="729" spans="3:10" x14ac:dyDescent="0.35">
      <c r="C729" s="11">
        <f t="shared" si="93"/>
        <v>1.0193959753347621</v>
      </c>
      <c r="J729" s="11">
        <f t="shared" si="92"/>
        <v>0</v>
      </c>
    </row>
    <row r="730" spans="3:10" x14ac:dyDescent="0.35">
      <c r="C730" s="11">
        <f t="shared" si="93"/>
        <v>0.9249570121717865</v>
      </c>
      <c r="J730" s="11">
        <f t="shared" si="92"/>
        <v>0</v>
      </c>
    </row>
    <row r="731" spans="3:10" x14ac:dyDescent="0.35">
      <c r="C731" s="11">
        <f t="shared" si="93"/>
        <v>0.97501069943326846</v>
      </c>
      <c r="J731" s="11">
        <f t="shared" si="92"/>
        <v>0</v>
      </c>
    </row>
    <row r="732" spans="3:10" x14ac:dyDescent="0.35">
      <c r="C732" s="11">
        <f t="shared" si="93"/>
        <v>1.1263532412778048</v>
      </c>
      <c r="J732" s="11">
        <f t="shared" si="92"/>
        <v>0</v>
      </c>
    </row>
    <row r="733" spans="3:10" x14ac:dyDescent="0.35">
      <c r="C733" s="11">
        <f t="shared" si="93"/>
        <v>1.2776431387559344</v>
      </c>
      <c r="J733" s="11">
        <f t="shared" si="92"/>
        <v>0</v>
      </c>
    </row>
    <row r="734" spans="3:10" x14ac:dyDescent="0.35">
      <c r="C734" s="11">
        <f t="shared" si="93"/>
        <v>1.3677201047523069</v>
      </c>
      <c r="J734" s="11">
        <f t="shared" si="92"/>
        <v>0</v>
      </c>
    </row>
    <row r="735" spans="3:10" x14ac:dyDescent="0.35">
      <c r="C735" s="11">
        <f t="shared" si="93"/>
        <v>1.3898155294468766</v>
      </c>
      <c r="J735" s="11">
        <f t="shared" si="92"/>
        <v>0</v>
      </c>
    </row>
    <row r="736" spans="3:10" x14ac:dyDescent="0.35">
      <c r="C736" s="11">
        <f t="shared" si="93"/>
        <v>1.3761118362018561</v>
      </c>
      <c r="J736" s="11">
        <f t="shared" si="92"/>
        <v>0</v>
      </c>
    </row>
    <row r="737" spans="3:10" x14ac:dyDescent="0.35">
      <c r="C737" s="11">
        <f t="shared" si="93"/>
        <v>1.3686255054761627</v>
      </c>
      <c r="J737" s="11">
        <f t="shared" si="92"/>
        <v>0</v>
      </c>
    </row>
    <row r="738" spans="3:10" x14ac:dyDescent="0.35">
      <c r="C738" s="11">
        <f t="shared" si="93"/>
        <v>1.3818427642393716</v>
      </c>
      <c r="J738" s="11">
        <f t="shared" si="92"/>
        <v>0</v>
      </c>
    </row>
    <row r="739" spans="3:10" x14ac:dyDescent="0.35">
      <c r="C739" s="11">
        <f t="shared" si="93"/>
        <v>1.3885671081571607</v>
      </c>
      <c r="J739" s="11">
        <f t="shared" si="92"/>
        <v>0</v>
      </c>
    </row>
    <row r="740" spans="3:10" x14ac:dyDescent="0.35">
      <c r="C740" s="11">
        <f t="shared" si="93"/>
        <v>1.3459134614890289</v>
      </c>
      <c r="J740" s="11">
        <f t="shared" si="92"/>
        <v>0</v>
      </c>
    </row>
    <row r="741" spans="3:10" x14ac:dyDescent="0.35">
      <c r="C741" s="11">
        <f t="shared" si="93"/>
        <v>1.2321957028080319</v>
      </c>
      <c r="J741" s="11">
        <f t="shared" si="92"/>
        <v>0</v>
      </c>
    </row>
    <row r="742" spans="3:10" x14ac:dyDescent="0.35">
      <c r="C742" s="11">
        <f t="shared" si="93"/>
        <v>1.0712441354557345</v>
      </c>
      <c r="J742" s="11">
        <f t="shared" si="92"/>
        <v>0</v>
      </c>
    </row>
    <row r="743" spans="3:10" x14ac:dyDescent="0.35">
      <c r="C743" s="11">
        <f t="shared" si="93"/>
        <v>0.94233675571305597</v>
      </c>
      <c r="J743" s="11">
        <f t="shared" si="92"/>
        <v>0</v>
      </c>
    </row>
    <row r="744" spans="3:10" x14ac:dyDescent="0.35">
      <c r="C744" s="11">
        <f t="shared" si="93"/>
        <v>0.94233675571305198</v>
      </c>
      <c r="J744" s="11">
        <f t="shared" si="92"/>
        <v>0</v>
      </c>
    </row>
    <row r="745" spans="3:10" x14ac:dyDescent="0.35">
      <c r="C745" s="11">
        <f t="shared" si="93"/>
        <v>1.0712441354557367</v>
      </c>
      <c r="J745" s="11">
        <f t="shared" si="92"/>
        <v>0</v>
      </c>
    </row>
    <row r="746" spans="3:10" x14ac:dyDescent="0.35">
      <c r="C746" s="11">
        <f t="shared" si="93"/>
        <v>1.2321957028080324</v>
      </c>
      <c r="J746" s="11">
        <f t="shared" si="92"/>
        <v>0</v>
      </c>
    </row>
    <row r="747" spans="3:10" x14ac:dyDescent="0.35">
      <c r="C747" s="11">
        <f t="shared" si="93"/>
        <v>1.3459134614890185</v>
      </c>
      <c r="J747" s="11">
        <f t="shared" si="92"/>
        <v>0</v>
      </c>
    </row>
    <row r="748" spans="3:10" x14ac:dyDescent="0.35">
      <c r="C748" s="11">
        <f t="shared" si="93"/>
        <v>1.3885671081571622</v>
      </c>
      <c r="J748" s="11">
        <f t="shared" si="92"/>
        <v>0</v>
      </c>
    </row>
    <row r="749" spans="3:10" x14ac:dyDescent="0.35">
      <c r="C749" s="11">
        <f t="shared" si="93"/>
        <v>1.3818427642393716</v>
      </c>
      <c r="J749" s="11">
        <f t="shared" si="92"/>
        <v>0</v>
      </c>
    </row>
    <row r="750" spans="3:10" x14ac:dyDescent="0.35">
      <c r="C750" s="11">
        <f t="shared" si="93"/>
        <v>1.3686255054761625</v>
      </c>
      <c r="J750" s="11">
        <f t="shared" si="92"/>
        <v>0</v>
      </c>
    </row>
    <row r="751" spans="3:10" x14ac:dyDescent="0.35">
      <c r="C751" s="11">
        <f t="shared" si="93"/>
        <v>1.376111836201857</v>
      </c>
      <c r="J751" s="11">
        <f t="shared" si="92"/>
        <v>0</v>
      </c>
    </row>
    <row r="752" spans="3:10" x14ac:dyDescent="0.35">
      <c r="C752" s="11">
        <f t="shared" si="93"/>
        <v>1.3898155294468821</v>
      </c>
      <c r="J752" s="11">
        <f t="shared" si="92"/>
        <v>0</v>
      </c>
    </row>
    <row r="753" spans="3:10" x14ac:dyDescent="0.35">
      <c r="C753" s="11">
        <f t="shared" si="93"/>
        <v>1.3677201047522967</v>
      </c>
      <c r="J753" s="11">
        <f t="shared" si="92"/>
        <v>0</v>
      </c>
    </row>
    <row r="754" spans="3:10" x14ac:dyDescent="0.35">
      <c r="C754" s="11">
        <f t="shared" si="93"/>
        <v>1.2776431387559419</v>
      </c>
      <c r="J754" s="11">
        <f t="shared" si="92"/>
        <v>0</v>
      </c>
    </row>
    <row r="755" spans="3:10" x14ac:dyDescent="0.35">
      <c r="C755" s="11">
        <f t="shared" si="93"/>
        <v>1.126353241277807</v>
      </c>
      <c r="J755" s="11">
        <f t="shared" si="92"/>
        <v>0</v>
      </c>
    </row>
    <row r="756" spans="3:10" x14ac:dyDescent="0.35">
      <c r="C756" s="11">
        <f t="shared" si="93"/>
        <v>0.9750106994332699</v>
      </c>
      <c r="J756" s="11">
        <f t="shared" si="92"/>
        <v>0</v>
      </c>
    </row>
    <row r="757" spans="3:10" x14ac:dyDescent="0.35">
      <c r="C757" s="11">
        <f t="shared" si="93"/>
        <v>0.9249570121717835</v>
      </c>
      <c r="J757" s="11">
        <f t="shared" si="92"/>
        <v>0</v>
      </c>
    </row>
    <row r="758" spans="3:10" x14ac:dyDescent="0.35">
      <c r="C758" s="11">
        <f t="shared" si="93"/>
        <v>1.0193959753347601</v>
      </c>
      <c r="J758" s="11">
        <f t="shared" si="92"/>
        <v>0</v>
      </c>
    </row>
    <row r="759" spans="3:10" x14ac:dyDescent="0.35">
      <c r="C759" s="11">
        <f t="shared" si="93"/>
        <v>1.181010183413663</v>
      </c>
      <c r="J759" s="11">
        <f t="shared" si="92"/>
        <v>0</v>
      </c>
    </row>
    <row r="760" spans="3:10" x14ac:dyDescent="0.35">
      <c r="C760" s="11">
        <f t="shared" si="93"/>
        <v>1.3158255782470096</v>
      </c>
      <c r="J760" s="11">
        <f t="shared" si="92"/>
        <v>0</v>
      </c>
    </row>
    <row r="761" spans="3:10" x14ac:dyDescent="0.35">
      <c r="C761" s="11">
        <f t="shared" si="93"/>
        <v>1.3816386456050398</v>
      </c>
      <c r="J761" s="11">
        <f t="shared" si="92"/>
        <v>0</v>
      </c>
    </row>
    <row r="762" spans="3:10" x14ac:dyDescent="0.35">
      <c r="C762" s="11">
        <f t="shared" si="93"/>
        <v>1.3869889758087763</v>
      </c>
      <c r="J762" s="11">
        <f t="shared" si="92"/>
        <v>0</v>
      </c>
    </row>
    <row r="763" spans="3:10" x14ac:dyDescent="0.35">
      <c r="C763" s="11">
        <f t="shared" si="93"/>
        <v>1.3713250565312869</v>
      </c>
      <c r="J763" s="11">
        <f t="shared" si="92"/>
        <v>0</v>
      </c>
    </row>
    <row r="764" spans="3:10" x14ac:dyDescent="0.35">
      <c r="C764" s="11">
        <f t="shared" si="93"/>
        <v>1.371325056531282</v>
      </c>
      <c r="J764" s="11">
        <f t="shared" si="92"/>
        <v>0</v>
      </c>
    </row>
    <row r="765" spans="3:10" x14ac:dyDescent="0.35">
      <c r="C765" s="11">
        <f t="shared" si="93"/>
        <v>1.3869889758087786</v>
      </c>
      <c r="J765" s="11">
        <f t="shared" si="92"/>
        <v>0</v>
      </c>
    </row>
    <row r="766" spans="3:10" x14ac:dyDescent="0.35">
      <c r="C766" s="11">
        <f t="shared" si="93"/>
        <v>1.3816386456050396</v>
      </c>
      <c r="J766" s="11">
        <f t="shared" si="92"/>
        <v>0</v>
      </c>
    </row>
    <row r="767" spans="3:10" x14ac:dyDescent="0.35">
      <c r="C767" s="11">
        <f t="shared" si="93"/>
        <v>1.3158255782470127</v>
      </c>
      <c r="J767" s="11">
        <f t="shared" si="92"/>
        <v>0</v>
      </c>
    </row>
    <row r="768" spans="3:10" x14ac:dyDescent="0.35">
      <c r="C768" s="11">
        <f t="shared" si="93"/>
        <v>1.1810101834136675</v>
      </c>
      <c r="J768" s="11">
        <f t="shared" si="92"/>
        <v>0</v>
      </c>
    </row>
    <row r="769" spans="3:10" x14ac:dyDescent="0.35">
      <c r="C769" s="11">
        <f t="shared" si="93"/>
        <v>1.0193959753347568</v>
      </c>
      <c r="J769" s="11">
        <f t="shared" si="92"/>
        <v>0</v>
      </c>
    </row>
    <row r="770" spans="3:10" x14ac:dyDescent="0.35">
      <c r="C770" s="11">
        <f t="shared" si="93"/>
        <v>0.92495701217178816</v>
      </c>
      <c r="J770" s="11">
        <f t="shared" si="92"/>
        <v>0</v>
      </c>
    </row>
    <row r="771" spans="3:10" x14ac:dyDescent="0.35">
      <c r="C771" s="11">
        <f t="shared" si="93"/>
        <v>0.97501069943326557</v>
      </c>
      <c r="J771" s="11">
        <f t="shared" si="92"/>
        <v>0</v>
      </c>
    </row>
    <row r="772" spans="3:10" x14ac:dyDescent="0.35">
      <c r="C772" s="11">
        <f t="shared" si="93"/>
        <v>1.1263532412778079</v>
      </c>
      <c r="J772" s="11">
        <f t="shared" ref="J772:J835" si="94">DEGREES(I772)</f>
        <v>0</v>
      </c>
    </row>
    <row r="773" spans="3:10" x14ac:dyDescent="0.35">
      <c r="C773" s="11">
        <f t="shared" si="93"/>
        <v>1.277643138755937</v>
      </c>
      <c r="J773" s="11">
        <f t="shared" si="94"/>
        <v>0</v>
      </c>
    </row>
    <row r="774" spans="3:10" x14ac:dyDescent="0.35">
      <c r="C774" s="11">
        <f t="shared" si="93"/>
        <v>1.3677201047522964</v>
      </c>
      <c r="J774" s="11">
        <f t="shared" si="94"/>
        <v>0</v>
      </c>
    </row>
    <row r="775" spans="3:10" x14ac:dyDescent="0.35">
      <c r="C775" s="11">
        <f t="shared" si="93"/>
        <v>1.3898155294468815</v>
      </c>
      <c r="J775" s="11">
        <f t="shared" si="94"/>
        <v>0</v>
      </c>
    </row>
    <row r="776" spans="3:10" x14ac:dyDescent="0.35">
      <c r="C776" s="11">
        <f t="shared" si="93"/>
        <v>1.376111836201859</v>
      </c>
      <c r="J776" s="11">
        <f t="shared" si="94"/>
        <v>0</v>
      </c>
    </row>
    <row r="777" spans="3:10" x14ac:dyDescent="0.35">
      <c r="C777" s="11">
        <f t="shared" si="93"/>
        <v>1.3686255054761614</v>
      </c>
      <c r="J777" s="11">
        <f t="shared" si="94"/>
        <v>0</v>
      </c>
    </row>
    <row r="778" spans="3:10" x14ac:dyDescent="0.35">
      <c r="C778" s="11">
        <f t="shared" si="93"/>
        <v>1.3818427642393691</v>
      </c>
      <c r="J778" s="11">
        <f t="shared" si="94"/>
        <v>0</v>
      </c>
    </row>
    <row r="779" spans="3:10" x14ac:dyDescent="0.35">
      <c r="C779" s="11">
        <f t="shared" si="93"/>
        <v>1.3885671081571638</v>
      </c>
      <c r="J779" s="11">
        <f t="shared" si="94"/>
        <v>0</v>
      </c>
    </row>
    <row r="780" spans="3:10" x14ac:dyDescent="0.35">
      <c r="C780" s="11">
        <f t="shared" si="93"/>
        <v>1.3459134614890187</v>
      </c>
      <c r="J780" s="11">
        <f t="shared" si="94"/>
        <v>0</v>
      </c>
    </row>
    <row r="781" spans="3:10" x14ac:dyDescent="0.35">
      <c r="C781" s="11">
        <f t="shared" si="93"/>
        <v>1.2321957028080359</v>
      </c>
      <c r="J781" s="11">
        <f t="shared" si="94"/>
        <v>0</v>
      </c>
    </row>
    <row r="782" spans="3:10" x14ac:dyDescent="0.35">
      <c r="C782" s="11">
        <f t="shared" si="93"/>
        <v>1.0712441354557367</v>
      </c>
      <c r="J782" s="11">
        <f t="shared" si="94"/>
        <v>0</v>
      </c>
    </row>
    <row r="783" spans="3:10" x14ac:dyDescent="0.35">
      <c r="C783" s="11">
        <f t="shared" si="93"/>
        <v>0.94233675571305564</v>
      </c>
      <c r="J783" s="11">
        <f t="shared" si="94"/>
        <v>0</v>
      </c>
    </row>
    <row r="784" spans="3:10" x14ac:dyDescent="0.35">
      <c r="C784" s="11">
        <f t="shared" si="93"/>
        <v>0.94233675571305586</v>
      </c>
      <c r="J784" s="11">
        <f t="shared" si="94"/>
        <v>0</v>
      </c>
    </row>
    <row r="785" spans="3:10" x14ac:dyDescent="0.35">
      <c r="C785" s="11">
        <f t="shared" si="93"/>
        <v>1.0712441354557309</v>
      </c>
      <c r="J785" s="11">
        <f t="shared" si="94"/>
        <v>0</v>
      </c>
    </row>
    <row r="786" spans="3:10" x14ac:dyDescent="0.35">
      <c r="C786" s="11">
        <f t="shared" si="93"/>
        <v>1.2321957028080324</v>
      </c>
      <c r="J786" s="11">
        <f t="shared" si="94"/>
        <v>0</v>
      </c>
    </row>
    <row r="787" spans="3:10" x14ac:dyDescent="0.35">
      <c r="C787" s="11">
        <f t="shared" ref="C787:C850" si="95">SQRT((C187-C186)^2+(D187-D186)^2)</f>
        <v>1.3459134614890254</v>
      </c>
      <c r="J787" s="11">
        <f t="shared" si="94"/>
        <v>0</v>
      </c>
    </row>
    <row r="788" spans="3:10" x14ac:dyDescent="0.35">
      <c r="C788" s="11">
        <f t="shared" si="95"/>
        <v>1.3885671081571631</v>
      </c>
      <c r="J788" s="11">
        <f t="shared" si="94"/>
        <v>0</v>
      </c>
    </row>
    <row r="789" spans="3:10" x14ac:dyDescent="0.35">
      <c r="C789" s="11">
        <f t="shared" si="95"/>
        <v>1.3818427642393676</v>
      </c>
      <c r="J789" s="11">
        <f t="shared" si="94"/>
        <v>0</v>
      </c>
    </row>
    <row r="790" spans="3:10" x14ac:dyDescent="0.35">
      <c r="C790" s="11">
        <f t="shared" si="95"/>
        <v>1.3686255054761614</v>
      </c>
      <c r="J790" s="11">
        <f t="shared" si="94"/>
        <v>0</v>
      </c>
    </row>
    <row r="791" spans="3:10" x14ac:dyDescent="0.35">
      <c r="C791" s="11">
        <f t="shared" si="95"/>
        <v>1.376111836201859</v>
      </c>
      <c r="J791" s="11">
        <f t="shared" si="94"/>
        <v>0</v>
      </c>
    </row>
    <row r="792" spans="3:10" x14ac:dyDescent="0.35">
      <c r="C792" s="11">
        <f t="shared" si="95"/>
        <v>1.3898155294468759</v>
      </c>
      <c r="J792" s="11">
        <f t="shared" si="94"/>
        <v>0</v>
      </c>
    </row>
    <row r="793" spans="3:10" x14ac:dyDescent="0.35">
      <c r="C793" s="11">
        <f t="shared" si="95"/>
        <v>1.3677201047523071</v>
      </c>
      <c r="J793" s="11">
        <f t="shared" si="94"/>
        <v>0</v>
      </c>
    </row>
    <row r="794" spans="3:10" x14ac:dyDescent="0.35">
      <c r="C794" s="11">
        <f t="shared" si="95"/>
        <v>1.2776431387559291</v>
      </c>
      <c r="J794" s="11">
        <f t="shared" si="94"/>
        <v>0</v>
      </c>
    </row>
    <row r="795" spans="3:10" x14ac:dyDescent="0.35">
      <c r="C795" s="11">
        <f t="shared" si="95"/>
        <v>1.1263532412778117</v>
      </c>
      <c r="J795" s="11">
        <f t="shared" si="94"/>
        <v>0</v>
      </c>
    </row>
    <row r="796" spans="3:10" x14ac:dyDescent="0.35">
      <c r="C796" s="11">
        <f t="shared" si="95"/>
        <v>0.9750106994332729</v>
      </c>
      <c r="J796" s="11">
        <f t="shared" si="94"/>
        <v>0</v>
      </c>
    </row>
    <row r="797" spans="3:10" x14ac:dyDescent="0.35">
      <c r="C797" s="11">
        <f t="shared" si="95"/>
        <v>0.92495701217178483</v>
      </c>
      <c r="J797" s="11">
        <f t="shared" si="94"/>
        <v>0</v>
      </c>
    </row>
    <row r="798" spans="3:10" x14ac:dyDescent="0.35">
      <c r="C798" s="11">
        <f t="shared" si="95"/>
        <v>1.0193959753347601</v>
      </c>
      <c r="J798" s="11">
        <f t="shared" si="94"/>
        <v>0</v>
      </c>
    </row>
    <row r="799" spans="3:10" x14ac:dyDescent="0.35">
      <c r="C799" s="11">
        <f t="shared" si="95"/>
        <v>1.1810101834136546</v>
      </c>
      <c r="J799" s="11">
        <f t="shared" si="94"/>
        <v>0</v>
      </c>
    </row>
    <row r="800" spans="3:10" x14ac:dyDescent="0.35">
      <c r="C800" s="11">
        <f t="shared" si="95"/>
        <v>1.3158255782470218</v>
      </c>
      <c r="J800" s="11">
        <f t="shared" si="94"/>
        <v>0</v>
      </c>
    </row>
    <row r="801" spans="3:10" x14ac:dyDescent="0.35">
      <c r="C801" s="11">
        <f t="shared" si="95"/>
        <v>1.3816386456050396</v>
      </c>
      <c r="J801" s="11">
        <f t="shared" si="94"/>
        <v>0</v>
      </c>
    </row>
    <row r="802" spans="3:10" x14ac:dyDescent="0.35">
      <c r="C802" s="11">
        <f t="shared" si="95"/>
        <v>1.3869889758087754</v>
      </c>
      <c r="J802" s="11">
        <f t="shared" si="94"/>
        <v>0</v>
      </c>
    </row>
    <row r="803" spans="3:10" x14ac:dyDescent="0.35">
      <c r="C803" s="11">
        <f t="shared" si="95"/>
        <v>1.3713250565312833</v>
      </c>
      <c r="J803" s="11">
        <f t="shared" si="94"/>
        <v>0</v>
      </c>
    </row>
    <row r="804" spans="3:10" x14ac:dyDescent="0.35">
      <c r="C804" s="11">
        <f t="shared" si="95"/>
        <v>1.3713250565312849</v>
      </c>
      <c r="J804" s="11">
        <f t="shared" si="94"/>
        <v>0</v>
      </c>
    </row>
    <row r="805" spans="3:10" x14ac:dyDescent="0.35">
      <c r="C805" s="11">
        <f t="shared" si="95"/>
        <v>1.3869889758087801</v>
      </c>
      <c r="J805" s="11">
        <f t="shared" si="94"/>
        <v>0</v>
      </c>
    </row>
    <row r="806" spans="3:10" x14ac:dyDescent="0.35">
      <c r="C806" s="11">
        <f t="shared" si="95"/>
        <v>1.3816386456050329</v>
      </c>
      <c r="J806" s="11">
        <f t="shared" si="94"/>
        <v>0</v>
      </c>
    </row>
    <row r="807" spans="3:10" x14ac:dyDescent="0.35">
      <c r="C807" s="11">
        <f t="shared" si="95"/>
        <v>1.3158255782469888</v>
      </c>
      <c r="J807" s="11">
        <f t="shared" si="94"/>
        <v>0</v>
      </c>
    </row>
    <row r="808" spans="3:10" x14ac:dyDescent="0.35">
      <c r="C808" s="11">
        <f t="shared" si="95"/>
        <v>1.1810101834136624</v>
      </c>
      <c r="J808" s="11">
        <f t="shared" si="94"/>
        <v>0</v>
      </c>
    </row>
    <row r="809" spans="3:10" x14ac:dyDescent="0.35">
      <c r="C809" s="11">
        <f t="shared" si="95"/>
        <v>1.0193959753347879</v>
      </c>
      <c r="J809" s="11">
        <f t="shared" si="94"/>
        <v>0</v>
      </c>
    </row>
    <row r="810" spans="3:10" x14ac:dyDescent="0.35">
      <c r="C810" s="11">
        <f t="shared" si="95"/>
        <v>0.92495701217178805</v>
      </c>
      <c r="J810" s="11">
        <f t="shared" si="94"/>
        <v>0</v>
      </c>
    </row>
    <row r="811" spans="3:10" x14ac:dyDescent="0.35">
      <c r="C811" s="11">
        <f t="shared" si="95"/>
        <v>0.97501069943326635</v>
      </c>
      <c r="J811" s="11">
        <f t="shared" si="94"/>
        <v>0</v>
      </c>
    </row>
    <row r="812" spans="3:10" x14ac:dyDescent="0.35">
      <c r="C812" s="11">
        <f t="shared" si="95"/>
        <v>1.1263532412778015</v>
      </c>
      <c r="J812" s="11">
        <f t="shared" si="94"/>
        <v>0</v>
      </c>
    </row>
    <row r="813" spans="3:10" x14ac:dyDescent="0.35">
      <c r="C813" s="11">
        <f t="shared" si="95"/>
        <v>1.2776431387559377</v>
      </c>
      <c r="J813" s="11">
        <f t="shared" si="94"/>
        <v>0</v>
      </c>
    </row>
    <row r="814" spans="3:10" x14ac:dyDescent="0.35">
      <c r="C814" s="11">
        <f t="shared" si="95"/>
        <v>1.3677201047523402</v>
      </c>
      <c r="J814" s="11">
        <f t="shared" si="94"/>
        <v>0</v>
      </c>
    </row>
    <row r="815" spans="3:10" x14ac:dyDescent="0.35">
      <c r="C815" s="11">
        <f t="shared" si="95"/>
        <v>1.3898155294468764</v>
      </c>
      <c r="J815" s="11">
        <f t="shared" si="94"/>
        <v>0</v>
      </c>
    </row>
    <row r="816" spans="3:10" x14ac:dyDescent="0.35">
      <c r="C816" s="11">
        <f t="shared" si="95"/>
        <v>1.3761118362017939</v>
      </c>
      <c r="J816" s="11">
        <f t="shared" si="94"/>
        <v>0</v>
      </c>
    </row>
    <row r="817" spans="3:10" x14ac:dyDescent="0.35">
      <c r="C817" s="11">
        <f t="shared" si="95"/>
        <v>1.3686255054761938</v>
      </c>
      <c r="J817" s="11">
        <f t="shared" si="94"/>
        <v>0</v>
      </c>
    </row>
    <row r="818" spans="3:10" x14ac:dyDescent="0.35">
      <c r="C818" s="11">
        <f t="shared" si="95"/>
        <v>1.3818427642393687</v>
      </c>
      <c r="J818" s="11">
        <f t="shared" si="94"/>
        <v>0</v>
      </c>
    </row>
    <row r="819" spans="3:10" x14ac:dyDescent="0.35">
      <c r="C819" s="11">
        <f t="shared" si="95"/>
        <v>1.3885671081571707</v>
      </c>
      <c r="J819" s="11">
        <f t="shared" si="94"/>
        <v>0</v>
      </c>
    </row>
    <row r="820" spans="3:10" x14ac:dyDescent="0.35">
      <c r="C820" s="11">
        <f t="shared" si="95"/>
        <v>1.3459134614890187</v>
      </c>
      <c r="J820" s="11">
        <f t="shared" si="94"/>
        <v>0</v>
      </c>
    </row>
    <row r="821" spans="3:10" x14ac:dyDescent="0.35">
      <c r="C821" s="11">
        <f t="shared" si="95"/>
        <v>1.2321957028080261</v>
      </c>
      <c r="J821" s="11">
        <f t="shared" si="94"/>
        <v>0</v>
      </c>
    </row>
    <row r="822" spans="3:10" x14ac:dyDescent="0.35">
      <c r="C822" s="11">
        <f t="shared" si="95"/>
        <v>1.0712441354557634</v>
      </c>
      <c r="J822" s="11">
        <f t="shared" si="94"/>
        <v>0</v>
      </c>
    </row>
    <row r="823" spans="3:10" x14ac:dyDescent="0.35">
      <c r="C823" s="11">
        <f t="shared" si="95"/>
        <v>0.94233675571301301</v>
      </c>
      <c r="J823" s="11">
        <f t="shared" si="94"/>
        <v>0</v>
      </c>
    </row>
    <row r="824" spans="3:10" x14ac:dyDescent="0.35">
      <c r="C824" s="11">
        <f t="shared" si="95"/>
        <v>0.9423367557130522</v>
      </c>
      <c r="J824" s="11">
        <f t="shared" si="94"/>
        <v>0</v>
      </c>
    </row>
    <row r="825" spans="3:10" x14ac:dyDescent="0.35">
      <c r="C825" s="11">
        <f t="shared" si="95"/>
        <v>1.0712441354557571</v>
      </c>
      <c r="J825" s="11">
        <f t="shared" si="94"/>
        <v>0</v>
      </c>
    </row>
    <row r="826" spans="3:10" x14ac:dyDescent="0.35">
      <c r="C826" s="11">
        <f t="shared" si="95"/>
        <v>1.2321957028080228</v>
      </c>
      <c r="J826" s="11">
        <f t="shared" si="94"/>
        <v>0</v>
      </c>
    </row>
    <row r="827" spans="3:10" x14ac:dyDescent="0.35">
      <c r="C827" s="11">
        <f t="shared" si="95"/>
        <v>1.3459134614890254</v>
      </c>
      <c r="J827" s="11">
        <f t="shared" si="94"/>
        <v>0</v>
      </c>
    </row>
    <row r="828" spans="3:10" x14ac:dyDescent="0.35">
      <c r="C828" s="11">
        <f t="shared" si="95"/>
        <v>1.38856710815717</v>
      </c>
      <c r="J828" s="11">
        <f t="shared" si="94"/>
        <v>0</v>
      </c>
    </row>
    <row r="829" spans="3:10" x14ac:dyDescent="0.35">
      <c r="C829" s="11">
        <f t="shared" si="95"/>
        <v>1.3818427642393682</v>
      </c>
      <c r="J829" s="11">
        <f t="shared" si="94"/>
        <v>0</v>
      </c>
    </row>
    <row r="830" spans="3:10" x14ac:dyDescent="0.35">
      <c r="C830" s="11">
        <f t="shared" si="95"/>
        <v>1.3686255054761944</v>
      </c>
      <c r="J830" s="11">
        <f t="shared" si="94"/>
        <v>0</v>
      </c>
    </row>
    <row r="831" spans="3:10" x14ac:dyDescent="0.35">
      <c r="C831" s="11">
        <f t="shared" si="95"/>
        <v>1.3761118362018552</v>
      </c>
      <c r="J831" s="11">
        <f t="shared" si="94"/>
        <v>0</v>
      </c>
    </row>
    <row r="832" spans="3:10" x14ac:dyDescent="0.35">
      <c r="C832" s="11">
        <f t="shared" si="95"/>
        <v>1.389815529446818</v>
      </c>
      <c r="J832" s="11">
        <f t="shared" si="94"/>
        <v>0</v>
      </c>
    </row>
    <row r="833" spans="3:10" x14ac:dyDescent="0.35">
      <c r="C833" s="11">
        <f t="shared" si="95"/>
        <v>1.3677201047523388</v>
      </c>
      <c r="J833" s="11">
        <f t="shared" si="94"/>
        <v>0</v>
      </c>
    </row>
    <row r="834" spans="3:10" x14ac:dyDescent="0.35">
      <c r="C834" s="11">
        <f t="shared" si="95"/>
        <v>1.2776431387559275</v>
      </c>
      <c r="J834" s="11">
        <f t="shared" si="94"/>
        <v>0</v>
      </c>
    </row>
    <row r="835" spans="3:10" x14ac:dyDescent="0.35">
      <c r="C835" s="11">
        <f t="shared" si="95"/>
        <v>1.1263532412778072</v>
      </c>
      <c r="J835" s="11">
        <f t="shared" si="94"/>
        <v>0</v>
      </c>
    </row>
    <row r="836" spans="3:10" x14ac:dyDescent="0.35">
      <c r="C836" s="11">
        <f t="shared" si="95"/>
        <v>0.97501069943327157</v>
      </c>
      <c r="J836" s="11">
        <f t="shared" ref="J836:J899" si="96">DEGREES(I836)</f>
        <v>0</v>
      </c>
    </row>
    <row r="837" spans="3:10" x14ac:dyDescent="0.35">
      <c r="C837" s="11">
        <f t="shared" si="95"/>
        <v>0.92495701217178639</v>
      </c>
      <c r="J837" s="11">
        <f t="shared" si="96"/>
        <v>0</v>
      </c>
    </row>
    <row r="838" spans="3:10" x14ac:dyDescent="0.35">
      <c r="C838" s="11">
        <f t="shared" si="95"/>
        <v>1.0193959753347817</v>
      </c>
      <c r="J838" s="11">
        <f t="shared" si="96"/>
        <v>0</v>
      </c>
    </row>
    <row r="839" spans="3:10" x14ac:dyDescent="0.35">
      <c r="C839" s="11">
        <f t="shared" si="95"/>
        <v>1.1810101834136093</v>
      </c>
      <c r="J839" s="11">
        <f t="shared" si="96"/>
        <v>0</v>
      </c>
    </row>
    <row r="840" spans="3:10" x14ac:dyDescent="0.35">
      <c r="C840" s="11">
        <f t="shared" si="95"/>
        <v>1.3158255782470045</v>
      </c>
      <c r="J840" s="11">
        <f t="shared" si="96"/>
        <v>0</v>
      </c>
    </row>
    <row r="841" spans="3:10" x14ac:dyDescent="0.35">
      <c r="C841" s="11">
        <f t="shared" si="95"/>
        <v>1.3816386456050707</v>
      </c>
      <c r="J841" s="11">
        <f t="shared" si="96"/>
        <v>0</v>
      </c>
    </row>
    <row r="842" spans="3:10" x14ac:dyDescent="0.35">
      <c r="C842" s="11">
        <f t="shared" si="95"/>
        <v>1.3869889758087821</v>
      </c>
      <c r="J842" s="11">
        <f t="shared" si="96"/>
        <v>0</v>
      </c>
    </row>
    <row r="843" spans="3:10" x14ac:dyDescent="0.35">
      <c r="C843" s="11">
        <f t="shared" si="95"/>
        <v>1.371325056531282</v>
      </c>
      <c r="J843" s="11">
        <f t="shared" si="96"/>
        <v>0</v>
      </c>
    </row>
    <row r="844" spans="3:10" x14ac:dyDescent="0.35">
      <c r="C844" s="11">
        <f t="shared" si="95"/>
        <v>1.3713250565312842</v>
      </c>
      <c r="J844" s="11">
        <f t="shared" si="96"/>
        <v>0</v>
      </c>
    </row>
    <row r="845" spans="3:10" x14ac:dyDescent="0.35">
      <c r="C845" s="11">
        <f t="shared" si="95"/>
        <v>1.3869889758087794</v>
      </c>
      <c r="J845" s="11">
        <f t="shared" si="96"/>
        <v>0</v>
      </c>
    </row>
    <row r="846" spans="3:10" x14ac:dyDescent="0.35">
      <c r="C846" s="11">
        <f t="shared" si="95"/>
        <v>1.3816386456050727</v>
      </c>
      <c r="J846" s="11">
        <f t="shared" si="96"/>
        <v>0</v>
      </c>
    </row>
    <row r="847" spans="3:10" x14ac:dyDescent="0.35">
      <c r="C847" s="11">
        <f t="shared" si="95"/>
        <v>1.3158255782470079</v>
      </c>
      <c r="J847" s="11">
        <f t="shared" si="96"/>
        <v>0</v>
      </c>
    </row>
    <row r="848" spans="3:10" x14ac:dyDescent="0.35">
      <c r="C848" s="11">
        <f t="shared" si="95"/>
        <v>1.1810101834136093</v>
      </c>
      <c r="J848" s="11">
        <f t="shared" si="96"/>
        <v>0</v>
      </c>
    </row>
    <row r="849" spans="3:10" x14ac:dyDescent="0.35">
      <c r="C849" s="11">
        <f t="shared" si="95"/>
        <v>1.0193959753347837</v>
      </c>
      <c r="J849" s="11">
        <f t="shared" si="96"/>
        <v>0</v>
      </c>
    </row>
    <row r="850" spans="3:10" x14ac:dyDescent="0.35">
      <c r="C850" s="11">
        <f t="shared" si="95"/>
        <v>0.92495701217178949</v>
      </c>
      <c r="J850" s="11">
        <f t="shared" si="96"/>
        <v>0</v>
      </c>
    </row>
    <row r="851" spans="3:10" x14ac:dyDescent="0.35">
      <c r="C851" s="11">
        <f t="shared" ref="C851:C914" si="97">SQRT((C251-C250)^2+(D251-D250)^2)</f>
        <v>0.97501069943327012</v>
      </c>
      <c r="J851" s="11">
        <f t="shared" si="96"/>
        <v>0</v>
      </c>
    </row>
    <row r="852" spans="3:10" x14ac:dyDescent="0.35">
      <c r="C852" s="11">
        <f t="shared" si="97"/>
        <v>1.1263532412778037</v>
      </c>
      <c r="J852" s="11">
        <f t="shared" si="96"/>
        <v>0</v>
      </c>
    </row>
    <row r="853" spans="3:10" x14ac:dyDescent="0.35">
      <c r="C853" s="11">
        <f t="shared" si="97"/>
        <v>1.2776431387559246</v>
      </c>
      <c r="J853" s="11">
        <f t="shared" si="96"/>
        <v>0</v>
      </c>
    </row>
    <row r="854" spans="3:10" x14ac:dyDescent="0.35">
      <c r="C854" s="11">
        <f t="shared" si="97"/>
        <v>1.3677201047523386</v>
      </c>
      <c r="J854" s="11">
        <f t="shared" si="96"/>
        <v>0</v>
      </c>
    </row>
    <row r="855" spans="3:10" x14ac:dyDescent="0.35">
      <c r="C855" s="11">
        <f t="shared" si="97"/>
        <v>1.389815529446818</v>
      </c>
      <c r="J855" s="11">
        <f t="shared" si="96"/>
        <v>0</v>
      </c>
    </row>
    <row r="856" spans="3:10" x14ac:dyDescent="0.35">
      <c r="C856" s="11">
        <f t="shared" si="97"/>
        <v>1.3761118362018581</v>
      </c>
      <c r="J856" s="11">
        <f t="shared" si="96"/>
        <v>0</v>
      </c>
    </row>
    <row r="857" spans="3:10" x14ac:dyDescent="0.35">
      <c r="C857" s="11">
        <f t="shared" si="97"/>
        <v>1.3686255054761922</v>
      </c>
      <c r="J857" s="11">
        <f t="shared" si="96"/>
        <v>0</v>
      </c>
    </row>
    <row r="858" spans="3:10" x14ac:dyDescent="0.35">
      <c r="C858" s="11">
        <f t="shared" si="97"/>
        <v>1.3818427642393676</v>
      </c>
      <c r="J858" s="11">
        <f t="shared" si="96"/>
        <v>0</v>
      </c>
    </row>
    <row r="859" spans="3:10" x14ac:dyDescent="0.35">
      <c r="C859" s="11">
        <f t="shared" si="97"/>
        <v>1.3885671081571715</v>
      </c>
      <c r="J859" s="11">
        <f t="shared" si="96"/>
        <v>0</v>
      </c>
    </row>
    <row r="860" spans="3:10" x14ac:dyDescent="0.35">
      <c r="C860" s="11">
        <f t="shared" si="97"/>
        <v>1.3459134614890289</v>
      </c>
      <c r="J860" s="11">
        <f t="shared" si="96"/>
        <v>0</v>
      </c>
    </row>
    <row r="861" spans="3:10" x14ac:dyDescent="0.35">
      <c r="C861" s="11">
        <f t="shared" si="97"/>
        <v>1.2321957028080224</v>
      </c>
      <c r="J861" s="11">
        <f t="shared" si="96"/>
        <v>0</v>
      </c>
    </row>
    <row r="862" spans="3:10" x14ac:dyDescent="0.35">
      <c r="C862" s="11">
        <f t="shared" si="97"/>
        <v>1.0712441354557609</v>
      </c>
      <c r="J862" s="11">
        <f t="shared" si="96"/>
        <v>0</v>
      </c>
    </row>
    <row r="863" spans="3:10" x14ac:dyDescent="0.35">
      <c r="C863" s="11">
        <f t="shared" si="97"/>
        <v>0.94233675571305242</v>
      </c>
      <c r="J863" s="11">
        <f t="shared" si="96"/>
        <v>0</v>
      </c>
    </row>
    <row r="864" spans="3:10" x14ac:dyDescent="0.35">
      <c r="C864" s="11">
        <f t="shared" si="97"/>
        <v>0.94233675571301279</v>
      </c>
      <c r="J864" s="11">
        <f t="shared" si="96"/>
        <v>0</v>
      </c>
    </row>
    <row r="865" spans="3:10" x14ac:dyDescent="0.35">
      <c r="C865" s="11">
        <f t="shared" si="97"/>
        <v>1.0712441354557631</v>
      </c>
      <c r="J865" s="11">
        <f t="shared" si="96"/>
        <v>0</v>
      </c>
    </row>
    <row r="866" spans="3:10" x14ac:dyDescent="0.35">
      <c r="C866" s="11">
        <f t="shared" si="97"/>
        <v>1.2321957028080193</v>
      </c>
      <c r="J866" s="11">
        <f t="shared" si="96"/>
        <v>0</v>
      </c>
    </row>
    <row r="867" spans="3:10" x14ac:dyDescent="0.35">
      <c r="C867" s="11">
        <f t="shared" si="97"/>
        <v>1.3459134614890185</v>
      </c>
      <c r="J867" s="11">
        <f t="shared" si="96"/>
        <v>0</v>
      </c>
    </row>
    <row r="868" spans="3:10" x14ac:dyDescent="0.35">
      <c r="C868" s="11">
        <f t="shared" si="97"/>
        <v>1.3885671081571687</v>
      </c>
      <c r="J868" s="11">
        <f t="shared" si="96"/>
        <v>0</v>
      </c>
    </row>
    <row r="869" spans="3:10" x14ac:dyDescent="0.35">
      <c r="C869" s="11">
        <f t="shared" si="97"/>
        <v>1.3818427642393705</v>
      </c>
      <c r="J869" s="11">
        <f t="shared" si="96"/>
        <v>0</v>
      </c>
    </row>
    <row r="870" spans="3:10" x14ac:dyDescent="0.35">
      <c r="C870" s="11">
        <f t="shared" si="97"/>
        <v>1.3686255054761938</v>
      </c>
      <c r="J870" s="11">
        <f t="shared" si="96"/>
        <v>0</v>
      </c>
    </row>
    <row r="871" spans="3:10" x14ac:dyDescent="0.35">
      <c r="C871" s="11">
        <f t="shared" si="97"/>
        <v>1.3761118362017952</v>
      </c>
      <c r="J871" s="11">
        <f t="shared" si="96"/>
        <v>0</v>
      </c>
    </row>
    <row r="872" spans="3:10" x14ac:dyDescent="0.35">
      <c r="C872" s="11">
        <f t="shared" si="97"/>
        <v>1.3898155294468757</v>
      </c>
      <c r="J872" s="11">
        <f t="shared" si="96"/>
        <v>0</v>
      </c>
    </row>
    <row r="873" spans="3:10" x14ac:dyDescent="0.35">
      <c r="C873" s="11">
        <f t="shared" si="97"/>
        <v>1.3677201047523406</v>
      </c>
      <c r="J873" s="11">
        <f t="shared" si="96"/>
        <v>0</v>
      </c>
    </row>
    <row r="874" spans="3:10" x14ac:dyDescent="0.35">
      <c r="C874" s="11">
        <f t="shared" si="97"/>
        <v>1.2776431387559386</v>
      </c>
      <c r="J874" s="11">
        <f t="shared" si="96"/>
        <v>0</v>
      </c>
    </row>
    <row r="875" spans="3:10" x14ac:dyDescent="0.35">
      <c r="C875" s="11">
        <f t="shared" si="97"/>
        <v>1.1263532412777975</v>
      </c>
      <c r="J875" s="11">
        <f t="shared" si="96"/>
        <v>0</v>
      </c>
    </row>
    <row r="876" spans="3:10" x14ac:dyDescent="0.35">
      <c r="C876" s="11">
        <f t="shared" si="97"/>
        <v>0.97501069943327667</v>
      </c>
      <c r="J876" s="11">
        <f t="shared" si="96"/>
        <v>0</v>
      </c>
    </row>
    <row r="877" spans="3:10" x14ac:dyDescent="0.35">
      <c r="C877" s="11">
        <f t="shared" si="97"/>
        <v>0.92495701217178494</v>
      </c>
      <c r="J877" s="11">
        <f t="shared" si="96"/>
        <v>0</v>
      </c>
    </row>
    <row r="878" spans="3:10" x14ac:dyDescent="0.35">
      <c r="C878" s="11">
        <f t="shared" si="97"/>
        <v>1.0193959753347845</v>
      </c>
      <c r="J878" s="11">
        <f t="shared" si="96"/>
        <v>0</v>
      </c>
    </row>
    <row r="879" spans="3:10" x14ac:dyDescent="0.35">
      <c r="C879" s="11">
        <f t="shared" si="97"/>
        <v>1.1810101834136741</v>
      </c>
      <c r="J879" s="11">
        <f t="shared" si="96"/>
        <v>0</v>
      </c>
    </row>
    <row r="880" spans="3:10" x14ac:dyDescent="0.35">
      <c r="C880" s="11">
        <f t="shared" si="97"/>
        <v>1.315825578246957</v>
      </c>
      <c r="J880" s="11">
        <f t="shared" si="96"/>
        <v>0</v>
      </c>
    </row>
    <row r="881" spans="3:10" x14ac:dyDescent="0.35">
      <c r="C881" s="11">
        <f t="shared" si="97"/>
        <v>1.3816386456050556</v>
      </c>
      <c r="J881" s="11">
        <f t="shared" si="96"/>
        <v>0</v>
      </c>
    </row>
    <row r="882" spans="3:10" x14ac:dyDescent="0.35">
      <c r="C882" s="11">
        <f t="shared" si="97"/>
        <v>1.3869889758087821</v>
      </c>
      <c r="J882" s="11">
        <f t="shared" si="96"/>
        <v>0</v>
      </c>
    </row>
    <row r="883" spans="3:10" x14ac:dyDescent="0.35">
      <c r="C883" s="11">
        <f t="shared" si="97"/>
        <v>1.3713250565312833</v>
      </c>
      <c r="J883" s="11">
        <f t="shared" si="96"/>
        <v>0</v>
      </c>
    </row>
    <row r="884" spans="3:10" x14ac:dyDescent="0.35">
      <c r="C884" s="11">
        <f t="shared" si="97"/>
        <v>1.3713250565312827</v>
      </c>
      <c r="J884" s="11">
        <f t="shared" si="96"/>
        <v>0</v>
      </c>
    </row>
    <row r="885" spans="3:10" x14ac:dyDescent="0.35">
      <c r="C885" s="11">
        <f t="shared" si="97"/>
        <v>1.3869889758087806</v>
      </c>
      <c r="J885" s="11">
        <f t="shared" si="96"/>
        <v>0</v>
      </c>
    </row>
    <row r="886" spans="3:10" x14ac:dyDescent="0.35">
      <c r="C886" s="11">
        <f t="shared" si="97"/>
        <v>1.3816386456050727</v>
      </c>
      <c r="J886" s="11">
        <f t="shared" si="96"/>
        <v>0</v>
      </c>
    </row>
    <row r="887" spans="3:10" x14ac:dyDescent="0.35">
      <c r="C887" s="11">
        <f t="shared" si="97"/>
        <v>1.3158255782469586</v>
      </c>
      <c r="J887" s="11">
        <f t="shared" si="96"/>
        <v>0</v>
      </c>
    </row>
    <row r="888" spans="3:10" x14ac:dyDescent="0.35">
      <c r="C888" s="11">
        <f t="shared" si="97"/>
        <v>1.1810101834136675</v>
      </c>
      <c r="J888" s="11">
        <f t="shared" si="96"/>
        <v>0</v>
      </c>
    </row>
    <row r="889" spans="3:10" x14ac:dyDescent="0.35">
      <c r="C889" s="11">
        <f t="shared" si="97"/>
        <v>1.0193959753347872</v>
      </c>
      <c r="J889" s="11">
        <f t="shared" si="96"/>
        <v>0</v>
      </c>
    </row>
    <row r="890" spans="3:10" x14ac:dyDescent="0.35">
      <c r="C890" s="11">
        <f t="shared" si="97"/>
        <v>0.92495701217178339</v>
      </c>
      <c r="J890" s="11">
        <f t="shared" si="96"/>
        <v>0</v>
      </c>
    </row>
    <row r="891" spans="3:10" x14ac:dyDescent="0.35">
      <c r="C891" s="11">
        <f t="shared" si="97"/>
        <v>0.97501069943326935</v>
      </c>
      <c r="J891" s="11">
        <f t="shared" si="96"/>
        <v>0</v>
      </c>
    </row>
    <row r="892" spans="3:10" x14ac:dyDescent="0.35">
      <c r="C892" s="11">
        <f t="shared" si="97"/>
        <v>1.1263532412778103</v>
      </c>
      <c r="J892" s="11">
        <f t="shared" si="96"/>
        <v>0</v>
      </c>
    </row>
    <row r="893" spans="3:10" x14ac:dyDescent="0.35">
      <c r="C893" s="11">
        <f t="shared" si="97"/>
        <v>1.2776431387559157</v>
      </c>
      <c r="J893" s="11">
        <f t="shared" si="96"/>
        <v>0</v>
      </c>
    </row>
    <row r="894" spans="3:10" x14ac:dyDescent="0.35">
      <c r="C894" s="11">
        <f t="shared" si="97"/>
        <v>1.3677201047523386</v>
      </c>
      <c r="J894" s="11">
        <f t="shared" si="96"/>
        <v>0</v>
      </c>
    </row>
    <row r="895" spans="3:10" x14ac:dyDescent="0.35">
      <c r="C895" s="11">
        <f t="shared" si="97"/>
        <v>1.389815529446881</v>
      </c>
      <c r="J895" s="11">
        <f t="shared" si="96"/>
        <v>0</v>
      </c>
    </row>
    <row r="896" spans="3:10" x14ac:dyDescent="0.35">
      <c r="C896" s="11">
        <f t="shared" si="97"/>
        <v>1.3761118362017957</v>
      </c>
      <c r="J896" s="11">
        <f t="shared" si="96"/>
        <v>0</v>
      </c>
    </row>
    <row r="897" spans="3:10" x14ac:dyDescent="0.35">
      <c r="C897" s="11">
        <f t="shared" si="97"/>
        <v>1.3686255054761916</v>
      </c>
      <c r="J897" s="11">
        <f t="shared" si="96"/>
        <v>0</v>
      </c>
    </row>
    <row r="898" spans="3:10" x14ac:dyDescent="0.35">
      <c r="C898" s="11">
        <f t="shared" si="97"/>
        <v>1.3818427642393711</v>
      </c>
      <c r="J898" s="11">
        <f t="shared" si="96"/>
        <v>0</v>
      </c>
    </row>
    <row r="899" spans="3:10" x14ac:dyDescent="0.35">
      <c r="C899" s="11">
        <f t="shared" si="97"/>
        <v>1.388567108157154</v>
      </c>
      <c r="J899" s="11">
        <f t="shared" si="96"/>
        <v>0</v>
      </c>
    </row>
    <row r="900" spans="3:10" x14ac:dyDescent="0.35">
      <c r="C900" s="11">
        <f t="shared" si="97"/>
        <v>1.3459134614890325</v>
      </c>
      <c r="J900" s="11">
        <f t="shared" ref="J900:J963" si="98">DEGREES(I900)</f>
        <v>0</v>
      </c>
    </row>
    <row r="901" spans="3:10" x14ac:dyDescent="0.35">
      <c r="C901" s="11">
        <f t="shared" si="97"/>
        <v>1.2321957028080317</v>
      </c>
      <c r="J901" s="11">
        <f t="shared" si="98"/>
        <v>0</v>
      </c>
    </row>
    <row r="902" spans="3:10" x14ac:dyDescent="0.35">
      <c r="C902" s="11">
        <f t="shared" si="97"/>
        <v>1.0712441354557551</v>
      </c>
      <c r="J902" s="11">
        <f t="shared" si="98"/>
        <v>0</v>
      </c>
    </row>
    <row r="903" spans="3:10" x14ac:dyDescent="0.35">
      <c r="C903" s="11">
        <f t="shared" si="97"/>
        <v>0.9423367557130139</v>
      </c>
      <c r="J903" s="11">
        <f t="shared" si="98"/>
        <v>0</v>
      </c>
    </row>
    <row r="904" spans="3:10" x14ac:dyDescent="0.35">
      <c r="C904" s="11">
        <f t="shared" si="97"/>
        <v>0.94233675571305131</v>
      </c>
      <c r="J904" s="11">
        <f t="shared" si="98"/>
        <v>0</v>
      </c>
    </row>
    <row r="905" spans="3:10" x14ac:dyDescent="0.35">
      <c r="C905" s="11">
        <f t="shared" si="97"/>
        <v>1.0712441354557585</v>
      </c>
      <c r="J905" s="11">
        <f t="shared" si="98"/>
        <v>0</v>
      </c>
    </row>
    <row r="906" spans="3:10" x14ac:dyDescent="0.35">
      <c r="C906" s="11">
        <f t="shared" si="97"/>
        <v>1.2321957028080326</v>
      </c>
      <c r="J906" s="11">
        <f t="shared" si="98"/>
        <v>0</v>
      </c>
    </row>
    <row r="907" spans="3:10" x14ac:dyDescent="0.35">
      <c r="C907" s="11">
        <f t="shared" si="97"/>
        <v>1.3459134614890289</v>
      </c>
      <c r="J907" s="11">
        <f t="shared" si="98"/>
        <v>0</v>
      </c>
    </row>
    <row r="908" spans="3:10" x14ac:dyDescent="0.35">
      <c r="C908" s="11">
        <f t="shared" si="97"/>
        <v>1.3885671081571558</v>
      </c>
      <c r="J908" s="11">
        <f t="shared" si="98"/>
        <v>0</v>
      </c>
    </row>
    <row r="909" spans="3:10" x14ac:dyDescent="0.35">
      <c r="C909" s="11">
        <f t="shared" si="97"/>
        <v>1.3818427642393711</v>
      </c>
      <c r="J909" s="11">
        <f t="shared" si="98"/>
        <v>0</v>
      </c>
    </row>
    <row r="910" spans="3:10" x14ac:dyDescent="0.35">
      <c r="C910" s="11">
        <f t="shared" si="97"/>
        <v>1.3686255054761944</v>
      </c>
      <c r="J910" s="11">
        <f t="shared" si="98"/>
        <v>0</v>
      </c>
    </row>
    <row r="911" spans="3:10" x14ac:dyDescent="0.35">
      <c r="C911" s="11">
        <f t="shared" si="97"/>
        <v>1.3761118362018545</v>
      </c>
      <c r="J911" s="11">
        <f t="shared" si="98"/>
        <v>0</v>
      </c>
    </row>
    <row r="912" spans="3:10" x14ac:dyDescent="0.35">
      <c r="C912" s="11">
        <f t="shared" si="97"/>
        <v>1.3898155294468164</v>
      </c>
      <c r="J912" s="11">
        <f t="shared" si="98"/>
        <v>0</v>
      </c>
    </row>
    <row r="913" spans="3:10" x14ac:dyDescent="0.35">
      <c r="C913" s="11">
        <f t="shared" si="97"/>
        <v>1.3677201047523422</v>
      </c>
      <c r="J913" s="11">
        <f t="shared" si="98"/>
        <v>0</v>
      </c>
    </row>
    <row r="914" spans="3:10" x14ac:dyDescent="0.35">
      <c r="C914" s="11">
        <f t="shared" si="97"/>
        <v>1.2776431387559399</v>
      </c>
      <c r="J914" s="11">
        <f t="shared" si="98"/>
        <v>0</v>
      </c>
    </row>
    <row r="915" spans="3:10" x14ac:dyDescent="0.35">
      <c r="C915" s="11">
        <f t="shared" ref="C915:C978" si="99">SQRT((C315-C314)^2+(D315-D314)^2)</f>
        <v>1.1263532412778106</v>
      </c>
      <c r="J915" s="11">
        <f t="shared" si="98"/>
        <v>0</v>
      </c>
    </row>
    <row r="916" spans="3:10" x14ac:dyDescent="0.35">
      <c r="C916" s="11">
        <f t="shared" si="99"/>
        <v>0.97501069943327068</v>
      </c>
      <c r="J916" s="11">
        <f t="shared" si="98"/>
        <v>0</v>
      </c>
    </row>
    <row r="917" spans="3:10" x14ac:dyDescent="0.35">
      <c r="C917" s="11">
        <f t="shared" si="99"/>
        <v>0.92495701217178328</v>
      </c>
      <c r="J917" s="11">
        <f t="shared" si="98"/>
        <v>0</v>
      </c>
    </row>
    <row r="918" spans="3:10" x14ac:dyDescent="0.35">
      <c r="C918" s="11">
        <f t="shared" si="99"/>
        <v>1.0193959753347837</v>
      </c>
      <c r="J918" s="11">
        <f t="shared" si="98"/>
        <v>0</v>
      </c>
    </row>
    <row r="919" spans="3:10" x14ac:dyDescent="0.35">
      <c r="C919" s="11">
        <f t="shared" si="99"/>
        <v>1.181010183413608</v>
      </c>
      <c r="J919" s="11">
        <f t="shared" si="98"/>
        <v>0</v>
      </c>
    </row>
    <row r="920" spans="3:10" x14ac:dyDescent="0.35">
      <c r="C920" s="11">
        <f t="shared" si="99"/>
        <v>1.3158255782470172</v>
      </c>
      <c r="J920" s="11">
        <f t="shared" si="98"/>
        <v>0</v>
      </c>
    </row>
    <row r="921" spans="3:10" x14ac:dyDescent="0.35">
      <c r="C921" s="11">
        <f t="shared" si="99"/>
        <v>1.3816386456050556</v>
      </c>
      <c r="J921" s="11">
        <f t="shared" si="98"/>
        <v>0</v>
      </c>
    </row>
    <row r="922" spans="3:10" x14ac:dyDescent="0.35">
      <c r="C922" s="11">
        <f t="shared" si="99"/>
        <v>1.3869889758087799</v>
      </c>
      <c r="J922" s="11">
        <f t="shared" si="98"/>
        <v>0</v>
      </c>
    </row>
    <row r="923" spans="3:10" x14ac:dyDescent="0.35">
      <c r="C923" s="11">
        <f t="shared" si="99"/>
        <v>1.3713250565312842</v>
      </c>
      <c r="J923" s="11">
        <f t="shared" si="98"/>
        <v>0</v>
      </c>
    </row>
    <row r="924" spans="3:10" x14ac:dyDescent="0.35">
      <c r="C924" s="11">
        <f t="shared" si="99"/>
        <v>1.3713250565312856</v>
      </c>
      <c r="J924" s="11">
        <f t="shared" si="98"/>
        <v>0</v>
      </c>
    </row>
    <row r="925" spans="3:10" x14ac:dyDescent="0.35">
      <c r="C925" s="11">
        <f t="shared" si="99"/>
        <v>1.3869889758087801</v>
      </c>
      <c r="J925" s="11">
        <f t="shared" si="98"/>
        <v>0</v>
      </c>
    </row>
    <row r="926" spans="3:10" x14ac:dyDescent="0.35">
      <c r="C926" s="11">
        <f t="shared" si="99"/>
        <v>1.3816386456050549</v>
      </c>
      <c r="J926" s="11">
        <f t="shared" si="98"/>
        <v>0</v>
      </c>
    </row>
    <row r="927" spans="3:10" x14ac:dyDescent="0.35">
      <c r="C927" s="11">
        <f t="shared" si="99"/>
        <v>1.3158255782470203</v>
      </c>
      <c r="J927" s="11">
        <f t="shared" si="98"/>
        <v>0</v>
      </c>
    </row>
    <row r="928" spans="3:10" x14ac:dyDescent="0.35">
      <c r="C928" s="11">
        <f t="shared" si="99"/>
        <v>1.1810101834136093</v>
      </c>
      <c r="J928" s="11">
        <f t="shared" si="98"/>
        <v>0</v>
      </c>
    </row>
    <row r="929" spans="3:10" x14ac:dyDescent="0.35">
      <c r="C929" s="11">
        <f t="shared" si="99"/>
        <v>1.0193959753347892</v>
      </c>
      <c r="J929" s="11">
        <f t="shared" si="98"/>
        <v>0</v>
      </c>
    </row>
    <row r="930" spans="3:10" x14ac:dyDescent="0.35">
      <c r="C930" s="11">
        <f t="shared" si="99"/>
        <v>0.92495701217178483</v>
      </c>
      <c r="J930" s="11">
        <f t="shared" si="98"/>
        <v>0</v>
      </c>
    </row>
    <row r="931" spans="3:10" x14ac:dyDescent="0.35">
      <c r="C931" s="11">
        <f t="shared" si="99"/>
        <v>0.97501069943326635</v>
      </c>
      <c r="J931" s="11">
        <f t="shared" si="98"/>
        <v>0</v>
      </c>
    </row>
    <row r="932" spans="3:10" x14ac:dyDescent="0.35">
      <c r="C932" s="11">
        <f t="shared" si="99"/>
        <v>1.1263532412778066</v>
      </c>
      <c r="J932" s="11">
        <f t="shared" si="98"/>
        <v>0</v>
      </c>
    </row>
    <row r="933" spans="3:10" x14ac:dyDescent="0.35">
      <c r="C933" s="11">
        <f t="shared" si="99"/>
        <v>1.277643138755937</v>
      </c>
      <c r="J933" s="11">
        <f t="shared" si="98"/>
        <v>0</v>
      </c>
    </row>
    <row r="934" spans="3:10" x14ac:dyDescent="0.35">
      <c r="C934" s="11">
        <f t="shared" si="99"/>
        <v>1.3677201047523417</v>
      </c>
      <c r="J934" s="11">
        <f t="shared" si="98"/>
        <v>0</v>
      </c>
    </row>
    <row r="935" spans="3:10" x14ac:dyDescent="0.35">
      <c r="C935" s="11">
        <f t="shared" si="99"/>
        <v>1.3898155294468175</v>
      </c>
      <c r="J935" s="11">
        <f t="shared" si="98"/>
        <v>0</v>
      </c>
    </row>
    <row r="936" spans="3:10" x14ac:dyDescent="0.35">
      <c r="C936" s="11">
        <f t="shared" si="99"/>
        <v>1.3761118362018543</v>
      </c>
      <c r="J936" s="11">
        <f t="shared" si="98"/>
        <v>0</v>
      </c>
    </row>
    <row r="937" spans="3:10" x14ac:dyDescent="0.35">
      <c r="C937" s="11">
        <f t="shared" si="99"/>
        <v>1.3686255054761924</v>
      </c>
      <c r="J937" s="11">
        <f t="shared" si="98"/>
        <v>0</v>
      </c>
    </row>
    <row r="938" spans="3:10" x14ac:dyDescent="0.35">
      <c r="C938" s="11">
        <f t="shared" si="99"/>
        <v>1.3818427642393707</v>
      </c>
      <c r="J938" s="11">
        <f t="shared" si="98"/>
        <v>0</v>
      </c>
    </row>
    <row r="939" spans="3:10" x14ac:dyDescent="0.35">
      <c r="C939" s="11">
        <f t="shared" si="99"/>
        <v>1.3885671081571553</v>
      </c>
      <c r="J939" s="11">
        <f t="shared" si="98"/>
        <v>0</v>
      </c>
    </row>
    <row r="940" spans="3:10" x14ac:dyDescent="0.35">
      <c r="C940" s="11">
        <f t="shared" si="99"/>
        <v>1.3459134614890327</v>
      </c>
      <c r="J940" s="11">
        <f t="shared" si="98"/>
        <v>0</v>
      </c>
    </row>
    <row r="941" spans="3:10" x14ac:dyDescent="0.35">
      <c r="C941" s="11">
        <f t="shared" si="99"/>
        <v>1.2321957028080355</v>
      </c>
      <c r="J941" s="11">
        <f t="shared" si="98"/>
        <v>0</v>
      </c>
    </row>
    <row r="942" spans="3:10" x14ac:dyDescent="0.35">
      <c r="C942" s="11">
        <f t="shared" si="99"/>
        <v>1.0712441354557627</v>
      </c>
      <c r="J942" s="11">
        <f t="shared" si="98"/>
        <v>0</v>
      </c>
    </row>
    <row r="943" spans="3:10" x14ac:dyDescent="0.35">
      <c r="C943" s="11">
        <f t="shared" si="99"/>
        <v>0.94233675571305153</v>
      </c>
      <c r="J943" s="11">
        <f t="shared" si="98"/>
        <v>0</v>
      </c>
    </row>
    <row r="944" spans="3:10" x14ac:dyDescent="0.35">
      <c r="C944" s="11">
        <f t="shared" si="99"/>
        <v>0.94233675571301345</v>
      </c>
      <c r="J944" s="11">
        <f t="shared" si="98"/>
        <v>0</v>
      </c>
    </row>
    <row r="945" spans="3:10" x14ac:dyDescent="0.35">
      <c r="C945" s="11">
        <f t="shared" si="99"/>
        <v>1.0712441354557516</v>
      </c>
      <c r="J945" s="11">
        <f t="shared" si="98"/>
        <v>0</v>
      </c>
    </row>
    <row r="946" spans="3:10" x14ac:dyDescent="0.35">
      <c r="C946" s="11">
        <f t="shared" si="99"/>
        <v>1.2321957028080288</v>
      </c>
      <c r="J946" s="11">
        <f t="shared" si="98"/>
        <v>0</v>
      </c>
    </row>
    <row r="947" spans="3:10" x14ac:dyDescent="0.35">
      <c r="C947" s="11">
        <f t="shared" si="99"/>
        <v>1.3459134614890289</v>
      </c>
      <c r="J947" s="11">
        <f t="shared" si="98"/>
        <v>0</v>
      </c>
    </row>
    <row r="948" spans="3:10" x14ac:dyDescent="0.35">
      <c r="C948" s="11">
        <f t="shared" si="99"/>
        <v>1.3885671081571551</v>
      </c>
      <c r="J948" s="11">
        <f t="shared" si="98"/>
        <v>0</v>
      </c>
    </row>
    <row r="949" spans="3:10" x14ac:dyDescent="0.35">
      <c r="C949" s="11">
        <f t="shared" si="99"/>
        <v>1.3818427642393714</v>
      </c>
      <c r="J949" s="11">
        <f t="shared" si="98"/>
        <v>0</v>
      </c>
    </row>
    <row r="950" spans="3:10" x14ac:dyDescent="0.35">
      <c r="C950" s="11">
        <f t="shared" si="99"/>
        <v>1.3686255054761927</v>
      </c>
      <c r="J950" s="11">
        <f t="shared" si="98"/>
        <v>0</v>
      </c>
    </row>
    <row r="951" spans="3:10" x14ac:dyDescent="0.35">
      <c r="C951" s="11">
        <f t="shared" si="99"/>
        <v>1.3761118362017943</v>
      </c>
      <c r="J951" s="11">
        <f t="shared" si="98"/>
        <v>0</v>
      </c>
    </row>
    <row r="952" spans="3:10" x14ac:dyDescent="0.35">
      <c r="C952" s="11">
        <f t="shared" si="99"/>
        <v>1.3898155294468837</v>
      </c>
      <c r="J952" s="11">
        <f t="shared" si="98"/>
        <v>0</v>
      </c>
    </row>
    <row r="953" spans="3:10" x14ac:dyDescent="0.35">
      <c r="C953" s="11">
        <f t="shared" si="99"/>
        <v>1.3677201047523373</v>
      </c>
      <c r="J953" s="11">
        <f t="shared" si="98"/>
        <v>0</v>
      </c>
    </row>
    <row r="954" spans="3:10" x14ac:dyDescent="0.35">
      <c r="C954" s="11">
        <f t="shared" si="99"/>
        <v>1.2776431387559186</v>
      </c>
      <c r="J954" s="11">
        <f t="shared" si="98"/>
        <v>0</v>
      </c>
    </row>
    <row r="955" spans="3:10" x14ac:dyDescent="0.35">
      <c r="C955" s="11">
        <f t="shared" si="99"/>
        <v>1.1263532412778166</v>
      </c>
      <c r="J955" s="11">
        <f t="shared" si="98"/>
        <v>0</v>
      </c>
    </row>
    <row r="956" spans="3:10" x14ac:dyDescent="0.35">
      <c r="C956" s="11">
        <f t="shared" si="99"/>
        <v>0.97501069943326935</v>
      </c>
      <c r="J956" s="11">
        <f t="shared" si="98"/>
        <v>0</v>
      </c>
    </row>
    <row r="957" spans="3:10" x14ac:dyDescent="0.35">
      <c r="C957" s="11">
        <f t="shared" si="99"/>
        <v>0.9249570121717835</v>
      </c>
      <c r="J957" s="11">
        <f t="shared" si="98"/>
        <v>0</v>
      </c>
    </row>
    <row r="958" spans="3:10" x14ac:dyDescent="0.35">
      <c r="C958" s="11">
        <f t="shared" si="99"/>
        <v>1.0193959753347805</v>
      </c>
      <c r="J958" s="11">
        <f t="shared" si="98"/>
        <v>0</v>
      </c>
    </row>
    <row r="959" spans="3:10" x14ac:dyDescent="0.35">
      <c r="C959" s="11">
        <f t="shared" si="99"/>
        <v>1.1810101834136675</v>
      </c>
      <c r="J959" s="11">
        <f t="shared" si="98"/>
        <v>0</v>
      </c>
    </row>
    <row r="960" spans="3:10" x14ac:dyDescent="0.35">
      <c r="C960" s="11">
        <f t="shared" si="99"/>
        <v>1.3158255782469552</v>
      </c>
      <c r="J960" s="11">
        <f t="shared" si="98"/>
        <v>0</v>
      </c>
    </row>
    <row r="961" spans="3:10" x14ac:dyDescent="0.35">
      <c r="C961" s="11">
        <f t="shared" si="99"/>
        <v>1.3816386456050707</v>
      </c>
      <c r="J961" s="11">
        <f t="shared" si="98"/>
        <v>0</v>
      </c>
    </row>
    <row r="962" spans="3:10" x14ac:dyDescent="0.35">
      <c r="C962" s="11">
        <f t="shared" si="99"/>
        <v>1.3869889758087801</v>
      </c>
      <c r="J962" s="11">
        <f t="shared" si="98"/>
        <v>0</v>
      </c>
    </row>
    <row r="963" spans="3:10" x14ac:dyDescent="0.35">
      <c r="C963" s="11">
        <f t="shared" si="99"/>
        <v>1.3713250565312856</v>
      </c>
      <c r="J963" s="11">
        <f t="shared" si="98"/>
        <v>0</v>
      </c>
    </row>
    <row r="964" spans="3:10" x14ac:dyDescent="0.35">
      <c r="C964" s="11">
        <f t="shared" si="99"/>
        <v>1.3713250565312807</v>
      </c>
      <c r="J964" s="11">
        <f t="shared" ref="J964:J1027" si="100">DEGREES(I964)</f>
        <v>0</v>
      </c>
    </row>
    <row r="965" spans="3:10" x14ac:dyDescent="0.35">
      <c r="C965" s="11">
        <f t="shared" si="99"/>
        <v>1.3869889758087812</v>
      </c>
      <c r="J965" s="11">
        <f t="shared" si="100"/>
        <v>0</v>
      </c>
    </row>
    <row r="966" spans="3:10" x14ac:dyDescent="0.35">
      <c r="C966" s="11">
        <f t="shared" si="99"/>
        <v>1.3816386456050571</v>
      </c>
      <c r="J966" s="11">
        <f t="shared" si="100"/>
        <v>0</v>
      </c>
    </row>
    <row r="967" spans="3:10" x14ac:dyDescent="0.35">
      <c r="C967" s="11">
        <f t="shared" si="99"/>
        <v>1.3158255782469586</v>
      </c>
      <c r="J967" s="11">
        <f t="shared" si="100"/>
        <v>0</v>
      </c>
    </row>
    <row r="968" spans="3:10" x14ac:dyDescent="0.35">
      <c r="C968" s="11">
        <f t="shared" si="99"/>
        <v>1.1810101834136755</v>
      </c>
      <c r="J968" s="11">
        <f t="shared" si="100"/>
        <v>0</v>
      </c>
    </row>
    <row r="969" spans="3:10" x14ac:dyDescent="0.35">
      <c r="C969" s="11">
        <f t="shared" si="99"/>
        <v>1.0193959753347914</v>
      </c>
      <c r="J969" s="11">
        <f t="shared" si="100"/>
        <v>0</v>
      </c>
    </row>
    <row r="970" spans="3:10" x14ac:dyDescent="0.35">
      <c r="C970" s="11">
        <f t="shared" si="99"/>
        <v>0.9249570121717865</v>
      </c>
      <c r="J970" s="11">
        <f t="shared" si="100"/>
        <v>0</v>
      </c>
    </row>
    <row r="971" spans="3:10" x14ac:dyDescent="0.35">
      <c r="C971" s="11">
        <f t="shared" si="99"/>
        <v>0.97501069943327234</v>
      </c>
      <c r="J971" s="11">
        <f t="shared" si="100"/>
        <v>0</v>
      </c>
    </row>
    <row r="972" spans="3:10" x14ac:dyDescent="0.35">
      <c r="C972" s="11">
        <f t="shared" si="99"/>
        <v>1.1263532412777935</v>
      </c>
      <c r="J972" s="11">
        <f t="shared" si="100"/>
        <v>0</v>
      </c>
    </row>
    <row r="973" spans="3:10" x14ac:dyDescent="0.35">
      <c r="C973" s="11">
        <f t="shared" si="99"/>
        <v>1.2776431387559357</v>
      </c>
      <c r="J973" s="11">
        <f t="shared" si="100"/>
        <v>0</v>
      </c>
    </row>
    <row r="974" spans="3:10" x14ac:dyDescent="0.35">
      <c r="C974" s="11">
        <f t="shared" si="99"/>
        <v>1.3677201047523386</v>
      </c>
      <c r="J974" s="11">
        <f t="shared" si="100"/>
        <v>0</v>
      </c>
    </row>
    <row r="975" spans="3:10" x14ac:dyDescent="0.35">
      <c r="C975" s="11">
        <f t="shared" si="99"/>
        <v>1.3898155294468728</v>
      </c>
      <c r="J975" s="11">
        <f t="shared" si="100"/>
        <v>0</v>
      </c>
    </row>
    <row r="976" spans="3:10" x14ac:dyDescent="0.35">
      <c r="C976" s="11">
        <f t="shared" si="99"/>
        <v>1.3761118362017941</v>
      </c>
      <c r="J976" s="11">
        <f t="shared" si="100"/>
        <v>0</v>
      </c>
    </row>
    <row r="977" spans="3:10" x14ac:dyDescent="0.35">
      <c r="C977" s="11">
        <f t="shared" si="99"/>
        <v>1.3686255054761935</v>
      </c>
      <c r="J977" s="11">
        <f t="shared" si="100"/>
        <v>0</v>
      </c>
    </row>
    <row r="978" spans="3:10" x14ac:dyDescent="0.35">
      <c r="C978" s="11">
        <f t="shared" si="99"/>
        <v>1.3818427642393702</v>
      </c>
      <c r="J978" s="11">
        <f t="shared" si="100"/>
        <v>0</v>
      </c>
    </row>
    <row r="979" spans="3:10" x14ac:dyDescent="0.35">
      <c r="C979" s="11">
        <f t="shared" ref="C979:C1042" si="101">SQRT((C379-C378)^2+(D379-D378)^2)</f>
        <v>1.388567108157168</v>
      </c>
      <c r="J979" s="11">
        <f t="shared" si="100"/>
        <v>0</v>
      </c>
    </row>
    <row r="980" spans="3:10" x14ac:dyDescent="0.35">
      <c r="C980" s="11">
        <f t="shared" si="101"/>
        <v>1.3459134614890289</v>
      </c>
      <c r="J980" s="11">
        <f t="shared" si="100"/>
        <v>0</v>
      </c>
    </row>
    <row r="981" spans="3:10" x14ac:dyDescent="0.35">
      <c r="C981" s="11">
        <f t="shared" si="101"/>
        <v>1.2321957028080166</v>
      </c>
      <c r="J981" s="11">
        <f t="shared" si="100"/>
        <v>0</v>
      </c>
    </row>
    <row r="982" spans="3:10" x14ac:dyDescent="0.35">
      <c r="C982" s="11">
        <f t="shared" si="101"/>
        <v>1.0712441354557631</v>
      </c>
      <c r="J982" s="11">
        <f t="shared" si="100"/>
        <v>0</v>
      </c>
    </row>
    <row r="983" spans="3:10" x14ac:dyDescent="0.35">
      <c r="C983" s="11">
        <f t="shared" si="101"/>
        <v>0.94233675571301312</v>
      </c>
      <c r="J983" s="11">
        <f t="shared" si="100"/>
        <v>0</v>
      </c>
    </row>
    <row r="984" spans="3:10" x14ac:dyDescent="0.35">
      <c r="C984" s="11">
        <f t="shared" si="101"/>
        <v>0.94233675571305198</v>
      </c>
      <c r="J984" s="11">
        <f t="shared" si="100"/>
        <v>0</v>
      </c>
    </row>
    <row r="985" spans="3:10" x14ac:dyDescent="0.35">
      <c r="C985" s="11">
        <f t="shared" si="101"/>
        <v>1.0712441354557507</v>
      </c>
      <c r="J985" s="11">
        <f t="shared" si="100"/>
        <v>0</v>
      </c>
    </row>
    <row r="986" spans="3:10" x14ac:dyDescent="0.35">
      <c r="C986" s="11">
        <f t="shared" si="101"/>
        <v>1.2321957028080253</v>
      </c>
      <c r="J986" s="11">
        <f t="shared" si="100"/>
        <v>0</v>
      </c>
    </row>
    <row r="987" spans="3:10" x14ac:dyDescent="0.35">
      <c r="C987" s="11">
        <f t="shared" si="101"/>
        <v>1.3459134614890289</v>
      </c>
      <c r="J987" s="11">
        <f t="shared" si="100"/>
        <v>0</v>
      </c>
    </row>
    <row r="988" spans="3:10" x14ac:dyDescent="0.35">
      <c r="C988" s="11">
        <f t="shared" si="101"/>
        <v>1.3885671081571689</v>
      </c>
      <c r="J988" s="11">
        <f t="shared" si="100"/>
        <v>0</v>
      </c>
    </row>
    <row r="989" spans="3:10" x14ac:dyDescent="0.35">
      <c r="C989" s="11">
        <f t="shared" si="101"/>
        <v>1.3818427642393711</v>
      </c>
      <c r="J989" s="11">
        <f t="shared" si="100"/>
        <v>0</v>
      </c>
    </row>
    <row r="990" spans="3:10" x14ac:dyDescent="0.35">
      <c r="C990" s="11">
        <f t="shared" si="101"/>
        <v>1.3686255054761933</v>
      </c>
      <c r="J990" s="11">
        <f t="shared" si="100"/>
        <v>0</v>
      </c>
    </row>
    <row r="991" spans="3:10" x14ac:dyDescent="0.35">
      <c r="C991" s="11">
        <f t="shared" si="101"/>
        <v>1.3761118362018565</v>
      </c>
      <c r="J991" s="11">
        <f t="shared" si="100"/>
        <v>0</v>
      </c>
    </row>
    <row r="992" spans="3:10" x14ac:dyDescent="0.35">
      <c r="C992" s="11">
        <f t="shared" si="101"/>
        <v>1.3898155294468197</v>
      </c>
      <c r="J992" s="11">
        <f t="shared" si="100"/>
        <v>0</v>
      </c>
    </row>
    <row r="993" spans="3:10" x14ac:dyDescent="0.35">
      <c r="C993" s="11">
        <f t="shared" si="101"/>
        <v>1.3677201047523388</v>
      </c>
      <c r="J993" s="11">
        <f t="shared" si="100"/>
        <v>0</v>
      </c>
    </row>
    <row r="994" spans="3:10" x14ac:dyDescent="0.35">
      <c r="C994" s="11">
        <f t="shared" si="101"/>
        <v>1.2776431387559202</v>
      </c>
      <c r="J994" s="11">
        <f t="shared" si="100"/>
        <v>0</v>
      </c>
    </row>
    <row r="995" spans="3:10" x14ac:dyDescent="0.35">
      <c r="C995" s="11">
        <f t="shared" si="101"/>
        <v>1.126353241277819</v>
      </c>
      <c r="J995" s="11">
        <f t="shared" si="100"/>
        <v>0</v>
      </c>
    </row>
    <row r="996" spans="3:10" x14ac:dyDescent="0.35">
      <c r="C996" s="11">
        <f t="shared" si="101"/>
        <v>0.97501069943327234</v>
      </c>
      <c r="J996" s="11">
        <f t="shared" si="100"/>
        <v>0</v>
      </c>
    </row>
    <row r="997" spans="3:10" x14ac:dyDescent="0.35">
      <c r="C997" s="11">
        <f t="shared" si="101"/>
        <v>0.92495701217178483</v>
      </c>
      <c r="J997" s="11">
        <f t="shared" si="100"/>
        <v>0</v>
      </c>
    </row>
    <row r="998" spans="3:10" x14ac:dyDescent="0.35">
      <c r="C998" s="11">
        <f t="shared" si="101"/>
        <v>1.0193959753347868</v>
      </c>
      <c r="J998" s="11">
        <f t="shared" si="100"/>
        <v>0</v>
      </c>
    </row>
    <row r="999" spans="3:10" x14ac:dyDescent="0.35">
      <c r="C999" s="11">
        <f t="shared" si="101"/>
        <v>1.1810101834136126</v>
      </c>
      <c r="J999" s="11">
        <f t="shared" si="100"/>
        <v>0</v>
      </c>
    </row>
    <row r="1000" spans="3:10" x14ac:dyDescent="0.35">
      <c r="C1000" s="11">
        <f t="shared" si="101"/>
        <v>1.315825578246997</v>
      </c>
      <c r="J1000" s="11">
        <f t="shared" si="100"/>
        <v>0</v>
      </c>
    </row>
    <row r="1001" spans="3:10" x14ac:dyDescent="0.35">
      <c r="C1001" s="11">
        <f t="shared" si="101"/>
        <v>1.3816386456050684</v>
      </c>
      <c r="J1001" s="11">
        <f t="shared" si="100"/>
        <v>0</v>
      </c>
    </row>
    <row r="1002" spans="3:10" x14ac:dyDescent="0.35">
      <c r="C1002" s="11">
        <f t="shared" si="101"/>
        <v>1.3869889758087821</v>
      </c>
      <c r="J1002" s="11">
        <f t="shared" si="100"/>
        <v>0</v>
      </c>
    </row>
    <row r="1003" spans="3:10" x14ac:dyDescent="0.35">
      <c r="C1003" s="11">
        <f t="shared" si="101"/>
        <v>1.3713250565312833</v>
      </c>
      <c r="J1003" s="11">
        <f t="shared" si="100"/>
        <v>0</v>
      </c>
    </row>
    <row r="1004" spans="3:10" x14ac:dyDescent="0.35">
      <c r="C1004" s="11">
        <f t="shared" si="101"/>
        <v>1.3713250565312827</v>
      </c>
      <c r="J1004" s="11">
        <f t="shared" si="100"/>
        <v>0</v>
      </c>
    </row>
    <row r="1005" spans="3:10" x14ac:dyDescent="0.35">
      <c r="C1005" s="11">
        <f t="shared" si="101"/>
        <v>1.3869889758087823</v>
      </c>
      <c r="J1005" s="11">
        <f t="shared" si="100"/>
        <v>0</v>
      </c>
    </row>
    <row r="1006" spans="3:10" x14ac:dyDescent="0.35">
      <c r="C1006" s="11">
        <f t="shared" si="101"/>
        <v>1.3816386456050727</v>
      </c>
      <c r="J1006" s="11">
        <f t="shared" si="100"/>
        <v>0</v>
      </c>
    </row>
    <row r="1007" spans="3:10" x14ac:dyDescent="0.35">
      <c r="C1007" s="11">
        <f t="shared" si="101"/>
        <v>1.3158255782470187</v>
      </c>
      <c r="J1007" s="11">
        <f t="shared" si="100"/>
        <v>0</v>
      </c>
    </row>
    <row r="1008" spans="3:10" x14ac:dyDescent="0.35">
      <c r="C1008" s="11">
        <f t="shared" si="101"/>
        <v>1.1810101834136038</v>
      </c>
      <c r="J1008" s="11">
        <f t="shared" si="100"/>
        <v>0</v>
      </c>
    </row>
    <row r="1009" spans="3:10" x14ac:dyDescent="0.35">
      <c r="C1009" s="11">
        <f t="shared" si="101"/>
        <v>1.0193959753347808</v>
      </c>
      <c r="J1009" s="11">
        <f t="shared" si="100"/>
        <v>0</v>
      </c>
    </row>
    <row r="1010" spans="3:10" x14ac:dyDescent="0.35">
      <c r="C1010" s="11">
        <f t="shared" si="101"/>
        <v>0.92495701217178627</v>
      </c>
      <c r="J1010" s="11">
        <f t="shared" si="100"/>
        <v>0</v>
      </c>
    </row>
    <row r="1011" spans="3:10" x14ac:dyDescent="0.35">
      <c r="C1011" s="11">
        <f t="shared" si="101"/>
        <v>0.9750106994332195</v>
      </c>
      <c r="J1011" s="11">
        <f t="shared" si="100"/>
        <v>0</v>
      </c>
    </row>
    <row r="1012" spans="3:10" x14ac:dyDescent="0.35">
      <c r="C1012" s="11">
        <f t="shared" si="101"/>
        <v>1.1263532412778421</v>
      </c>
      <c r="J1012" s="11">
        <f t="shared" si="100"/>
        <v>0</v>
      </c>
    </row>
    <row r="1013" spans="3:10" x14ac:dyDescent="0.35">
      <c r="C1013" s="11">
        <f t="shared" si="101"/>
        <v>1.2776431387558695</v>
      </c>
      <c r="J1013" s="11">
        <f t="shared" si="100"/>
        <v>0</v>
      </c>
    </row>
    <row r="1014" spans="3:10" x14ac:dyDescent="0.35">
      <c r="C1014" s="11">
        <f t="shared" si="101"/>
        <v>1.3677201047524017</v>
      </c>
      <c r="J1014" s="11">
        <f t="shared" si="100"/>
        <v>0</v>
      </c>
    </row>
    <row r="1015" spans="3:10" x14ac:dyDescent="0.35">
      <c r="C1015" s="11">
        <f t="shared" si="101"/>
        <v>1.3898155294468169</v>
      </c>
      <c r="J1015" s="11">
        <f t="shared" si="100"/>
        <v>0</v>
      </c>
    </row>
    <row r="1016" spans="3:10" x14ac:dyDescent="0.35">
      <c r="C1016" s="11">
        <f t="shared" si="101"/>
        <v>1.3761118362019185</v>
      </c>
      <c r="J1016" s="11">
        <f t="shared" si="100"/>
        <v>0</v>
      </c>
    </row>
    <row r="1017" spans="3:10" x14ac:dyDescent="0.35">
      <c r="C1017" s="11">
        <f t="shared" si="101"/>
        <v>1.3686255054761323</v>
      </c>
      <c r="J1017" s="11">
        <f t="shared" si="100"/>
        <v>0</v>
      </c>
    </row>
    <row r="1018" spans="3:10" x14ac:dyDescent="0.35">
      <c r="C1018" s="11">
        <f t="shared" si="101"/>
        <v>1.3818427642394318</v>
      </c>
      <c r="J1018" s="11">
        <f t="shared" si="100"/>
        <v>0</v>
      </c>
    </row>
    <row r="1019" spans="3:10" x14ac:dyDescent="0.35">
      <c r="C1019" s="11">
        <f t="shared" si="101"/>
        <v>1.3885671081571016</v>
      </c>
      <c r="J1019" s="11">
        <f t="shared" si="100"/>
        <v>0</v>
      </c>
    </row>
    <row r="1020" spans="3:10" x14ac:dyDescent="0.35">
      <c r="C1020" s="11">
        <f t="shared" si="101"/>
        <v>1.3459134614889654</v>
      </c>
      <c r="J1020" s="11">
        <f t="shared" si="100"/>
        <v>0</v>
      </c>
    </row>
    <row r="1021" spans="3:10" x14ac:dyDescent="0.35">
      <c r="C1021" s="11">
        <f t="shared" si="101"/>
        <v>1.2321957028080823</v>
      </c>
      <c r="J1021" s="11">
        <f t="shared" si="100"/>
        <v>0</v>
      </c>
    </row>
    <row r="1022" spans="3:10" x14ac:dyDescent="0.35">
      <c r="C1022" s="11">
        <f t="shared" si="101"/>
        <v>1.0712441354557232</v>
      </c>
      <c r="J1022" s="11">
        <f t="shared" si="100"/>
        <v>0</v>
      </c>
    </row>
    <row r="1023" spans="3:10" x14ac:dyDescent="0.35">
      <c r="C1023" s="11">
        <f t="shared" si="101"/>
        <v>0.94233675571310305</v>
      </c>
      <c r="J1023" s="11">
        <f t="shared" si="100"/>
        <v>0</v>
      </c>
    </row>
    <row r="1024" spans="3:10" x14ac:dyDescent="0.35">
      <c r="C1024" s="11">
        <f t="shared" si="101"/>
        <v>0.94233675571300912</v>
      </c>
      <c r="J1024" s="11">
        <f t="shared" si="100"/>
        <v>0</v>
      </c>
    </row>
    <row r="1025" spans="3:10" x14ac:dyDescent="0.35">
      <c r="C1025" s="11">
        <f t="shared" si="101"/>
        <v>1.0712441354558189</v>
      </c>
      <c r="J1025" s="11">
        <f t="shared" si="100"/>
        <v>0</v>
      </c>
    </row>
    <row r="1026" spans="3:10" x14ac:dyDescent="0.35">
      <c r="C1026" s="11">
        <f t="shared" si="101"/>
        <v>1.2321957028079775</v>
      </c>
      <c r="J1026" s="11">
        <f t="shared" si="100"/>
        <v>0</v>
      </c>
    </row>
    <row r="1027" spans="3:10" x14ac:dyDescent="0.35">
      <c r="C1027" s="11">
        <f t="shared" si="101"/>
        <v>1.3459134614890722</v>
      </c>
      <c r="J1027" s="11">
        <f t="shared" si="100"/>
        <v>0</v>
      </c>
    </row>
    <row r="1028" spans="3:10" x14ac:dyDescent="0.35">
      <c r="C1028" s="11">
        <f t="shared" si="101"/>
        <v>1.388567108157106</v>
      </c>
      <c r="J1028" s="11">
        <f t="shared" ref="J1028:J1091" si="102">DEGREES(I1028)</f>
        <v>0</v>
      </c>
    </row>
    <row r="1029" spans="3:10" x14ac:dyDescent="0.35">
      <c r="C1029" s="11">
        <f t="shared" si="101"/>
        <v>1.3818427642393099</v>
      </c>
      <c r="J1029" s="11">
        <f t="shared" si="102"/>
        <v>0</v>
      </c>
    </row>
    <row r="1030" spans="3:10" x14ac:dyDescent="0.35">
      <c r="C1030" s="11">
        <f t="shared" si="101"/>
        <v>1.3686255054762553</v>
      </c>
      <c r="J1030" s="11">
        <f t="shared" si="102"/>
        <v>0</v>
      </c>
    </row>
    <row r="1031" spans="3:10" x14ac:dyDescent="0.35">
      <c r="C1031" s="11">
        <f t="shared" si="101"/>
        <v>1.3761118362017946</v>
      </c>
      <c r="J1031" s="11">
        <f t="shared" si="102"/>
        <v>0</v>
      </c>
    </row>
    <row r="1032" spans="3:10" x14ac:dyDescent="0.35">
      <c r="C1032" s="11">
        <f t="shared" si="101"/>
        <v>1.3898155294469465</v>
      </c>
      <c r="J1032" s="11">
        <f t="shared" si="102"/>
        <v>0</v>
      </c>
    </row>
    <row r="1033" spans="3:10" x14ac:dyDescent="0.35">
      <c r="C1033" s="11">
        <f t="shared" si="101"/>
        <v>1.367720104752274</v>
      </c>
      <c r="J1033" s="11">
        <f t="shared" si="102"/>
        <v>0</v>
      </c>
    </row>
    <row r="1034" spans="3:10" x14ac:dyDescent="0.35">
      <c r="C1034" s="11">
        <f t="shared" si="101"/>
        <v>1.2776431387559979</v>
      </c>
      <c r="J1034" s="11">
        <f t="shared" si="102"/>
        <v>0</v>
      </c>
    </row>
    <row r="1035" spans="3:10" x14ac:dyDescent="0.35">
      <c r="C1035" s="11">
        <f t="shared" si="101"/>
        <v>1.1263532412777495</v>
      </c>
      <c r="J1035" s="11">
        <f t="shared" si="102"/>
        <v>0</v>
      </c>
    </row>
    <row r="1036" spans="3:10" x14ac:dyDescent="0.35">
      <c r="C1036" s="11">
        <f t="shared" si="101"/>
        <v>0.97501069943322671</v>
      </c>
      <c r="J1036" s="11">
        <f t="shared" si="102"/>
        <v>0</v>
      </c>
    </row>
    <row r="1037" spans="3:10" x14ac:dyDescent="0.35">
      <c r="C1037" s="11">
        <f t="shared" si="101"/>
        <v>0.9249570121718278</v>
      </c>
      <c r="J1037" s="11">
        <f t="shared" si="102"/>
        <v>0</v>
      </c>
    </row>
    <row r="1038" spans="3:10" x14ac:dyDescent="0.35">
      <c r="C1038" s="11">
        <f t="shared" si="101"/>
        <v>1.0193959753347308</v>
      </c>
      <c r="J1038" s="11">
        <f t="shared" si="102"/>
        <v>0</v>
      </c>
    </row>
    <row r="1039" spans="3:10" x14ac:dyDescent="0.35">
      <c r="C1039" s="11">
        <f t="shared" si="101"/>
        <v>1.1810101834136999</v>
      </c>
      <c r="J1039" s="11">
        <f t="shared" si="102"/>
        <v>0</v>
      </c>
    </row>
    <row r="1040" spans="3:10" x14ac:dyDescent="0.35">
      <c r="C1040" s="11">
        <f t="shared" si="101"/>
        <v>1.3158255782469537</v>
      </c>
      <c r="J1040" s="11">
        <f t="shared" si="102"/>
        <v>0</v>
      </c>
    </row>
    <row r="1041" spans="3:10" x14ac:dyDescent="0.35">
      <c r="C1041" s="11">
        <f t="shared" si="101"/>
        <v>1.3816386456051366</v>
      </c>
      <c r="J1041" s="11">
        <f t="shared" si="102"/>
        <v>0</v>
      </c>
    </row>
    <row r="1042" spans="3:10" x14ac:dyDescent="0.35">
      <c r="C1042" s="11">
        <f t="shared" si="101"/>
        <v>1.3869889758087173</v>
      </c>
      <c r="J1042" s="11">
        <f t="shared" si="102"/>
        <v>0</v>
      </c>
    </row>
    <row r="1043" spans="3:10" x14ac:dyDescent="0.35">
      <c r="C1043" s="11">
        <f t="shared" ref="C1043:C1106" si="103">SQRT((C443-C442)^2+(D443-D442)^2)</f>
        <v>1.3713250565312241</v>
      </c>
      <c r="J1043" s="11">
        <f t="shared" si="102"/>
        <v>0</v>
      </c>
    </row>
    <row r="1044" spans="3:10" x14ac:dyDescent="0.35">
      <c r="C1044" s="11">
        <f t="shared" si="103"/>
        <v>1.3713250565313448</v>
      </c>
      <c r="J1044" s="11">
        <f t="shared" si="102"/>
        <v>0</v>
      </c>
    </row>
    <row r="1045" spans="3:10" x14ac:dyDescent="0.35">
      <c r="C1045" s="11">
        <f t="shared" si="103"/>
        <v>1.3869889758087175</v>
      </c>
      <c r="J1045" s="11">
        <f t="shared" si="102"/>
        <v>0</v>
      </c>
    </row>
    <row r="1046" spans="3:10" x14ac:dyDescent="0.35">
      <c r="C1046" s="11">
        <f t="shared" si="103"/>
        <v>1.3816386456051231</v>
      </c>
      <c r="J1046" s="11">
        <f t="shared" si="102"/>
        <v>0</v>
      </c>
    </row>
    <row r="1047" spans="3:10" x14ac:dyDescent="0.35">
      <c r="C1047" s="11">
        <f t="shared" si="103"/>
        <v>1.315825578246957</v>
      </c>
      <c r="J1047" s="11">
        <f t="shared" si="102"/>
        <v>0</v>
      </c>
    </row>
    <row r="1048" spans="3:10" x14ac:dyDescent="0.35">
      <c r="C1048" s="11">
        <f t="shared" si="103"/>
        <v>1.181010183413711</v>
      </c>
      <c r="J1048" s="11">
        <f t="shared" si="102"/>
        <v>0</v>
      </c>
    </row>
    <row r="1049" spans="3:10" x14ac:dyDescent="0.35">
      <c r="C1049" s="11">
        <f t="shared" si="103"/>
        <v>1.019395975334743</v>
      </c>
      <c r="J1049" s="11">
        <f t="shared" si="102"/>
        <v>0</v>
      </c>
    </row>
    <row r="1050" spans="3:10" x14ac:dyDescent="0.35">
      <c r="C1050" s="11">
        <f t="shared" si="103"/>
        <v>0.92495701217182758</v>
      </c>
      <c r="J1050" s="11">
        <f t="shared" si="102"/>
        <v>0</v>
      </c>
    </row>
    <row r="1051" spans="3:10" x14ac:dyDescent="0.35">
      <c r="C1051" s="11">
        <f t="shared" si="103"/>
        <v>0.97501069943322605</v>
      </c>
      <c r="J1051" s="11">
        <f t="shared" si="102"/>
        <v>0</v>
      </c>
    </row>
    <row r="1052" spans="3:10" x14ac:dyDescent="0.35">
      <c r="C1052" s="11">
        <f t="shared" si="103"/>
        <v>1.1263532412777491</v>
      </c>
      <c r="J1052" s="11">
        <f t="shared" si="102"/>
        <v>0</v>
      </c>
    </row>
    <row r="1053" spans="3:10" x14ac:dyDescent="0.35">
      <c r="C1053" s="11">
        <f t="shared" si="103"/>
        <v>1.2776431387559992</v>
      </c>
      <c r="J1053" s="11">
        <f t="shared" si="102"/>
        <v>0</v>
      </c>
    </row>
    <row r="1054" spans="3:10" x14ac:dyDescent="0.35">
      <c r="C1054" s="11">
        <f t="shared" si="103"/>
        <v>1.3677201047522736</v>
      </c>
      <c r="J1054" s="11">
        <f t="shared" si="102"/>
        <v>0</v>
      </c>
    </row>
    <row r="1055" spans="3:10" x14ac:dyDescent="0.35">
      <c r="C1055" s="11">
        <f t="shared" si="103"/>
        <v>1.3898155294469345</v>
      </c>
      <c r="J1055" s="11">
        <f t="shared" si="102"/>
        <v>0</v>
      </c>
    </row>
    <row r="1056" spans="3:10" x14ac:dyDescent="0.35">
      <c r="C1056" s="11">
        <f t="shared" si="103"/>
        <v>1.3761118362017941</v>
      </c>
      <c r="J1056" s="11">
        <f t="shared" si="102"/>
        <v>0</v>
      </c>
    </row>
    <row r="1057" spans="3:10" x14ac:dyDescent="0.35">
      <c r="C1057" s="11">
        <f t="shared" si="103"/>
        <v>1.3686255054762559</v>
      </c>
      <c r="J1057" s="11">
        <f t="shared" si="102"/>
        <v>0</v>
      </c>
    </row>
    <row r="1058" spans="3:10" x14ac:dyDescent="0.35">
      <c r="C1058" s="11">
        <f t="shared" si="103"/>
        <v>1.3818427642393067</v>
      </c>
      <c r="J1058" s="11">
        <f t="shared" si="102"/>
        <v>0</v>
      </c>
    </row>
    <row r="1059" spans="3:10" x14ac:dyDescent="0.35">
      <c r="C1059" s="11">
        <f t="shared" si="103"/>
        <v>1.3885671081572348</v>
      </c>
      <c r="J1059" s="11">
        <f t="shared" si="102"/>
        <v>0</v>
      </c>
    </row>
    <row r="1060" spans="3:10" x14ac:dyDescent="0.35">
      <c r="C1060" s="11">
        <f t="shared" si="103"/>
        <v>1.3459134614889652</v>
      </c>
      <c r="J1060" s="11">
        <f t="shared" si="102"/>
        <v>0</v>
      </c>
    </row>
    <row r="1061" spans="3:10" x14ac:dyDescent="0.35">
      <c r="C1061" s="11">
        <f t="shared" si="103"/>
        <v>1.2321957028079766</v>
      </c>
      <c r="J1061" s="11">
        <f t="shared" si="102"/>
        <v>0</v>
      </c>
    </row>
    <row r="1062" spans="3:10" x14ac:dyDescent="0.35">
      <c r="C1062" s="11">
        <f t="shared" si="103"/>
        <v>1.0712441354558178</v>
      </c>
      <c r="J1062" s="11">
        <f t="shared" si="102"/>
        <v>0</v>
      </c>
    </row>
    <row r="1063" spans="3:10" x14ac:dyDescent="0.35">
      <c r="C1063" s="11">
        <f t="shared" si="103"/>
        <v>0.94233675571301223</v>
      </c>
      <c r="J1063" s="11">
        <f t="shared" si="102"/>
        <v>0</v>
      </c>
    </row>
    <row r="1064" spans="3:10" x14ac:dyDescent="0.35">
      <c r="C1064" s="11">
        <f t="shared" si="103"/>
        <v>0.94233675571309483</v>
      </c>
      <c r="J1064" s="11">
        <f t="shared" si="102"/>
        <v>0</v>
      </c>
    </row>
    <row r="1065" spans="3:10" x14ac:dyDescent="0.35">
      <c r="C1065" s="11">
        <f t="shared" si="103"/>
        <v>1.0712441354557112</v>
      </c>
      <c r="J1065" s="11">
        <f t="shared" si="102"/>
        <v>0</v>
      </c>
    </row>
    <row r="1066" spans="3:10" x14ac:dyDescent="0.35">
      <c r="C1066" s="11">
        <f t="shared" si="103"/>
        <v>1.2321957028080717</v>
      </c>
      <c r="J1066" s="11">
        <f t="shared" si="102"/>
        <v>0</v>
      </c>
    </row>
    <row r="1067" spans="3:10" x14ac:dyDescent="0.35">
      <c r="C1067" s="11">
        <f t="shared" si="103"/>
        <v>1.3459134614889614</v>
      </c>
      <c r="J1067" s="11">
        <f t="shared" si="102"/>
        <v>0</v>
      </c>
    </row>
    <row r="1068" spans="3:10" x14ac:dyDescent="0.35">
      <c r="C1068" s="11">
        <f t="shared" si="103"/>
        <v>1.3885671081571036</v>
      </c>
      <c r="J1068" s="11">
        <f t="shared" si="102"/>
        <v>0</v>
      </c>
    </row>
    <row r="1069" spans="3:10" x14ac:dyDescent="0.35">
      <c r="C1069" s="11">
        <f t="shared" si="103"/>
        <v>1.3818427642394333</v>
      </c>
      <c r="J1069" s="11">
        <f t="shared" si="102"/>
        <v>0</v>
      </c>
    </row>
    <row r="1070" spans="3:10" x14ac:dyDescent="0.35">
      <c r="C1070" s="11">
        <f t="shared" si="103"/>
        <v>1.3686255054761332</v>
      </c>
      <c r="J1070" s="11">
        <f t="shared" si="102"/>
        <v>0</v>
      </c>
    </row>
    <row r="1071" spans="3:10" x14ac:dyDescent="0.35">
      <c r="C1071" s="11">
        <f t="shared" si="103"/>
        <v>1.3761118362019187</v>
      </c>
      <c r="J1071" s="11">
        <f t="shared" si="102"/>
        <v>0</v>
      </c>
    </row>
    <row r="1072" spans="3:10" x14ac:dyDescent="0.35">
      <c r="C1072" s="11">
        <f t="shared" si="103"/>
        <v>1.3898155294468186</v>
      </c>
      <c r="J1072" s="11">
        <f t="shared" si="102"/>
        <v>0</v>
      </c>
    </row>
    <row r="1073" spans="3:10" x14ac:dyDescent="0.35">
      <c r="C1073" s="11">
        <f t="shared" si="103"/>
        <v>1.3677201047523841</v>
      </c>
      <c r="J1073" s="11">
        <f t="shared" si="102"/>
        <v>0</v>
      </c>
    </row>
    <row r="1074" spans="3:10" x14ac:dyDescent="0.35">
      <c r="C1074" s="11">
        <f t="shared" si="103"/>
        <v>1.2776431387558747</v>
      </c>
      <c r="J1074" s="11">
        <f t="shared" si="102"/>
        <v>0</v>
      </c>
    </row>
    <row r="1075" spans="3:10" x14ac:dyDescent="0.35">
      <c r="C1075" s="11">
        <f t="shared" si="103"/>
        <v>1.1263532412777642</v>
      </c>
      <c r="J1075" s="11">
        <f t="shared" si="102"/>
        <v>0</v>
      </c>
    </row>
    <row r="1076" spans="3:10" x14ac:dyDescent="0.35">
      <c r="C1076" s="11">
        <f t="shared" si="103"/>
        <v>0.97501069943331764</v>
      </c>
      <c r="J1076" s="11">
        <f t="shared" si="102"/>
        <v>0</v>
      </c>
    </row>
    <row r="1077" spans="3:10" x14ac:dyDescent="0.35">
      <c r="C1077" s="11">
        <f t="shared" si="103"/>
        <v>0.92495701217174253</v>
      </c>
      <c r="J1077" s="11">
        <f t="shared" si="102"/>
        <v>0</v>
      </c>
    </row>
    <row r="1078" spans="3:10" x14ac:dyDescent="0.35">
      <c r="C1078" s="11">
        <f t="shared" si="103"/>
        <v>1.0193959753348241</v>
      </c>
      <c r="J1078" s="11">
        <f t="shared" si="102"/>
        <v>0</v>
      </c>
    </row>
    <row r="1079" spans="3:10" x14ac:dyDescent="0.35">
      <c r="C1079" s="11">
        <f t="shared" si="103"/>
        <v>1.181010183413608</v>
      </c>
      <c r="J1079" s="11">
        <f t="shared" si="102"/>
        <v>0</v>
      </c>
    </row>
    <row r="1080" spans="3:10" x14ac:dyDescent="0.35">
      <c r="C1080" s="11">
        <f t="shared" si="103"/>
        <v>1.3158255782470853</v>
      </c>
      <c r="J1080" s="11">
        <f t="shared" si="102"/>
        <v>0</v>
      </c>
    </row>
    <row r="1081" spans="3:10" x14ac:dyDescent="0.35">
      <c r="C1081" s="11">
        <f t="shared" si="103"/>
        <v>1.3816386456050058</v>
      </c>
      <c r="J1081" s="11">
        <f t="shared" si="102"/>
        <v>0</v>
      </c>
    </row>
    <row r="1082" spans="3:10" x14ac:dyDescent="0.35">
      <c r="C1082" s="11">
        <f t="shared" si="103"/>
        <v>1.386988975808837</v>
      </c>
      <c r="J1082" s="11">
        <f t="shared" si="102"/>
        <v>0</v>
      </c>
    </row>
    <row r="1083" spans="3:10" x14ac:dyDescent="0.35">
      <c r="C1083" s="11">
        <f t="shared" si="103"/>
        <v>1.3713250565312236</v>
      </c>
      <c r="J1083" s="11">
        <f t="shared" si="102"/>
        <v>0</v>
      </c>
    </row>
    <row r="1084" spans="3:10" x14ac:dyDescent="0.35">
      <c r="C1084" s="11">
        <f t="shared" si="103"/>
        <v>1.3713250565312194</v>
      </c>
      <c r="J1084" s="11">
        <f t="shared" si="102"/>
        <v>0</v>
      </c>
    </row>
    <row r="1085" spans="3:10" x14ac:dyDescent="0.35">
      <c r="C1085" s="11">
        <f t="shared" si="103"/>
        <v>1.3869889758088385</v>
      </c>
      <c r="J1085" s="11">
        <f t="shared" si="102"/>
        <v>0</v>
      </c>
    </row>
    <row r="1086" spans="3:10" x14ac:dyDescent="0.35">
      <c r="C1086" s="11">
        <f t="shared" si="103"/>
        <v>1.3816386456050103</v>
      </c>
      <c r="J1086" s="11">
        <f t="shared" si="102"/>
        <v>0</v>
      </c>
    </row>
    <row r="1087" spans="3:10" x14ac:dyDescent="0.35">
      <c r="C1087" s="11">
        <f t="shared" si="103"/>
        <v>1.3158255782470853</v>
      </c>
      <c r="J1087" s="11">
        <f t="shared" si="102"/>
        <v>0</v>
      </c>
    </row>
    <row r="1088" spans="3:10" x14ac:dyDescent="0.35">
      <c r="C1088" s="11">
        <f t="shared" si="103"/>
        <v>1.1810101834136151</v>
      </c>
      <c r="J1088" s="11">
        <f t="shared" si="102"/>
        <v>0</v>
      </c>
    </row>
    <row r="1089" spans="3:10" x14ac:dyDescent="0.35">
      <c r="C1089" s="11">
        <f t="shared" si="103"/>
        <v>1.0193959753348296</v>
      </c>
      <c r="J1089" s="11">
        <f t="shared" si="102"/>
        <v>0</v>
      </c>
    </row>
    <row r="1090" spans="3:10" x14ac:dyDescent="0.35">
      <c r="C1090" s="11">
        <f t="shared" si="103"/>
        <v>0.9249570121717422</v>
      </c>
      <c r="J1090" s="11">
        <f t="shared" si="102"/>
        <v>0</v>
      </c>
    </row>
    <row r="1091" spans="3:10" x14ac:dyDescent="0.35">
      <c r="C1091" s="11">
        <f t="shared" si="103"/>
        <v>0.97501069943331398</v>
      </c>
      <c r="J1091" s="11">
        <f t="shared" si="102"/>
        <v>0</v>
      </c>
    </row>
    <row r="1092" spans="3:10" x14ac:dyDescent="0.35">
      <c r="C1092" s="11">
        <f t="shared" si="103"/>
        <v>1.1263532412777577</v>
      </c>
      <c r="J1092" s="11">
        <f t="shared" ref="J1092:J1155" si="104">DEGREES(I1092)</f>
        <v>0</v>
      </c>
    </row>
    <row r="1093" spans="3:10" x14ac:dyDescent="0.35">
      <c r="C1093" s="11">
        <f t="shared" si="103"/>
        <v>1.2776431387558689</v>
      </c>
      <c r="J1093" s="11">
        <f t="shared" si="104"/>
        <v>0</v>
      </c>
    </row>
    <row r="1094" spans="3:10" x14ac:dyDescent="0.35">
      <c r="C1094" s="11">
        <f t="shared" si="103"/>
        <v>1.3677201047523837</v>
      </c>
      <c r="J1094" s="11">
        <f t="shared" si="104"/>
        <v>0</v>
      </c>
    </row>
    <row r="1095" spans="3:10" x14ac:dyDescent="0.35">
      <c r="C1095" s="11">
        <f t="shared" si="103"/>
        <v>1.3898155294468171</v>
      </c>
      <c r="J1095" s="11">
        <f t="shared" si="104"/>
        <v>0</v>
      </c>
    </row>
    <row r="1096" spans="3:10" x14ac:dyDescent="0.35">
      <c r="C1096" s="11">
        <f t="shared" si="103"/>
        <v>1.3761118362019189</v>
      </c>
      <c r="J1096" s="11">
        <f t="shared" si="104"/>
        <v>0</v>
      </c>
    </row>
    <row r="1097" spans="3:10" x14ac:dyDescent="0.35">
      <c r="C1097" s="11">
        <f t="shared" si="103"/>
        <v>1.368625505476136</v>
      </c>
      <c r="J1097" s="11">
        <f t="shared" si="104"/>
        <v>0</v>
      </c>
    </row>
    <row r="1098" spans="3:10" x14ac:dyDescent="0.35">
      <c r="C1098" s="11">
        <f t="shared" si="103"/>
        <v>1.3818427642394311</v>
      </c>
      <c r="J1098" s="11">
        <f t="shared" si="104"/>
        <v>0</v>
      </c>
    </row>
    <row r="1099" spans="3:10" x14ac:dyDescent="0.35">
      <c r="C1099" s="11">
        <f t="shared" si="103"/>
        <v>1.3885671081571038</v>
      </c>
      <c r="J1099" s="11">
        <f t="shared" si="104"/>
        <v>0</v>
      </c>
    </row>
    <row r="1100" spans="3:10" x14ac:dyDescent="0.35">
      <c r="C1100" s="11">
        <f t="shared" si="103"/>
        <v>1.3459134614889654</v>
      </c>
      <c r="J1100" s="11">
        <f t="shared" si="104"/>
        <v>0</v>
      </c>
    </row>
    <row r="1101" spans="3:10" x14ac:dyDescent="0.35">
      <c r="C1101" s="11">
        <f t="shared" si="103"/>
        <v>1.2321957028080779</v>
      </c>
      <c r="J1101" s="11">
        <f t="shared" si="104"/>
        <v>0</v>
      </c>
    </row>
    <row r="1102" spans="3:10" x14ac:dyDescent="0.35">
      <c r="C1102" s="11">
        <f t="shared" si="103"/>
        <v>1.0712441354557183</v>
      </c>
      <c r="J1102" s="11">
        <f t="shared" si="104"/>
        <v>0</v>
      </c>
    </row>
    <row r="1103" spans="3:10" x14ac:dyDescent="0.35">
      <c r="C1103" s="11">
        <f t="shared" si="103"/>
        <v>0.94233675571309883</v>
      </c>
      <c r="J1103" s="11">
        <f t="shared" si="104"/>
        <v>0</v>
      </c>
    </row>
    <row r="1104" spans="3:10" x14ac:dyDescent="0.35">
      <c r="C1104" s="11">
        <f t="shared" si="103"/>
        <v>0.94233675571300823</v>
      </c>
      <c r="J1104" s="11">
        <f t="shared" si="104"/>
        <v>0</v>
      </c>
    </row>
    <row r="1105" spans="3:10" x14ac:dyDescent="0.35">
      <c r="C1105" s="11">
        <f t="shared" si="103"/>
        <v>1.0712441354558102</v>
      </c>
      <c r="J1105" s="11">
        <f t="shared" si="104"/>
        <v>0</v>
      </c>
    </row>
    <row r="1106" spans="3:10" x14ac:dyDescent="0.35">
      <c r="C1106" s="11">
        <f t="shared" si="103"/>
        <v>1.232195702807974</v>
      </c>
      <c r="J1106" s="11">
        <f t="shared" si="104"/>
        <v>0</v>
      </c>
    </row>
    <row r="1107" spans="3:10" x14ac:dyDescent="0.35">
      <c r="C1107" s="11">
        <f t="shared" ref="C1107:C1170" si="105">SQRT((C507-C506)^2+(D507-D506)^2)</f>
        <v>1.3459134614889576</v>
      </c>
      <c r="J1107" s="11">
        <f t="shared" si="104"/>
        <v>0</v>
      </c>
    </row>
    <row r="1108" spans="3:10" x14ac:dyDescent="0.35">
      <c r="C1108" s="11">
        <f t="shared" si="105"/>
        <v>1.3885671081572375</v>
      </c>
      <c r="J1108" s="11">
        <f t="shared" si="104"/>
        <v>0</v>
      </c>
    </row>
    <row r="1109" spans="3:10" x14ac:dyDescent="0.35">
      <c r="C1109" s="11">
        <f t="shared" si="105"/>
        <v>1.3818427642393074</v>
      </c>
      <c r="J1109" s="11">
        <f t="shared" si="104"/>
        <v>0</v>
      </c>
    </row>
    <row r="1110" spans="3:10" x14ac:dyDescent="0.35">
      <c r="C1110" s="11">
        <f t="shared" si="105"/>
        <v>1.3686255054762551</v>
      </c>
      <c r="J1110" s="11">
        <f t="shared" si="104"/>
        <v>0</v>
      </c>
    </row>
    <row r="1111" spans="3:10" x14ac:dyDescent="0.35">
      <c r="C1111" s="11">
        <f t="shared" si="105"/>
        <v>1.3761118362017939</v>
      </c>
      <c r="J1111" s="11">
        <f t="shared" si="104"/>
        <v>0</v>
      </c>
    </row>
    <row r="1112" spans="3:10" x14ac:dyDescent="0.35">
      <c r="C1112" s="11">
        <f t="shared" si="105"/>
        <v>1.3898155294469365</v>
      </c>
      <c r="J1112" s="11">
        <f t="shared" si="104"/>
        <v>0</v>
      </c>
    </row>
    <row r="1113" spans="3:10" x14ac:dyDescent="0.35">
      <c r="C1113" s="11">
        <f t="shared" si="105"/>
        <v>1.3677201047522758</v>
      </c>
      <c r="J1113" s="11">
        <f t="shared" si="104"/>
        <v>0</v>
      </c>
    </row>
    <row r="1114" spans="3:10" x14ac:dyDescent="0.35">
      <c r="C1114" s="11">
        <f t="shared" si="105"/>
        <v>1.277643138756003</v>
      </c>
      <c r="J1114" s="11">
        <f t="shared" si="104"/>
        <v>0</v>
      </c>
    </row>
    <row r="1115" spans="3:10" x14ac:dyDescent="0.35">
      <c r="C1115" s="11">
        <f t="shared" si="105"/>
        <v>1.1263532412777555</v>
      </c>
      <c r="J1115" s="11">
        <f t="shared" si="104"/>
        <v>0</v>
      </c>
    </row>
    <row r="1116" spans="3:10" x14ac:dyDescent="0.35">
      <c r="C1116" s="11">
        <f t="shared" si="105"/>
        <v>0.9750106994332296</v>
      </c>
      <c r="J1116" s="11">
        <f t="shared" si="104"/>
        <v>0</v>
      </c>
    </row>
    <row r="1117" spans="3:10" x14ac:dyDescent="0.35">
      <c r="C1117" s="11">
        <f t="shared" si="105"/>
        <v>0.9249570121718278</v>
      </c>
      <c r="J1117" s="11">
        <f t="shared" si="104"/>
        <v>0</v>
      </c>
    </row>
    <row r="1118" spans="3:10" x14ac:dyDescent="0.35">
      <c r="C1118" s="11">
        <f t="shared" si="105"/>
        <v>1.0193959753347364</v>
      </c>
      <c r="J1118" s="11">
        <f t="shared" si="104"/>
        <v>0</v>
      </c>
    </row>
    <row r="1119" spans="3:10" x14ac:dyDescent="0.35">
      <c r="C1119" s="11">
        <f t="shared" si="105"/>
        <v>1.1810101834137052</v>
      </c>
      <c r="J1119" s="11">
        <f t="shared" si="104"/>
        <v>0</v>
      </c>
    </row>
    <row r="1120" spans="3:10" x14ac:dyDescent="0.35">
      <c r="C1120" s="11">
        <f t="shared" si="105"/>
        <v>1.3158255782469537</v>
      </c>
      <c r="J1120" s="11">
        <f t="shared" si="104"/>
        <v>0</v>
      </c>
    </row>
    <row r="1121" spans="3:10" x14ac:dyDescent="0.35">
      <c r="C1121" s="11">
        <f t="shared" si="105"/>
        <v>1.3816386456051239</v>
      </c>
      <c r="J1121" s="11">
        <f t="shared" si="104"/>
        <v>0</v>
      </c>
    </row>
    <row r="1122" spans="3:10" x14ac:dyDescent="0.35">
      <c r="C1122" s="11">
        <f t="shared" si="105"/>
        <v>1.3869889758087162</v>
      </c>
      <c r="J1122" s="11">
        <f t="shared" si="104"/>
        <v>0</v>
      </c>
    </row>
    <row r="1123" spans="3:10" x14ac:dyDescent="0.35">
      <c r="C1123" s="11">
        <f t="shared" si="105"/>
        <v>1.3713250565313455</v>
      </c>
      <c r="J1123" s="11">
        <f t="shared" si="104"/>
        <v>0</v>
      </c>
    </row>
    <row r="1124" spans="3:10" x14ac:dyDescent="0.35">
      <c r="C1124" s="11">
        <f t="shared" si="105"/>
        <v>1.3713250565312214</v>
      </c>
      <c r="J1124" s="11">
        <f t="shared" si="104"/>
        <v>0</v>
      </c>
    </row>
    <row r="1125" spans="3:10" x14ac:dyDescent="0.35">
      <c r="C1125" s="11">
        <f t="shared" si="105"/>
        <v>1.3869889758087168</v>
      </c>
      <c r="J1125" s="11">
        <f t="shared" si="104"/>
        <v>0</v>
      </c>
    </row>
    <row r="1126" spans="3:10" x14ac:dyDescent="0.35">
      <c r="C1126" s="11">
        <f t="shared" si="105"/>
        <v>1.3816386456051377</v>
      </c>
      <c r="J1126" s="11">
        <f t="shared" si="104"/>
        <v>0</v>
      </c>
    </row>
    <row r="1127" spans="3:10" x14ac:dyDescent="0.35">
      <c r="C1127" s="11">
        <f t="shared" si="105"/>
        <v>1.3158255782469539</v>
      </c>
      <c r="J1127" s="11">
        <f t="shared" si="104"/>
        <v>0</v>
      </c>
    </row>
    <row r="1128" spans="3:10" x14ac:dyDescent="0.35">
      <c r="C1128" s="11">
        <f t="shared" si="105"/>
        <v>1.1810101834137077</v>
      </c>
      <c r="J1128" s="11">
        <f t="shared" si="104"/>
        <v>0</v>
      </c>
    </row>
    <row r="1129" spans="3:10" x14ac:dyDescent="0.35">
      <c r="C1129" s="11">
        <f t="shared" si="105"/>
        <v>1.0193959753347377</v>
      </c>
      <c r="J1129" s="11">
        <f t="shared" si="104"/>
        <v>0</v>
      </c>
    </row>
    <row r="1130" spans="3:10" x14ac:dyDescent="0.35">
      <c r="C1130" s="11">
        <f t="shared" si="105"/>
        <v>0.92495701217182769</v>
      </c>
      <c r="J1130" s="11">
        <f t="shared" si="104"/>
        <v>0</v>
      </c>
    </row>
    <row r="1131" spans="3:10" x14ac:dyDescent="0.35">
      <c r="C1131" s="11">
        <f t="shared" si="105"/>
        <v>0.97501069943322227</v>
      </c>
      <c r="J1131" s="11">
        <f t="shared" si="104"/>
        <v>0</v>
      </c>
    </row>
    <row r="1132" spans="3:10" x14ac:dyDescent="0.35">
      <c r="C1132" s="11">
        <f t="shared" si="105"/>
        <v>1.1263532412777433</v>
      </c>
      <c r="J1132" s="11">
        <f t="shared" si="104"/>
        <v>0</v>
      </c>
    </row>
    <row r="1133" spans="3:10" x14ac:dyDescent="0.35">
      <c r="C1133" s="11">
        <f t="shared" si="105"/>
        <v>1.2776431387559943</v>
      </c>
      <c r="J1133" s="11">
        <f t="shared" si="104"/>
        <v>0</v>
      </c>
    </row>
    <row r="1134" spans="3:10" x14ac:dyDescent="0.35">
      <c r="C1134" s="11">
        <f t="shared" si="105"/>
        <v>1.3677201047522718</v>
      </c>
      <c r="J1134" s="11">
        <f t="shared" si="104"/>
        <v>0</v>
      </c>
    </row>
    <row r="1135" spans="3:10" x14ac:dyDescent="0.35">
      <c r="C1135" s="11">
        <f t="shared" si="105"/>
        <v>1.3898155294469468</v>
      </c>
      <c r="J1135" s="11">
        <f t="shared" si="104"/>
        <v>0</v>
      </c>
    </row>
    <row r="1136" spans="3:10" x14ac:dyDescent="0.35">
      <c r="C1136" s="11">
        <f t="shared" si="105"/>
        <v>1.3761118362017939</v>
      </c>
      <c r="J1136" s="11">
        <f t="shared" si="104"/>
        <v>0</v>
      </c>
    </row>
    <row r="1137" spans="3:10" x14ac:dyDescent="0.35">
      <c r="C1137" s="11">
        <f t="shared" si="105"/>
        <v>1.3686255054762564</v>
      </c>
      <c r="J1137" s="11">
        <f t="shared" si="104"/>
        <v>0</v>
      </c>
    </row>
    <row r="1138" spans="3:10" x14ac:dyDescent="0.35">
      <c r="C1138" s="11">
        <f t="shared" si="105"/>
        <v>1.3818427642393094</v>
      </c>
      <c r="J1138" s="11">
        <f t="shared" si="104"/>
        <v>0</v>
      </c>
    </row>
    <row r="1139" spans="3:10" x14ac:dyDescent="0.35">
      <c r="C1139" s="11">
        <f t="shared" si="105"/>
        <v>1.3885671081571034</v>
      </c>
      <c r="J1139" s="11">
        <f t="shared" si="104"/>
        <v>0</v>
      </c>
    </row>
    <row r="1140" spans="3:10" x14ac:dyDescent="0.35">
      <c r="C1140" s="11">
        <f t="shared" si="105"/>
        <v>1.3459134614890795</v>
      </c>
      <c r="J1140" s="11">
        <f t="shared" si="104"/>
        <v>0</v>
      </c>
    </row>
    <row r="1141" spans="3:10" x14ac:dyDescent="0.35">
      <c r="C1141" s="11">
        <f t="shared" si="105"/>
        <v>1.2321957028079804</v>
      </c>
      <c r="J1141" s="11">
        <f t="shared" si="104"/>
        <v>0</v>
      </c>
    </row>
    <row r="1142" spans="3:10" x14ac:dyDescent="0.35">
      <c r="C1142" s="11">
        <f t="shared" si="105"/>
        <v>1.0712441354558262</v>
      </c>
      <c r="J1142" s="11">
        <f t="shared" si="104"/>
        <v>0</v>
      </c>
    </row>
    <row r="1143" spans="3:10" x14ac:dyDescent="0.35">
      <c r="C1143" s="11">
        <f t="shared" si="105"/>
        <v>0.94233675571301323</v>
      </c>
      <c r="J1143" s="11">
        <f t="shared" si="104"/>
        <v>0</v>
      </c>
    </row>
    <row r="1144" spans="3:10" x14ac:dyDescent="0.35">
      <c r="C1144" s="11">
        <f t="shared" si="105"/>
        <v>0.9423367557130955</v>
      </c>
      <c r="J1144" s="11">
        <f t="shared" si="104"/>
        <v>0</v>
      </c>
    </row>
    <row r="1145" spans="3:10" x14ac:dyDescent="0.35">
      <c r="C1145" s="11">
        <f t="shared" si="105"/>
        <v>1.0712441354557196</v>
      </c>
      <c r="J1145" s="11">
        <f t="shared" si="104"/>
        <v>0</v>
      </c>
    </row>
    <row r="1146" spans="3:10" x14ac:dyDescent="0.35">
      <c r="C1146" s="11">
        <f t="shared" si="105"/>
        <v>1.2321957028080754</v>
      </c>
      <c r="J1146" s="11">
        <f t="shared" si="104"/>
        <v>0</v>
      </c>
    </row>
    <row r="1147" spans="3:10" x14ac:dyDescent="0.35">
      <c r="C1147" s="11">
        <f t="shared" si="105"/>
        <v>1.345913461488941</v>
      </c>
      <c r="J1147" s="11">
        <f t="shared" si="104"/>
        <v>0</v>
      </c>
    </row>
    <row r="1148" spans="3:10" x14ac:dyDescent="0.35">
      <c r="C1148" s="11">
        <f t="shared" si="105"/>
        <v>1.3885671081571014</v>
      </c>
      <c r="J1148" s="11">
        <f t="shared" si="104"/>
        <v>0</v>
      </c>
    </row>
    <row r="1149" spans="3:10" x14ac:dyDescent="0.35">
      <c r="C1149" s="11">
        <f t="shared" si="105"/>
        <v>1.3818427642394355</v>
      </c>
      <c r="J1149" s="11">
        <f t="shared" si="104"/>
        <v>0</v>
      </c>
    </row>
    <row r="1150" spans="3:10" x14ac:dyDescent="0.35">
      <c r="C1150" s="11">
        <f t="shared" si="105"/>
        <v>1.3686255054761318</v>
      </c>
      <c r="J1150" s="11">
        <f t="shared" si="104"/>
        <v>0</v>
      </c>
    </row>
    <row r="1151" spans="3:10" x14ac:dyDescent="0.35">
      <c r="C1151" s="11">
        <f t="shared" si="105"/>
        <v>1.37611183620192</v>
      </c>
      <c r="J1151" s="11">
        <f t="shared" si="104"/>
        <v>0</v>
      </c>
    </row>
    <row r="1152" spans="3:10" x14ac:dyDescent="0.35">
      <c r="C1152" s="11">
        <f t="shared" si="105"/>
        <v>1.3898155294468171</v>
      </c>
      <c r="J1152" s="11">
        <f t="shared" si="104"/>
        <v>0</v>
      </c>
    </row>
    <row r="1153" spans="3:10" x14ac:dyDescent="0.35">
      <c r="C1153" s="11">
        <f t="shared" si="105"/>
        <v>1.367720104752405</v>
      </c>
      <c r="J1153" s="11">
        <f t="shared" si="104"/>
        <v>0</v>
      </c>
    </row>
    <row r="1154" spans="3:10" x14ac:dyDescent="0.35">
      <c r="C1154" s="11">
        <f t="shared" si="105"/>
        <v>1.2776431387558711</v>
      </c>
      <c r="J1154" s="11">
        <f t="shared" si="104"/>
        <v>0</v>
      </c>
    </row>
    <row r="1155" spans="3:10" x14ac:dyDescent="0.35">
      <c r="C1155" s="11">
        <f t="shared" si="105"/>
        <v>1.1263532412778572</v>
      </c>
      <c r="J1155" s="11">
        <f t="shared" si="104"/>
        <v>0</v>
      </c>
    </row>
    <row r="1156" spans="3:10" x14ac:dyDescent="0.35">
      <c r="C1156" s="11">
        <f t="shared" si="105"/>
        <v>0.97501069943321705</v>
      </c>
      <c r="J1156" s="11">
        <f t="shared" ref="J1156:J1202" si="106">DEGREES(I1156)</f>
        <v>0</v>
      </c>
    </row>
    <row r="1157" spans="3:10" x14ac:dyDescent="0.35">
      <c r="C1157" s="11">
        <f t="shared" si="105"/>
        <v>0.9249570121717432</v>
      </c>
      <c r="J1157" s="11">
        <f t="shared" si="106"/>
        <v>0</v>
      </c>
    </row>
    <row r="1158" spans="3:10" x14ac:dyDescent="0.35">
      <c r="C1158" s="11">
        <f t="shared" si="105"/>
        <v>1.0193959753348139</v>
      </c>
      <c r="J1158" s="11">
        <f t="shared" si="106"/>
        <v>0</v>
      </c>
    </row>
    <row r="1159" spans="3:10" x14ac:dyDescent="0.35">
      <c r="C1159" s="11">
        <f t="shared" si="105"/>
        <v>1.1810101834136013</v>
      </c>
      <c r="J1159" s="11">
        <f t="shared" si="106"/>
        <v>0</v>
      </c>
    </row>
    <row r="1160" spans="3:10" x14ac:dyDescent="0.35">
      <c r="C1160" s="11">
        <f t="shared" si="105"/>
        <v>1.315825578247082</v>
      </c>
      <c r="J1160" s="11">
        <f t="shared" si="106"/>
        <v>0</v>
      </c>
    </row>
    <row r="1161" spans="3:10" x14ac:dyDescent="0.35">
      <c r="C1161" s="11">
        <f t="shared" si="105"/>
        <v>1.3816386456050045</v>
      </c>
      <c r="J1161" s="11">
        <f t="shared" si="106"/>
        <v>0</v>
      </c>
    </row>
    <row r="1162" spans="3:10" x14ac:dyDescent="0.35">
      <c r="C1162" s="11">
        <f t="shared" si="105"/>
        <v>1.3869889758088472</v>
      </c>
      <c r="J1162" s="11">
        <f t="shared" si="106"/>
        <v>0</v>
      </c>
    </row>
    <row r="1163" spans="3:10" x14ac:dyDescent="0.35">
      <c r="C1163" s="11">
        <f t="shared" si="105"/>
        <v>1.3713250565312221</v>
      </c>
      <c r="J1163" s="11">
        <f t="shared" si="106"/>
        <v>0</v>
      </c>
    </row>
    <row r="1164" spans="3:10" x14ac:dyDescent="0.35">
      <c r="C1164" s="11">
        <f t="shared" si="105"/>
        <v>1.3713250565312214</v>
      </c>
      <c r="J1164" s="11">
        <f t="shared" si="106"/>
        <v>0</v>
      </c>
    </row>
    <row r="1165" spans="3:10" x14ac:dyDescent="0.35">
      <c r="C1165" s="11">
        <f t="shared" si="105"/>
        <v>1.3869889758088294</v>
      </c>
      <c r="J1165" s="11">
        <f t="shared" si="106"/>
        <v>0</v>
      </c>
    </row>
    <row r="1166" spans="3:10" x14ac:dyDescent="0.35">
      <c r="C1166" s="11">
        <f t="shared" si="105"/>
        <v>1.3816386456050069</v>
      </c>
      <c r="J1166" s="11">
        <f t="shared" si="106"/>
        <v>0</v>
      </c>
    </row>
    <row r="1167" spans="3:10" x14ac:dyDescent="0.35">
      <c r="C1167" s="11">
        <f t="shared" si="105"/>
        <v>1.315825578247092</v>
      </c>
      <c r="J1167" s="11">
        <f t="shared" si="106"/>
        <v>0</v>
      </c>
    </row>
    <row r="1168" spans="3:10" x14ac:dyDescent="0.35">
      <c r="C1168" s="11">
        <f t="shared" si="105"/>
        <v>1.1810101834136193</v>
      </c>
      <c r="J1168" s="11">
        <f t="shared" si="106"/>
        <v>0</v>
      </c>
    </row>
    <row r="1169" spans="3:10" x14ac:dyDescent="0.35">
      <c r="C1169" s="11">
        <f t="shared" si="105"/>
        <v>1.0193959753348349</v>
      </c>
      <c r="J1169" s="11">
        <f t="shared" si="106"/>
        <v>0</v>
      </c>
    </row>
    <row r="1170" spans="3:10" x14ac:dyDescent="0.35">
      <c r="C1170" s="11">
        <f t="shared" si="105"/>
        <v>0.92495701217174353</v>
      </c>
      <c r="J1170" s="11">
        <f t="shared" si="106"/>
        <v>0</v>
      </c>
    </row>
    <row r="1171" spans="3:10" x14ac:dyDescent="0.35">
      <c r="C1171" s="11">
        <f t="shared" ref="C1171:C1202" si="107">SQRT((C571-C570)^2+(D571-D570)^2)</f>
        <v>0.9750106994332195</v>
      </c>
      <c r="J1171" s="11">
        <f t="shared" si="106"/>
        <v>0</v>
      </c>
    </row>
    <row r="1172" spans="3:10" x14ac:dyDescent="0.35">
      <c r="C1172" s="11">
        <f t="shared" si="107"/>
        <v>1.1263532412778614</v>
      </c>
      <c r="J1172" s="11">
        <f t="shared" si="106"/>
        <v>0</v>
      </c>
    </row>
    <row r="1173" spans="3:10" x14ac:dyDescent="0.35">
      <c r="C1173" s="11">
        <f t="shared" si="107"/>
        <v>1.2776431387558744</v>
      </c>
      <c r="J1173" s="11">
        <f t="shared" si="106"/>
        <v>0</v>
      </c>
    </row>
    <row r="1174" spans="3:10" x14ac:dyDescent="0.35">
      <c r="C1174" s="11">
        <f t="shared" si="107"/>
        <v>1.3677201047524019</v>
      </c>
      <c r="J1174" s="11">
        <f t="shared" si="106"/>
        <v>0</v>
      </c>
    </row>
    <row r="1175" spans="3:10" x14ac:dyDescent="0.35">
      <c r="C1175" s="11">
        <f t="shared" si="107"/>
        <v>1.3898155294468204</v>
      </c>
      <c r="J1175" s="11">
        <f t="shared" si="106"/>
        <v>0</v>
      </c>
    </row>
    <row r="1176" spans="3:10" x14ac:dyDescent="0.35">
      <c r="C1176" s="11">
        <f t="shared" si="107"/>
        <v>1.3761118362019138</v>
      </c>
      <c r="J1176" s="11">
        <f t="shared" si="106"/>
        <v>0</v>
      </c>
    </row>
    <row r="1177" spans="3:10" x14ac:dyDescent="0.35">
      <c r="C1177" s="11">
        <f t="shared" si="107"/>
        <v>1.3686255054761332</v>
      </c>
      <c r="J1177" s="11">
        <f t="shared" si="106"/>
        <v>0</v>
      </c>
    </row>
    <row r="1178" spans="3:10" x14ac:dyDescent="0.35">
      <c r="C1178" s="11">
        <f t="shared" si="107"/>
        <v>1.3818427642394355</v>
      </c>
      <c r="J1178" s="11">
        <f t="shared" si="106"/>
        <v>0</v>
      </c>
    </row>
    <row r="1179" spans="3:10" x14ac:dyDescent="0.35">
      <c r="C1179" s="11">
        <f t="shared" si="107"/>
        <v>1.3885671081571023</v>
      </c>
      <c r="J1179" s="11">
        <f t="shared" si="106"/>
        <v>0</v>
      </c>
    </row>
    <row r="1180" spans="3:10" x14ac:dyDescent="0.35">
      <c r="C1180" s="11">
        <f t="shared" si="107"/>
        <v>1.3459134614889654</v>
      </c>
      <c r="J1180" s="11">
        <f t="shared" si="106"/>
        <v>0</v>
      </c>
    </row>
    <row r="1181" spans="3:10" x14ac:dyDescent="0.35">
      <c r="C1181" s="11">
        <f t="shared" si="107"/>
        <v>1.232195702808097</v>
      </c>
      <c r="J1181" s="11">
        <f t="shared" si="106"/>
        <v>0</v>
      </c>
    </row>
    <row r="1182" spans="3:10" x14ac:dyDescent="0.35">
      <c r="C1182" s="11">
        <f t="shared" si="107"/>
        <v>1.0712441354557141</v>
      </c>
      <c r="J1182" s="11">
        <f t="shared" si="106"/>
        <v>0</v>
      </c>
    </row>
    <row r="1183" spans="3:10" x14ac:dyDescent="0.35">
      <c r="C1183" s="11">
        <f t="shared" si="107"/>
        <v>0.94233675571309794</v>
      </c>
      <c r="J1183" s="11">
        <f t="shared" si="106"/>
        <v>0</v>
      </c>
    </row>
    <row r="1184" spans="3:10" x14ac:dyDescent="0.35">
      <c r="C1184" s="11">
        <f t="shared" si="107"/>
        <v>0.94233675571300368</v>
      </c>
      <c r="J1184" s="11">
        <f t="shared" si="106"/>
        <v>0</v>
      </c>
    </row>
    <row r="1185" spans="3:10" x14ac:dyDescent="0.35">
      <c r="C1185" s="11">
        <f t="shared" si="107"/>
        <v>1.0712441354558091</v>
      </c>
      <c r="J1185" s="11">
        <f t="shared" si="106"/>
        <v>0</v>
      </c>
    </row>
    <row r="1186" spans="3:10" x14ac:dyDescent="0.35">
      <c r="C1186" s="11">
        <f t="shared" si="107"/>
        <v>1.2321957028079664</v>
      </c>
      <c r="J1186" s="11">
        <f t="shared" si="106"/>
        <v>0</v>
      </c>
    </row>
    <row r="1187" spans="3:10" x14ac:dyDescent="0.35">
      <c r="C1187" s="11">
        <f t="shared" si="107"/>
        <v>1.3459134614890926</v>
      </c>
      <c r="J1187" s="11">
        <f t="shared" si="106"/>
        <v>0</v>
      </c>
    </row>
    <row r="1188" spans="3:10" x14ac:dyDescent="0.35">
      <c r="C1188" s="11">
        <f t="shared" si="107"/>
        <v>1.3885671081571023</v>
      </c>
      <c r="J1188" s="11">
        <f t="shared" si="106"/>
        <v>0</v>
      </c>
    </row>
    <row r="1189" spans="3:10" x14ac:dyDescent="0.35">
      <c r="C1189" s="11">
        <f t="shared" si="107"/>
        <v>1.3818427642393112</v>
      </c>
      <c r="J1189" s="11">
        <f t="shared" si="106"/>
        <v>0</v>
      </c>
    </row>
    <row r="1190" spans="3:10" x14ac:dyDescent="0.35">
      <c r="C1190" s="11">
        <f t="shared" si="107"/>
        <v>1.3686255054762535</v>
      </c>
      <c r="J1190" s="11">
        <f t="shared" si="106"/>
        <v>0</v>
      </c>
    </row>
    <row r="1191" spans="3:10" x14ac:dyDescent="0.35">
      <c r="C1191" s="11">
        <f t="shared" si="107"/>
        <v>1.3761118362017961</v>
      </c>
      <c r="J1191" s="11">
        <f t="shared" si="106"/>
        <v>0</v>
      </c>
    </row>
    <row r="1192" spans="3:10" x14ac:dyDescent="0.35">
      <c r="C1192" s="11">
        <f t="shared" si="107"/>
        <v>1.3898155294469485</v>
      </c>
      <c r="J1192" s="11">
        <f t="shared" si="106"/>
        <v>0</v>
      </c>
    </row>
    <row r="1193" spans="3:10" x14ac:dyDescent="0.35">
      <c r="C1193" s="11">
        <f t="shared" si="107"/>
        <v>1.3677201047522691</v>
      </c>
      <c r="J1193" s="11">
        <f t="shared" si="106"/>
        <v>0</v>
      </c>
    </row>
    <row r="1194" spans="3:10" x14ac:dyDescent="0.35">
      <c r="C1194" s="11">
        <f t="shared" si="107"/>
        <v>1.2776431387559581</v>
      </c>
      <c r="J1194" s="11">
        <f t="shared" si="106"/>
        <v>0</v>
      </c>
    </row>
    <row r="1195" spans="3:10" x14ac:dyDescent="0.35">
      <c r="C1195" s="11">
        <f t="shared" si="107"/>
        <v>1.1263532412777602</v>
      </c>
      <c r="J1195" s="11">
        <f t="shared" si="106"/>
        <v>0</v>
      </c>
    </row>
    <row r="1196" spans="3:10" x14ac:dyDescent="0.35">
      <c r="C1196" s="11">
        <f t="shared" si="107"/>
        <v>0.97501069943323471</v>
      </c>
      <c r="J1196" s="11">
        <f t="shared" si="106"/>
        <v>0</v>
      </c>
    </row>
    <row r="1197" spans="3:10" x14ac:dyDescent="0.35">
      <c r="C1197" s="11">
        <f t="shared" si="107"/>
        <v>0.92495701217182813</v>
      </c>
      <c r="J1197" s="11">
        <f t="shared" si="106"/>
        <v>0</v>
      </c>
    </row>
    <row r="1198" spans="3:10" x14ac:dyDescent="0.35">
      <c r="C1198" s="11">
        <f t="shared" si="107"/>
        <v>1.0193959753347308</v>
      </c>
      <c r="J1198" s="11">
        <f t="shared" si="106"/>
        <v>0</v>
      </c>
    </row>
    <row r="1199" spans="3:10" x14ac:dyDescent="0.35">
      <c r="C1199" s="11">
        <f t="shared" si="107"/>
        <v>1.1810101834137234</v>
      </c>
      <c r="J1199" s="11">
        <f t="shared" si="106"/>
        <v>0</v>
      </c>
    </row>
    <row r="1200" spans="3:10" x14ac:dyDescent="0.35">
      <c r="C1200" s="11">
        <f t="shared" si="107"/>
        <v>1.3158255782469552</v>
      </c>
      <c r="J1200" s="11">
        <f t="shared" si="106"/>
        <v>0</v>
      </c>
    </row>
    <row r="1201" spans="3:10" x14ac:dyDescent="0.35">
      <c r="C1201" s="11">
        <f t="shared" si="107"/>
        <v>1.3816386456051037</v>
      </c>
      <c r="D1201" s="11" t="s">
        <v>39</v>
      </c>
      <c r="J1201" s="11">
        <f t="shared" si="106"/>
        <v>0</v>
      </c>
    </row>
    <row r="1202" spans="3:10" x14ac:dyDescent="0.35">
      <c r="C1202" s="11">
        <f t="shared" si="107"/>
        <v>1.3869889758087186</v>
      </c>
      <c r="D1202" s="11">
        <f>SUM(C604:C1202)/500</f>
        <v>1.4867286345060708</v>
      </c>
      <c r="J1202" s="11">
        <f t="shared" si="106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51FE-59CA-4738-94D0-18CD1B3C3FE6}">
  <dimension ref="M2:O27"/>
  <sheetViews>
    <sheetView workbookViewId="0">
      <selection activeCell="N7" sqref="N7"/>
    </sheetView>
  </sheetViews>
  <sheetFormatPr baseColWidth="10" defaultRowHeight="14.5" x14ac:dyDescent="0.35"/>
  <cols>
    <col min="13" max="13" width="13.1796875" bestFit="1" customWidth="1"/>
    <col min="14" max="14" width="12.453125" bestFit="1" customWidth="1"/>
    <col min="15" max="15" width="5.81640625" bestFit="1" customWidth="1"/>
  </cols>
  <sheetData>
    <row r="2" spans="13:15" x14ac:dyDescent="0.35">
      <c r="O2" t="s">
        <v>13</v>
      </c>
    </row>
    <row r="3" spans="13:15" x14ac:dyDescent="0.35">
      <c r="M3" t="s">
        <v>8</v>
      </c>
      <c r="N3">
        <v>1.46</v>
      </c>
      <c r="O3" s="1">
        <f>N3*1.33</f>
        <v>1.9418</v>
      </c>
    </row>
    <row r="4" spans="13:15" x14ac:dyDescent="0.35">
      <c r="M4" t="s">
        <v>9</v>
      </c>
      <c r="N4">
        <v>3</v>
      </c>
      <c r="O4" s="1" t="s">
        <v>14</v>
      </c>
    </row>
    <row r="5" spans="13:15" x14ac:dyDescent="0.35">
      <c r="M5" t="s">
        <v>18</v>
      </c>
      <c r="N5">
        <v>0</v>
      </c>
      <c r="O5" s="2" t="s">
        <v>15</v>
      </c>
    </row>
    <row r="6" spans="13:15" x14ac:dyDescent="0.35">
      <c r="M6" t="s">
        <v>10</v>
      </c>
      <c r="N6">
        <v>5</v>
      </c>
      <c r="O6" s="1" t="s">
        <v>16</v>
      </c>
    </row>
    <row r="7" spans="13:15" x14ac:dyDescent="0.35">
      <c r="M7" t="s">
        <v>11</v>
      </c>
      <c r="N7">
        <v>13</v>
      </c>
      <c r="O7" s="1" t="s">
        <v>16</v>
      </c>
    </row>
    <row r="8" spans="13:15" x14ac:dyDescent="0.35">
      <c r="M8" t="s">
        <v>12</v>
      </c>
      <c r="N8">
        <v>24.5</v>
      </c>
      <c r="O8" s="1" t="s">
        <v>16</v>
      </c>
    </row>
    <row r="9" spans="13:15" x14ac:dyDescent="0.35">
      <c r="M9" t="s">
        <v>17</v>
      </c>
      <c r="N9">
        <v>20</v>
      </c>
    </row>
    <row r="11" spans="13:15" x14ac:dyDescent="0.35">
      <c r="M11" t="s">
        <v>28</v>
      </c>
      <c r="N11" s="3">
        <f>MAX('Datos excel'!D3:D602)-MIN('Datos excel'!D3:D602)</f>
        <v>16.132134120047212</v>
      </c>
    </row>
    <row r="14" spans="13:15" x14ac:dyDescent="0.35">
      <c r="M14" t="s">
        <v>29</v>
      </c>
    </row>
    <row r="15" spans="13:15" x14ac:dyDescent="0.35">
      <c r="M15" s="5" t="s">
        <v>32</v>
      </c>
      <c r="N15" s="6" cm="1">
        <f t="array" ref="N15:N23">TRANSPOSE('Datos excel'!I603:Q603)</f>
        <v>2.2620393977102289</v>
      </c>
    </row>
    <row r="16" spans="13:15" x14ac:dyDescent="0.35">
      <c r="M16" s="5" t="s">
        <v>33</v>
      </c>
      <c r="N16" s="6">
        <v>129.60531058111081</v>
      </c>
    </row>
    <row r="17" spans="13:15" x14ac:dyDescent="0.35">
      <c r="M17" s="5" t="s">
        <v>34</v>
      </c>
      <c r="N17" s="6">
        <v>0.46412193636953841</v>
      </c>
    </row>
    <row r="18" spans="13:15" x14ac:dyDescent="0.35">
      <c r="M18" s="5" t="s">
        <v>35</v>
      </c>
      <c r="N18" s="6">
        <v>0.91909007368933859</v>
      </c>
    </row>
    <row r="19" spans="13:15" x14ac:dyDescent="0.35">
      <c r="M19" s="7" t="s">
        <v>32</v>
      </c>
      <c r="N19" s="8">
        <v>4.1407565264831465</v>
      </c>
    </row>
    <row r="20" spans="13:15" x14ac:dyDescent="0.35">
      <c r="M20" s="7" t="s">
        <v>33</v>
      </c>
      <c r="N20" s="8">
        <v>-1.0677973765235538</v>
      </c>
    </row>
    <row r="21" spans="13:15" x14ac:dyDescent="0.35">
      <c r="M21" s="7" t="s">
        <v>34</v>
      </c>
      <c r="N21" s="8">
        <v>0.68320866910739919</v>
      </c>
    </row>
    <row r="22" spans="13:15" x14ac:dyDescent="0.35">
      <c r="M22" s="7" t="s">
        <v>35</v>
      </c>
      <c r="N22" s="8">
        <v>1.4270297039949764</v>
      </c>
    </row>
    <row r="23" spans="13:15" x14ac:dyDescent="0.35">
      <c r="N23">
        <v>3.98300958690267</v>
      </c>
    </row>
    <row r="24" spans="13:15" x14ac:dyDescent="0.35">
      <c r="M24" s="4" t="s">
        <v>30</v>
      </c>
    </row>
    <row r="25" spans="13:15" x14ac:dyDescent="0.35">
      <c r="M25" s="9" t="s">
        <v>31</v>
      </c>
      <c r="N25" s="9"/>
      <c r="O25" s="9"/>
    </row>
    <row r="26" spans="13:15" x14ac:dyDescent="0.35">
      <c r="M26" s="9"/>
      <c r="N26" s="9"/>
      <c r="O26" s="9"/>
    </row>
    <row r="27" spans="13:15" x14ac:dyDescent="0.35">
      <c r="M27" s="9"/>
      <c r="N27" s="9"/>
      <c r="O27" s="9"/>
    </row>
  </sheetData>
  <mergeCells count="1">
    <mergeCell ref="M25:O2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7151-9C22-4A46-BFB8-BA3CF47AF999}">
  <dimension ref="A1:I603"/>
  <sheetViews>
    <sheetView workbookViewId="0">
      <pane ySplit="2" topLeftCell="A3" activePane="bottomLeft" state="frozen"/>
      <selection pane="bottomLeft" activeCell="J602" sqref="J602"/>
    </sheetView>
  </sheetViews>
  <sheetFormatPr baseColWidth="10" defaultRowHeight="14.5" x14ac:dyDescent="0.35"/>
  <cols>
    <col min="1" max="1" width="11.81640625" bestFit="1" customWidth="1"/>
    <col min="2" max="8" width="12.453125" bestFit="1" customWidth="1"/>
  </cols>
  <sheetData>
    <row r="1" spans="1:9" x14ac:dyDescent="0.35">
      <c r="A1" s="10" t="s">
        <v>1</v>
      </c>
      <c r="B1" s="10"/>
      <c r="C1" s="10"/>
      <c r="D1" s="10"/>
      <c r="E1" s="10" t="s">
        <v>2</v>
      </c>
      <c r="F1" s="10"/>
      <c r="G1" s="10"/>
      <c r="H1" s="10"/>
    </row>
    <row r="2" spans="1:9" x14ac:dyDescent="0.35">
      <c r="A2" t="s">
        <v>3</v>
      </c>
      <c r="B2" t="s">
        <v>4</v>
      </c>
      <c r="C2" t="s">
        <v>5</v>
      </c>
      <c r="D2" t="s">
        <v>6</v>
      </c>
      <c r="E2" t="s">
        <v>3</v>
      </c>
      <c r="F2" t="s">
        <v>4</v>
      </c>
      <c r="G2" t="s">
        <v>5</v>
      </c>
      <c r="H2" t="s">
        <v>6</v>
      </c>
    </row>
    <row r="3" spans="1:9" x14ac:dyDescent="0.35">
      <c r="A3">
        <v>1.73311036868725</v>
      </c>
      <c r="B3">
        <f>(A4-A3)/'Datos excel'!$B$1</f>
        <v>-2.8734309882425733E-2</v>
      </c>
      <c r="C3">
        <f>(B4-B3)/'Datos excel'!$B$1</f>
        <v>8.3948296358708882E-4</v>
      </c>
      <c r="D3">
        <f>(C4-C3)/'Datos excel'!$B$1</f>
        <v>1.0383843687469885E-3</v>
      </c>
      <c r="E3">
        <v>-1.5692338261591099</v>
      </c>
      <c r="F3">
        <f>(E4-E3)/'Datos excel'!$B$1</f>
        <v>4.9745896223184392E-2</v>
      </c>
      <c r="G3">
        <f>(F4-F3)/'Datos excel'!$B$1</f>
        <v>3.5640828708622401E-3</v>
      </c>
      <c r="H3">
        <f>(G4-G3)/'Datos excel'!$B$1</f>
        <v>-1.0760970711442654E-3</v>
      </c>
      <c r="I3">
        <v>0</v>
      </c>
    </row>
    <row r="4" spans="1:9" x14ac:dyDescent="0.35">
      <c r="A4">
        <v>1.7285967938456199</v>
      </c>
      <c r="B4">
        <f>(A5-A4)/'Datos excel'!$B$1</f>
        <v>-2.8602444206864783E-2</v>
      </c>
      <c r="C4">
        <f>(B5-B4)/'Datos excel'!$B$1</f>
        <v>1.0025919988099895E-3</v>
      </c>
      <c r="D4">
        <f>(C5-C4)/'Datos excel'!$B$1</f>
        <v>1.033869770683136E-3</v>
      </c>
      <c r="E4">
        <v>-1.5614197590530601</v>
      </c>
      <c r="F4">
        <f>(E5-E4)/'Datos excel'!$B$1</f>
        <v>5.0305741051378694E-2</v>
      </c>
      <c r="G4">
        <f>(F5-F4)/'Datos excel'!$B$1</f>
        <v>3.3950499381994242E-3</v>
      </c>
      <c r="H4">
        <f>(G5-G4)/'Datos excel'!$B$1</f>
        <v>-1.1345666647671916E-3</v>
      </c>
      <c r="I4">
        <v>1</v>
      </c>
    </row>
    <row r="5" spans="1:9" x14ac:dyDescent="0.35">
      <c r="A5">
        <v>1.72410393241587</v>
      </c>
      <c r="B5">
        <f>(A6-A5)/'Datos excel'!$B$1</f>
        <v>-2.8444957423964315E-2</v>
      </c>
      <c r="C5">
        <f>(B6-B5)/'Datos excel'!$B$1</f>
        <v>1.1649918826273247E-3</v>
      </c>
      <c r="D5">
        <f>(C6-C5)/'Datos excel'!$B$1</f>
        <v>1.0286089106644103E-3</v>
      </c>
      <c r="E5">
        <v>-1.55351775172704</v>
      </c>
      <c r="F5">
        <f>(E6-E5)/'Datos excel'!$B$1</f>
        <v>5.0839034248599584E-2</v>
      </c>
      <c r="G5">
        <f>(F6-F5)/'Datos excel'!$B$1</f>
        <v>3.2168326232474001E-3</v>
      </c>
      <c r="H5">
        <f>(G6-G5)/'Datos excel'!$B$1</f>
        <v>-1.1918753786496275E-3</v>
      </c>
      <c r="I5">
        <v>2</v>
      </c>
    </row>
    <row r="6" spans="1:9" x14ac:dyDescent="0.35">
      <c r="A6">
        <v>1.71963580895213</v>
      </c>
      <c r="B6">
        <f>(A7-A6)/'Datos excel'!$B$1</f>
        <v>-2.8261960926966628E-2</v>
      </c>
      <c r="C6">
        <f>(B7-B6)/'Datos excel'!$B$1</f>
        <v>1.3265653924853403E-3</v>
      </c>
      <c r="D6">
        <f>(C7-C6)/'Datos excel'!$B$1</f>
        <v>1.0226789861348794E-3</v>
      </c>
      <c r="E6">
        <v>-1.54553197490149</v>
      </c>
      <c r="F6">
        <f>(E7-E6)/'Datos excel'!$B$1</f>
        <v>5.1344333135450684E-2</v>
      </c>
      <c r="G6">
        <f>(F7-F6)/'Datos excel'!$B$1</f>
        <v>3.0296132765693889E-3</v>
      </c>
      <c r="H6">
        <f>(G7-G6)/'Datos excel'!$B$1</f>
        <v>-1.2479669274278631E-3</v>
      </c>
      <c r="I6">
        <v>3</v>
      </c>
    </row>
    <row r="7" spans="1:9" x14ac:dyDescent="0.35">
      <c r="A7">
        <v>1.71519643051092</v>
      </c>
      <c r="B7">
        <f>(A8-A7)/'Datos excel'!$B$1</f>
        <v>-2.8053584522389707E-2</v>
      </c>
      <c r="C7">
        <f>(B8-B7)/'Datos excel'!$B$1</f>
        <v>1.48720743197644E-3</v>
      </c>
      <c r="D7">
        <f>(C8-C7)/'Datos excel'!$B$1</f>
        <v>1.0161537319173586E-3</v>
      </c>
      <c r="E7">
        <v>-1.5374668259124</v>
      </c>
      <c r="F7">
        <f>(E8-E7)/'Datos excel'!$B$1</f>
        <v>5.1820223676095109E-2</v>
      </c>
      <c r="G7">
        <f>(F8-F7)/'Datos excel'!$B$1</f>
        <v>2.8335830900128689E-3</v>
      </c>
      <c r="H7">
        <f>(G8-G7)/'Datos excel'!$B$1</f>
        <v>-1.3027875207283805E-3</v>
      </c>
      <c r="I7">
        <v>4</v>
      </c>
    </row>
    <row r="8" spans="1:9" x14ac:dyDescent="0.35">
      <c r="A8">
        <v>1.7107897837588</v>
      </c>
      <c r="B8">
        <f>(A9-A8)/'Datos excel'!$B$1</f>
        <v>-2.7819974525256641E-2</v>
      </c>
      <c r="C8">
        <f>(B9-B8)/'Datos excel'!$B$1</f>
        <v>1.6468244869319113E-3</v>
      </c>
      <c r="D8">
        <f>(C9-C8)/'Datos excel'!$B$1</f>
        <v>1.0091027311249438E-3</v>
      </c>
      <c r="E8">
        <v>-1.52932692421199</v>
      </c>
      <c r="F8">
        <f>(E9-E8)/'Datos excel'!$B$1</f>
        <v>5.2265321867041144E-2</v>
      </c>
      <c r="G8">
        <f>(F9-F8)/'Datos excel'!$B$1</f>
        <v>2.6289417047974319E-3</v>
      </c>
      <c r="H8">
        <f>(G9-G8)/'Datos excel'!$B$1</f>
        <v>-1.3562854988589375E-3</v>
      </c>
      <c r="I8">
        <v>5</v>
      </c>
    </row>
    <row r="9" spans="1:9" x14ac:dyDescent="0.35">
      <c r="A9">
        <v>1.7064198323792199</v>
      </c>
      <c r="B9">
        <f>(A10-A9)/'Datos excel'!$B$1</f>
        <v>-2.7561291939761787E-2</v>
      </c>
      <c r="C9">
        <f>(B10-B9)/'Datos excel'!$B$1</f>
        <v>1.8053339732728873E-3</v>
      </c>
      <c r="D9">
        <f>(C10-C9)/'Datos excel'!$B$1</f>
        <v>1.0015908868331196E-3</v>
      </c>
      <c r="E9">
        <v>-1.5211171066512399</v>
      </c>
      <c r="F9">
        <f>(E10-E9)/'Datos excel'!$B$1</f>
        <v>5.2678275064366516E-2</v>
      </c>
      <c r="G9">
        <f>(F10-F9)/'Datos excel'!$B$1</f>
        <v>2.4158968768281516E-3</v>
      </c>
      <c r="H9">
        <f>(G10-G9)/'Datos excel'!$B$1</f>
        <v>-1.4084107180845566E-3</v>
      </c>
      <c r="I9">
        <v>6</v>
      </c>
    </row>
    <row r="10" spans="1:9" x14ac:dyDescent="0.35">
      <c r="A10">
        <v>1.7020905147651499</v>
      </c>
      <c r="B10">
        <f>(A11-A10)/'Datos excel'!$B$1</f>
        <v>-2.7277710742376279E-2</v>
      </c>
      <c r="C10">
        <f>(B11-B10)/'Datos excel'!$B$1</f>
        <v>1.962663501871758E-3</v>
      </c>
      <c r="D10">
        <f>(C11-C10)/'Datos excel'!$B$1</f>
        <v>9.9367788778812046E-4</v>
      </c>
      <c r="E10">
        <v>-1.5128424225539401</v>
      </c>
      <c r="F10">
        <f>(E11-E10)/'Datos excel'!$B$1</f>
        <v>5.3057763258370208E-2</v>
      </c>
      <c r="G10">
        <f>(F11-F10)/'Datos excel'!$B$1</f>
        <v>2.1946642385695732E-3</v>
      </c>
      <c r="H10">
        <f>(G11-G10)/'Datos excel'!$B$1</f>
        <v>-1.4591139227251022E-3</v>
      </c>
      <c r="I10">
        <v>7</v>
      </c>
    </row>
    <row r="11" spans="1:9" x14ac:dyDescent="0.35">
      <c r="A11">
        <v>1.6978057419814001</v>
      </c>
      <c r="B11">
        <f>(A12-A11)/'Datos excel'!$B$1</f>
        <v>-2.6969416280428822E-2</v>
      </c>
      <c r="C11">
        <f>(B12-B11)/'Datos excel'!$B$1</f>
        <v>2.1187500594872471E-3</v>
      </c>
      <c r="D11">
        <f>(C12-C11)/'Datos excel'!$B$1</f>
        <v>9.8541773587885388E-4</v>
      </c>
      <c r="E11">
        <v>-1.50450812859052</v>
      </c>
      <c r="F11">
        <f>(E12-E11)/'Datos excel'!$B$1</f>
        <v>5.3402500310819528E-2</v>
      </c>
      <c r="G11">
        <f>(F12-F11)/'Datos excel'!$B$1</f>
        <v>1.9654671595503849E-3</v>
      </c>
      <c r="H11">
        <f>(G12-G11)/'Datos excel'!$B$1</f>
        <v>-1.5083462514869797E-3</v>
      </c>
      <c r="I11">
        <v>8</v>
      </c>
    </row>
    <row r="12" spans="1:9" x14ac:dyDescent="0.35">
      <c r="A12">
        <v>1.6935693959784901</v>
      </c>
      <c r="B12">
        <f>(A13-A12)/'Datos excel'!$B$1</f>
        <v>-2.6636603799344918E-2</v>
      </c>
      <c r="C12">
        <f>(B13-B12)/'Datos excel'!$B$1</f>
        <v>2.2735391154749519E-3</v>
      </c>
      <c r="D12">
        <f>(C13-C12)/'Datos excel'!$B$1</f>
        <v>9.7685833576647489E-4</v>
      </c>
      <c r="E12">
        <v>-1.4961196834575301</v>
      </c>
      <c r="F12">
        <f>(E13-E12)/'Datos excel'!$B$1</f>
        <v>5.3711235170285303E-2</v>
      </c>
      <c r="G12">
        <f>(F13-F12)/'Datos excel'!$B$1</f>
        <v>1.728536684413325E-3</v>
      </c>
      <c r="H12">
        <f>(G13-G12)/'Datos excel'!$B$1</f>
        <v>-1.5560584514989085E-3</v>
      </c>
      <c r="I12">
        <v>9</v>
      </c>
    </row>
    <row r="13" spans="1:9" x14ac:dyDescent="0.35">
      <c r="A13">
        <v>1.6893853280378599</v>
      </c>
      <c r="B13">
        <f>(A14-A13)/'Datos excel'!$B$1</f>
        <v>-2.6279477110203661E-2</v>
      </c>
      <c r="C13">
        <f>(B14-B13)/'Datos excel'!$B$1</f>
        <v>2.4269836640370473E-3</v>
      </c>
      <c r="D13">
        <f>(C14-C13)/'Datos excel'!$B$1</f>
        <v>9.6804108886931457E-4</v>
      </c>
      <c r="E13">
        <v>-1.48768274236622</v>
      </c>
      <c r="F13">
        <f>(E14-E13)/'Datos excel'!$B$1</f>
        <v>5.3982753077745971E-2</v>
      </c>
      <c r="G13">
        <f>(F14-F13)/'Datos excel'!$B$1</f>
        <v>1.484111594424061E-3</v>
      </c>
      <c r="H13">
        <f>(G14-G13)/'Datos excel'!$B$1</f>
        <v>-1.6022003967842799E-3</v>
      </c>
      <c r="I13">
        <v>10</v>
      </c>
    </row>
    <row r="14" spans="1:9" x14ac:dyDescent="0.35">
      <c r="A14">
        <v>1.6852573574263801</v>
      </c>
      <c r="B14">
        <f>(A15-A14)/'Datos excel'!$B$1</f>
        <v>-2.58982474077376E-2</v>
      </c>
      <c r="C14">
        <f>(B15-B14)/'Datos excel'!$B$1</f>
        <v>2.5790432026952925E-3</v>
      </c>
      <c r="D14">
        <f>(C15-C14)/'Datos excel'!$B$1</f>
        <v>9.5900065107973364E-4</v>
      </c>
      <c r="E14">
        <v>-1.4792031513417401</v>
      </c>
      <c r="F14">
        <f>(E15-E14)/'Datos excel'!$B$1</f>
        <v>5.4215876781853474E-2</v>
      </c>
      <c r="G14">
        <f>(F15-F14)/'Datos excel'!$B$1</f>
        <v>1.2324385446182537E-3</v>
      </c>
      <c r="H14">
        <f>(G15-G14)/'Datos excel'!$B$1</f>
        <v>-1.6467203479033877E-3</v>
      </c>
      <c r="I14">
        <v>11</v>
      </c>
    </row>
    <row r="15" spans="1:9" x14ac:dyDescent="0.35">
      <c r="A15">
        <v>1.6811892702365301</v>
      </c>
      <c r="B15">
        <f>(A16-A15)/'Datos excel'!$B$1</f>
        <v>-2.5493132248793689E-2</v>
      </c>
      <c r="C15">
        <f>(B16-B15)/'Datos excel'!$B$1</f>
        <v>2.7296826727062884E-3</v>
      </c>
      <c r="D15">
        <f>(C16-C15)/'Datos excel'!$B$1</f>
        <v>9.4976451833103724E-4</v>
      </c>
      <c r="E15">
        <v>-1.4706869413314501</v>
      </c>
      <c r="F15">
        <f>(E16-E15)/'Datos excel'!$B$1</f>
        <v>5.4409467775742154E-2</v>
      </c>
      <c r="G15">
        <f>(F16-F15)/'Datos excel'!$B$1</f>
        <v>9.7377231724374812E-4</v>
      </c>
      <c r="H15">
        <f>(G16-G15)/'Datos excel'!$B$1</f>
        <v>-1.6895643361953517E-3</v>
      </c>
      <c r="I15">
        <v>12</v>
      </c>
    </row>
    <row r="16" spans="1:9" x14ac:dyDescent="0.35">
      <c r="A16">
        <v>1.6771848183870399</v>
      </c>
      <c r="B16">
        <f>(A17-A16)/'Datos excel'!$B$1</f>
        <v>-2.5064354697233417E-2</v>
      </c>
      <c r="C16">
        <f>(B17-B16)/'Datos excel'!$B$1</f>
        <v>2.8788713343777402E-3</v>
      </c>
      <c r="D16">
        <f>(C17-C16)/'Datos excel'!$B$1</f>
        <v>9.4035295051181486E-4</v>
      </c>
      <c r="E16">
        <v>-1.46214032211895</v>
      </c>
      <c r="F16">
        <f>(E17-E16)/'Datos excel'!$B$1</f>
        <v>5.4562427573648258E-2</v>
      </c>
      <c r="G16">
        <f>(F17-F16)/'Datos excel'!$B$1</f>
        <v>7.083761719258165E-4</v>
      </c>
      <c r="H16">
        <f>(G17-G16)/'Datos excel'!$B$1</f>
        <v>-1.7306755350190973E-3</v>
      </c>
      <c r="I16">
        <v>13</v>
      </c>
    </row>
    <row r="17" spans="1:9" x14ac:dyDescent="0.35">
      <c r="A17">
        <v>1.6732477187578501</v>
      </c>
      <c r="B17">
        <f>(A18-A17)/'Datos excel'!$B$1</f>
        <v>-2.461214264549785E-2</v>
      </c>
      <c r="C17">
        <f>(B18-B17)/'Datos excel'!$B$1</f>
        <v>3.0265816304332104E-3</v>
      </c>
      <c r="D17">
        <f>(C18-C17)/'Datos excel'!$B$1</f>
        <v>9.3077868003253446E-4</v>
      </c>
      <c r="E17">
        <v>-1.45356967603758</v>
      </c>
      <c r="F17">
        <f>(E18-E17)/'Datos excel'!$B$1</f>
        <v>5.4673699042533268E-2</v>
      </c>
      <c r="G17">
        <f>(F18-F17)/'Datos excel'!$B$1</f>
        <v>4.3652229459763747E-4</v>
      </c>
      <c r="H17">
        <f>(G18-G17)/'Datos excel'!$B$1</f>
        <v>-1.7699936772259722E-3</v>
      </c>
      <c r="I17">
        <v>14</v>
      </c>
    </row>
    <row r="18" spans="1:9" x14ac:dyDescent="0.35">
      <c r="A18">
        <v>1.6693816524316401</v>
      </c>
      <c r="B18">
        <f>(A19-A18)/'Datos excel'!$B$1</f>
        <v>-2.413672831471491E-2</v>
      </c>
      <c r="C18">
        <f>(B19-B18)/'Datos excel'!$B$1</f>
        <v>3.1727880035986211E-3</v>
      </c>
      <c r="D18">
        <f>(C19-C18)/'Datos excel'!$B$1</f>
        <v>9.210468103651229E-4</v>
      </c>
      <c r="E18">
        <v>-1.4449815514747499</v>
      </c>
      <c r="F18">
        <f>(E19-E18)/'Datos excel'!$B$1</f>
        <v>5.4742267804225073E-2</v>
      </c>
      <c r="G18">
        <f>(F19-F18)/'Datos excel'!$B$1</f>
        <v>1.5849233793396262E-4</v>
      </c>
      <c r="H18">
        <f>(G19-G18)/'Datos excel'!$B$1</f>
        <v>-1.8074543943731132E-3</v>
      </c>
      <c r="I18">
        <v>15</v>
      </c>
    </row>
    <row r="19" spans="1:9" x14ac:dyDescent="0.35">
      <c r="A19">
        <v>1.66559026401388</v>
      </c>
      <c r="B19">
        <f>(A20-A19)/'Datos excel'!$B$1</f>
        <v>-2.3638347940539747E-2</v>
      </c>
      <c r="C19">
        <f>(B20-B19)/'Datos excel'!$B$1</f>
        <v>3.3174656982513902E-3</v>
      </c>
      <c r="D19">
        <f>(C20-C19)/'Datos excel'!$B$1</f>
        <v>9.11154769578377E-4</v>
      </c>
      <c r="E19">
        <v>-1.43638265615602</v>
      </c>
      <c r="F19">
        <f>(E20-E19)/'Datos excel'!$B$1</f>
        <v>5.4767163722450253E-2</v>
      </c>
      <c r="G19">
        <f>(F20-F19)/'Datos excel'!$B$1</f>
        <v>-1.2542193441909542E-4</v>
      </c>
      <c r="H19">
        <f>(G20-G19)/'Datos excel'!$B$1</f>
        <v>-1.8429887429359034E-3</v>
      </c>
      <c r="I19">
        <v>16</v>
      </c>
    </row>
    <row r="20" spans="1:9" x14ac:dyDescent="0.35">
      <c r="A20">
        <v>1.66187716100223</v>
      </c>
      <c r="B20">
        <f>(A21-A20)/'Datos excel'!$B$1</f>
        <v>-2.3117241647231612E-2</v>
      </c>
      <c r="C20">
        <f>(B21-B20)/'Datos excel'!$B$1</f>
        <v>3.4605895547709267E-3</v>
      </c>
      <c r="D20">
        <f>(C21-C20)/'Datos excel'!$B$1</f>
        <v>9.0109218991680758E-4</v>
      </c>
      <c r="E20">
        <v>-1.4277798501956001</v>
      </c>
      <c r="F20">
        <f>(E21-E20)/'Datos excel'!$B$1</f>
        <v>5.4747462491061751E-2</v>
      </c>
      <c r="G20">
        <f>(F21-F20)/'Datos excel'!$B$1</f>
        <v>-4.1491792919190148E-4</v>
      </c>
      <c r="H20">
        <f>(G21-G20)/'Datos excel'!$B$1</f>
        <v>-1.8765226447502942E-3</v>
      </c>
      <c r="I20">
        <v>17</v>
      </c>
    </row>
    <row r="21" spans="1:9" x14ac:dyDescent="0.35">
      <c r="A21">
        <v>1.6582459131757199</v>
      </c>
      <c r="B21">
        <f>(A22-A21)/'Datos excel'!$B$1</f>
        <v>-2.2573653511113716E-2</v>
      </c>
      <c r="C21">
        <f>(B22-B21)/'Datos excel'!$B$1</f>
        <v>3.6021327849734158E-3</v>
      </c>
      <c r="D21">
        <f>(C22-C21)/'Datos excel'!$B$1</f>
        <v>8.9084097287911728E-4</v>
      </c>
      <c r="E21">
        <v>-1.4191801388973699</v>
      </c>
      <c r="F21">
        <f>(E22-E21)/'Datos excel'!$B$1</f>
        <v>5.4682287335152152E-2</v>
      </c>
      <c r="G21">
        <f>(F22-F21)/'Datos excel'!$B$1</f>
        <v>-7.0968141694402215E-4</v>
      </c>
      <c r="H21">
        <f>(G22-G21)/'Datos excel'!$B$1</f>
        <v>-1.9079764284093254E-3</v>
      </c>
      <c r="I21">
        <v>18</v>
      </c>
    </row>
    <row r="22" spans="1:9" x14ac:dyDescent="0.35">
      <c r="A22">
        <v>1.6547000519739601</v>
      </c>
      <c r="B22">
        <f>(A23-A22)/'Datos excel'!$B$1</f>
        <v>-2.2007831816387345E-2</v>
      </c>
      <c r="C22">
        <f>(B23-B22)/'Datos excel'!$B$1</f>
        <v>3.7420657577691067E-3</v>
      </c>
      <c r="D22">
        <f>(C23-C22)/'Datos excel'!$B$1</f>
        <v>8.803753549907103E-4</v>
      </c>
      <c r="E22">
        <v>-1.4105906652886899</v>
      </c>
      <c r="F22">
        <f>(E23-E22)/'Datos excel'!$B$1</f>
        <v>5.4570810838859125E-2</v>
      </c>
      <c r="G22">
        <f>(F23-F22)/'Datos excel'!$B$1</f>
        <v>-1.0093856534796836E-3</v>
      </c>
      <c r="H22">
        <f>(G23-G22)/'Datos excel'!$B$1</f>
        <v>-1.9372644725683069E-3</v>
      </c>
      <c r="I22">
        <v>19</v>
      </c>
    </row>
    <row r="23" spans="1:9" x14ac:dyDescent="0.35">
      <c r="A23">
        <v>1.65124306983617</v>
      </c>
      <c r="B23">
        <f>(A24-A23)/'Datos excel'!$B$1</f>
        <v>-2.1420029501694478E-2</v>
      </c>
      <c r="C23">
        <f>(B24-B23)/'Datos excel'!$B$1</f>
        <v>3.8803547951511228E-3</v>
      </c>
      <c r="D23">
        <f>(C24-C23)/'Datos excel'!$B$1</f>
        <v>8.696619216075343E-4</v>
      </c>
      <c r="E23">
        <v>-1.4020187023671</v>
      </c>
      <c r="F23">
        <f>(E24-E23)/'Datos excel'!$B$1</f>
        <v>5.441225691117859E-2</v>
      </c>
      <c r="G23">
        <f>(F24-F23)/'Datos excel'!$B$1</f>
        <v>-1.3136904452337385E-3</v>
      </c>
      <c r="H23">
        <f>(G24-G23)/'Datos excel'!$B$1</f>
        <v>-1.9642948268053326E-3</v>
      </c>
      <c r="I23">
        <v>20</v>
      </c>
    </row>
    <row r="24" spans="1:9" x14ac:dyDescent="0.35">
      <c r="A24">
        <v>1.64787841947006</v>
      </c>
      <c r="B24">
        <f>(A25-A24)/'Datos excel'!$B$1</f>
        <v>-2.0810504795806043E-2</v>
      </c>
      <c r="C24">
        <f>(B25-B24)/'Datos excel'!$B$1</f>
        <v>4.0169609703525734E-3</v>
      </c>
      <c r="D24">
        <f>(C25-C24)/'Datos excel'!$B$1</f>
        <v>8.5865990150464579E-4</v>
      </c>
      <c r="E24">
        <v>-1.3934716450382301</v>
      </c>
      <c r="F24">
        <f>(E25-E24)/'Datos excel'!$B$1</f>
        <v>5.4205902898586719E-2</v>
      </c>
      <c r="G24">
        <f>(F25-F24)/'Datos excel'!$B$1</f>
        <v>-1.6222411551025419E-3</v>
      </c>
      <c r="H24">
        <f>(G25-G24)/'Datos excel'!$B$1</f>
        <v>-1.9889689870350837E-3</v>
      </c>
      <c r="I24">
        <v>21</v>
      </c>
    </row>
    <row r="25" spans="1:9" x14ac:dyDescent="0.35">
      <c r="A25">
        <v>1.64460951302086</v>
      </c>
      <c r="B25">
        <f>(A26-A25)/'Datos excel'!$B$1</f>
        <v>-2.0179522042095215E-2</v>
      </c>
      <c r="C25">
        <f>(B26-B25)/'Datos excel'!$B$1</f>
        <v>4.15183895227753E-3</v>
      </c>
      <c r="D25">
        <f>(C26-C25)/'Datos excel'!$B$1</f>
        <v>8.4732123722804781E-4</v>
      </c>
      <c r="E25">
        <v>-1.38495700172186</v>
      </c>
      <c r="F25">
        <f>(E26-E25)/'Datos excel'!$B$1</f>
        <v>5.3951081853825661E-2</v>
      </c>
      <c r="G25">
        <f>(F26-F25)/'Datos excel'!$B$1</f>
        <v>-1.9346676729969094E-3</v>
      </c>
      <c r="H25">
        <f>(G26-G25)/'Datos excel'!$B$1</f>
        <v>-2.011181797779702E-3</v>
      </c>
      <c r="I25">
        <v>22</v>
      </c>
    </row>
    <row r="26" spans="1:9" x14ac:dyDescent="0.35">
      <c r="A26">
        <v>1.64143972111084</v>
      </c>
      <c r="B26">
        <f>(A27-A26)/'Datos excel'!$B$1</f>
        <v>-1.9527352704527063E-2</v>
      </c>
      <c r="C26">
        <f>(B27-B26)/'Datos excel'!$B$1</f>
        <v>4.2849358609828424E-3</v>
      </c>
      <c r="D26">
        <f>(C27-C26)/'Datos excel'!$B$1</f>
        <v>8.3559094659545533E-4</v>
      </c>
      <c r="E26">
        <v>-1.3764823856016</v>
      </c>
      <c r="F26">
        <f>(E27-E26)/'Datos excel'!$B$1</f>
        <v>5.3647184966394423E-2</v>
      </c>
      <c r="G26">
        <f>(F27-F26)/'Datos excel'!$B$1</f>
        <v>-2.2505833710438207E-3</v>
      </c>
      <c r="H26">
        <f>(G27-G26)/'Datos excel'!$B$1</f>
        <v>-2.0308213131763784E-3</v>
      </c>
      <c r="I26">
        <v>23</v>
      </c>
    </row>
    <row r="27" spans="1:9" x14ac:dyDescent="0.35">
      <c r="A27">
        <v>1.6383723717208101</v>
      </c>
      <c r="B27">
        <f>(A28-A27)/'Datos excel'!$B$1</f>
        <v>-1.8854276553428705E-2</v>
      </c>
      <c r="C27">
        <f>(B28-B27)/'Datos excel'!$B$1</f>
        <v>4.4161901799443636E-3</v>
      </c>
      <c r="D27">
        <f>(C28-C27)/'Datos excel'!$B$1</f>
        <v>8.2340740049686057E-4</v>
      </c>
      <c r="E27">
        <v>-1.3680555054927901</v>
      </c>
      <c r="F27">
        <f>(E28-E27)/'Datos excel'!$B$1</f>
        <v>5.3293664157156292E-2</v>
      </c>
      <c r="G27">
        <f>(F28-F27)/'Datos excel'!$B$1</f>
        <v>-2.569584036955245E-3</v>
      </c>
      <c r="H27">
        <f>(G28-G27)/'Datos excel'!$B$1</f>
        <v>-2.0477689266880225E-3</v>
      </c>
      <c r="I27">
        <v>24</v>
      </c>
    </row>
    <row r="28" spans="1:9" x14ac:dyDescent="0.35">
      <c r="A28">
        <v>1.63541074888536</v>
      </c>
      <c r="B28">
        <f>(A29-A28)/'Datos excel'!$B$1</f>
        <v>-1.8160583022120275E-2</v>
      </c>
      <c r="C28">
        <f>(B29-B28)/'Datos excel'!$B$1</f>
        <v>4.5455307119599839E-3</v>
      </c>
      <c r="D28">
        <f>(C29-C28)/'Datos excel'!$B$1</f>
        <v>8.1070273664609423E-4</v>
      </c>
      <c r="E28">
        <v>-1.3596841563028399</v>
      </c>
      <c r="F28">
        <f>(E29-E28)/'Datos excel'!$B$1</f>
        <v>5.2890034840492282E-2</v>
      </c>
      <c r="G28">
        <f>(F29-F28)/'Datos excel'!$B$1</f>
        <v>-2.8912468277718724E-3</v>
      </c>
      <c r="H28">
        <f>(G29-G28)/'Datos excel'!$B$1</f>
        <v>-2.0618996088514869E-3</v>
      </c>
      <c r="I28">
        <v>25</v>
      </c>
    </row>
    <row r="29" spans="1:9" x14ac:dyDescent="0.35">
      <c r="A29">
        <v>1.6325580911749999</v>
      </c>
      <c r="B29">
        <f>(A30-A29)/'Datos excel'!$B$1</f>
        <v>-1.7446572727552262E-2</v>
      </c>
      <c r="C29">
        <f>(B30-B29)/'Datos excel'!$B$1</f>
        <v>4.6728756000446094E-3</v>
      </c>
      <c r="D29">
        <f>(C30-C29)/'Datos excel'!$B$1</f>
        <v>7.9740326439059408E-4</v>
      </c>
      <c r="E29">
        <v>-1.35137620905769</v>
      </c>
      <c r="F29">
        <f>(E30-E29)/'Datos excel'!$B$1</f>
        <v>5.2435878850800137E-2</v>
      </c>
      <c r="G29">
        <f>(F30-F29)/'Datos excel'!$B$1</f>
        <v>-3.2151292609522474E-3</v>
      </c>
      <c r="H29">
        <f>(G30-G29)/'Datos excel'!$B$1</f>
        <v>-2.0730821060239231E-3</v>
      </c>
      <c r="I29">
        <v>26</v>
      </c>
    </row>
    <row r="30" spans="1:9" x14ac:dyDescent="0.35">
      <c r="A30">
        <v>1.62981758993944</v>
      </c>
      <c r="B30">
        <f>(A31-A30)/'Datos excel'!$B$1</f>
        <v>-1.6712559144740305E-2</v>
      </c>
      <c r="C30">
        <f>(B31-B30)/'Datos excel'!$B$1</f>
        <v>4.7981314119125099E-3</v>
      </c>
      <c r="D30">
        <f>(C31-C30)/'Datos excel'!$B$1</f>
        <v>7.834300367574275E-4</v>
      </c>
      <c r="E30">
        <v>-1.3431396004685801</v>
      </c>
      <c r="F30">
        <f>(E31-E30)/'Datos excel'!$B$1</f>
        <v>5.1930847527472679E-2</v>
      </c>
      <c r="G30">
        <f>(F31-F30)/'Datos excel'!$B$1</f>
        <v>-3.5407682366809081E-3</v>
      </c>
      <c r="H30">
        <f>(G31-G30)/'Datos excel'!$B$1</f>
        <v>-2.0811796122771255E-3</v>
      </c>
      <c r="I30">
        <v>27</v>
      </c>
    </row>
    <row r="31" spans="1:9" x14ac:dyDescent="0.35">
      <c r="A31">
        <v>1.62719238728785</v>
      </c>
      <c r="B31">
        <f>(A32-A31)/'Datos excel'!$B$1</f>
        <v>-1.5958870425009167E-2</v>
      </c>
      <c r="C31">
        <f>(B32-B31)/'Datos excel'!$B$1</f>
        <v>4.9211923143164457E-3</v>
      </c>
      <c r="D31">
        <f>(C32-C31)/'Datos excel'!$B$1</f>
        <v>7.6869943744718142E-4</v>
      </c>
      <c r="E31">
        <v>-1.3349823220142301</v>
      </c>
      <c r="F31">
        <f>(E32-E31)/'Datos excel'!$B$1</f>
        <v>5.1374664953451638E-2</v>
      </c>
      <c r="G31">
        <f>(F32-F31)/'Datos excel'!$B$1</f>
        <v>-3.8676791657174417E-3</v>
      </c>
      <c r="H31">
        <f>(G32-G31)/'Datos excel'!$B$1</f>
        <v>-2.0860502364880612E-3</v>
      </c>
      <c r="I31">
        <v>28</v>
      </c>
    </row>
    <row r="32" spans="1:9" x14ac:dyDescent="0.35">
      <c r="A32">
        <v>1.62468557378351</v>
      </c>
      <c r="B32">
        <f>(A33-A32)/'Datos excel'!$B$1</f>
        <v>-1.5185851343931212E-2</v>
      </c>
      <c r="C32">
        <f>(B33-B32)/'Datos excel'!$B$1</f>
        <v>5.0419393395915793E-3</v>
      </c>
      <c r="D32">
        <f>(C33-C32)/'Datos excel'!$B$1</f>
        <v>7.5312377035118081E-4</v>
      </c>
      <c r="E32">
        <v>-1.32691240851431</v>
      </c>
      <c r="F32">
        <f>(E33-E32)/'Datos excel'!$B$1</f>
        <v>5.0767131330778627E-2</v>
      </c>
      <c r="G32">
        <f>(F33-F32)/'Datos excel'!$B$1</f>
        <v>-4.1953551706159489E-3</v>
      </c>
      <c r="H32">
        <f>(G33-G32)/'Datos excel'!$B$1</f>
        <v>-2.0875479357689826E-3</v>
      </c>
      <c r="I32">
        <v>29</v>
      </c>
    </row>
    <row r="33" spans="1:9" x14ac:dyDescent="0.35">
      <c r="A33">
        <v>1.6223001858324799</v>
      </c>
      <c r="B33">
        <f>(A34-A33)/'Datos excel'!$B$1</f>
        <v>-1.4393865364475898E-2</v>
      </c>
      <c r="C33">
        <f>(B34-B33)/'Datos excel'!$B$1</f>
        <v>5.1602397448005351E-3</v>
      </c>
      <c r="D33">
        <f>(C34-C33)/'Datos excel'!$B$1</f>
        <v>7.3661214331046743E-4</v>
      </c>
      <c r="E33">
        <v>-1.3189379261726799</v>
      </c>
      <c r="F33">
        <f>(E34-E33)/'Datos excel'!$B$1</f>
        <v>5.0108126481618276E-2</v>
      </c>
      <c r="G33">
        <f>(F34-F33)/'Datos excel'!$B$1</f>
        <v>-4.5232664335673675E-3</v>
      </c>
      <c r="H33">
        <f>(G34-G33)/'Datos excel'!$B$1</f>
        <v>-2.0855234372631247E-3</v>
      </c>
      <c r="I33">
        <v>30</v>
      </c>
    </row>
    <row r="34" spans="1:9" x14ac:dyDescent="0.35">
      <c r="A34">
        <v>1.62003920274819</v>
      </c>
      <c r="B34">
        <f>(A35-A34)/'Datos excel'!$B$1</f>
        <v>-1.3583296800824526E-2</v>
      </c>
      <c r="C34">
        <f>(B35-B34)/'Datos excel'!$B$1</f>
        <v>5.2759465096989949E-3</v>
      </c>
      <c r="D34">
        <f>(C35-C34)/'Datos excel'!$B$1</f>
        <v>7.1907112185470108E-4</v>
      </c>
      <c r="E34">
        <v>-1.3110669600706899</v>
      </c>
      <c r="F34">
        <f>(E35-E34)/'Datos excel'!$B$1</f>
        <v>4.9397613451722049E-2</v>
      </c>
      <c r="G34">
        <f>(F35-F34)/'Datos excel'!$B$1</f>
        <v>-4.8508596890371259E-3</v>
      </c>
      <c r="H34">
        <f>(G35-G34)/'Datos excel'!$B$1</f>
        <v>-2.0798254167825455E-3</v>
      </c>
      <c r="I34">
        <v>31</v>
      </c>
    </row>
    <row r="35" spans="1:9" x14ac:dyDescent="0.35">
      <c r="A35">
        <v>1.61790554347614</v>
      </c>
      <c r="B35">
        <f>(A36-A35)/'Datos excel'!$B$1</f>
        <v>-1.2754553061044373E-2</v>
      </c>
      <c r="C35">
        <f>(B36-B35)/'Datos excel'!$B$1</f>
        <v>5.3888979373903599E-3</v>
      </c>
      <c r="D35">
        <f>(C36-C35)/'Datos excel'!$B$1</f>
        <v>7.0040579938349785E-4</v>
      </c>
      <c r="E35">
        <v>-1.30330760109445</v>
      </c>
      <c r="F35">
        <f>(E36-E35)/'Datos excel'!$B$1</f>
        <v>4.8635642193588353E-2</v>
      </c>
      <c r="G35">
        <f>(F36-F35)/'Datos excel'!$B$1</f>
        <v>-5.1775579015427946E-3</v>
      </c>
      <c r="H35">
        <f>(G36-G35)/'Datos excel'!$B$1</f>
        <v>-2.0703018612225174E-3</v>
      </c>
      <c r="I35">
        <v>32</v>
      </c>
    </row>
    <row r="36" spans="1:9" x14ac:dyDescent="0.35">
      <c r="A36">
        <v>1.6159020629663201</v>
      </c>
      <c r="B36">
        <f>(A37-A36)/'Datos excel'!$B$1</f>
        <v>-1.1908066952491836E-2</v>
      </c>
      <c r="C36">
        <f>(B37-B36)/'Datos excel'!$B$1</f>
        <v>5.4989174230841041E-3</v>
      </c>
      <c r="D36">
        <f>(C37-C36)/'Datos excel'!$B$1</f>
        <v>6.8052063056790821E-4</v>
      </c>
      <c r="E36">
        <v>-1.29566793228355</v>
      </c>
      <c r="F36">
        <f>(E37-E36)/'Datos excel'!$B$1</f>
        <v>4.7822353300237222E-2</v>
      </c>
      <c r="G36">
        <f>(F37-F36)/'Datos excel'!$B$1</f>
        <v>-5.5027601574392914E-3</v>
      </c>
      <c r="H36">
        <f>(G37-G36)/'Datos excel'!$B$1</f>
        <v>-2.0568015469381493E-3</v>
      </c>
      <c r="I36">
        <v>33</v>
      </c>
    </row>
    <row r="37" spans="1:9" x14ac:dyDescent="0.35">
      <c r="A37">
        <v>1.6140315481834999</v>
      </c>
      <c r="B37">
        <f>(A38-A37)/'Datos excel'!$B$1</f>
        <v>-1.1044299023538939E-2</v>
      </c>
      <c r="C37">
        <f>(B38-B37)/'Datos excel'!$B$1</f>
        <v>5.6058133537645258E-3</v>
      </c>
      <c r="D37">
        <f>(C38-C37)/'Datos excel'!$B$1</f>
        <v>6.5932059273771646E-4</v>
      </c>
      <c r="E37">
        <v>-1.28815601459328</v>
      </c>
      <c r="F37">
        <f>(E38-E37)/'Datos excel'!$B$1</f>
        <v>4.6957981755983327E-2</v>
      </c>
      <c r="G37">
        <f>(F38-F37)/'Datos excel'!$B$1</f>
        <v>-5.825841788926942E-3</v>
      </c>
      <c r="H37">
        <f>(G38-G37)/'Datos excel'!$B$1</f>
        <v>-2.0391758175174928E-3</v>
      </c>
      <c r="I37">
        <v>34</v>
      </c>
    </row>
    <row r="38" spans="1:9" x14ac:dyDescent="0.35">
      <c r="A38">
        <v>1.61229671374968</v>
      </c>
      <c r="B38">
        <f>(A39-A38)/'Datos excel'!$B$1</f>
        <v>-1.0163739921059829E-2</v>
      </c>
      <c r="C38">
        <f>(B39-B38)/'Datos excel'!$B$1</f>
        <v>5.7093791902897897E-3</v>
      </c>
      <c r="D38">
        <f>(C39-C38)/'Datos excel'!$B$1</f>
        <v>6.367122671200444E-4</v>
      </c>
      <c r="E38">
        <v>-1.28077987206768</v>
      </c>
      <c r="F38">
        <f>(E39-E38)/'Datos excel'!$B$1</f>
        <v>4.6042860667729862E-2</v>
      </c>
      <c r="G38">
        <f>(F39-F38)/'Datos excel'!$B$1</f>
        <v>-6.1461547773114878E-3</v>
      </c>
      <c r="H38">
        <f>(G39-G38)/'Datos excel'!$B$1</f>
        <v>-2.0172803747887645E-3</v>
      </c>
      <c r="I38">
        <v>35</v>
      </c>
    </row>
    <row r="39" spans="1:9" x14ac:dyDescent="0.35">
      <c r="A39">
        <v>1.61070019721623</v>
      </c>
      <c r="B39">
        <f>(A40-A39)/'Datos excel'!$B$1</f>
        <v>-9.2669127350211867E-3</v>
      </c>
      <c r="C39">
        <f>(B40-B39)/'Datos excel'!$B$1</f>
        <v>5.8093937193315313E-3</v>
      </c>
      <c r="D39">
        <f>(C40-C39)/'Datos excel'!$B$1</f>
        <v>6.1260503213757028E-4</v>
      </c>
      <c r="E39">
        <v>-1.27354747642648</v>
      </c>
      <c r="F39">
        <f>(E40-E39)/'Datos excel'!$B$1</f>
        <v>4.5077424932918483E-2</v>
      </c>
      <c r="G39">
        <f>(F40-F39)/'Datos excel'!$B$1</f>
        <v>-6.4630284375948501E-3</v>
      </c>
      <c r="H39">
        <f>(G40-G39)/'Datos excel'!$B$1</f>
        <v>-1.9909774190676904E-3</v>
      </c>
      <c r="I39">
        <v>36</v>
      </c>
    </row>
    <row r="40" spans="1:9" x14ac:dyDescent="0.35">
      <c r="A40">
        <v>1.60924455396774</v>
      </c>
      <c r="B40">
        <f>(A41-A40)/'Datos excel'!$B$1</f>
        <v>-8.3543753034980555E-3</v>
      </c>
      <c r="C40">
        <f>(B41-B40)/'Datos excel'!$B$1</f>
        <v>5.9056214927573078E-3</v>
      </c>
      <c r="D40">
        <f>(C41-C40)/'Datos excel'!$B$1</f>
        <v>5.8691238629773651E-4</v>
      </c>
      <c r="E40">
        <v>-1.2664667310758799</v>
      </c>
      <c r="F40">
        <f>(E41-E40)/'Datos excel'!$B$1</f>
        <v>4.4062214799943988E-2</v>
      </c>
      <c r="G40">
        <f>(F41-F40)/'Datos excel'!$B$1</f>
        <v>-6.7757704392551613E-3</v>
      </c>
      <c r="H40">
        <f>(G41-G40)/'Datos excel'!$B$1</f>
        <v>-1.9601376993474539E-3</v>
      </c>
      <c r="I40">
        <v>37</v>
      </c>
    </row>
    <row r="41" spans="1:9" x14ac:dyDescent="0.35">
      <c r="A41">
        <v>1.6079322517637999</v>
      </c>
      <c r="B41">
        <f>(A42-A41)/'Datos excel'!$B$1</f>
        <v>-7.4267224486716382E-3</v>
      </c>
      <c r="C41">
        <f>(B42-B41)/'Datos excel'!$B$1</f>
        <v>5.997813474811999E-3</v>
      </c>
      <c r="D41">
        <f>(C42-C41)/'Datos excel'!$B$1</f>
        <v>5.5955313117809211E-4</v>
      </c>
      <c r="E41">
        <v>-1.25954545456006</v>
      </c>
      <c r="F41">
        <f>(E42-E41)/'Datos excel'!$B$1</f>
        <v>4.2997879268225243E-2</v>
      </c>
      <c r="G41">
        <f>(F42-F41)/'Datos excel'!$B$1</f>
        <v>-7.0836681490698793E-3</v>
      </c>
      <c r="H41">
        <f>(G42-G41)/'Datos excel'!$B$1</f>
        <v>-1.9246429817049516E-3</v>
      </c>
      <c r="I41">
        <v>38</v>
      </c>
    </row>
    <row r="42" spans="1:9" x14ac:dyDescent="0.35">
      <c r="A42">
        <v>1.6067656649295501</v>
      </c>
      <c r="B42">
        <f>(A43-A42)/'Datos excel'!$B$1</f>
        <v>-6.4845881111680759E-3</v>
      </c>
      <c r="C42">
        <f>(B43-B42)/'Datos excel'!$B$1</f>
        <v>6.085707875122112E-3</v>
      </c>
      <c r="D42">
        <f>(C43-C42)/'Datos excel'!$B$1</f>
        <v>5.3045287082701959E-4</v>
      </c>
      <c r="E42">
        <v>-1.2527913634786101</v>
      </c>
      <c r="F42">
        <f>(E43-E42)/'Datos excel'!$B$1</f>
        <v>4.1885179277345946E-2</v>
      </c>
      <c r="G42">
        <f>(F43-F42)/'Datos excel'!$B$1</f>
        <v>-7.3859903616752508E-3</v>
      </c>
      <c r="H42">
        <f>(G43-G42)/'Datos excel'!$B$1</f>
        <v>-1.8843882883186191E-3</v>
      </c>
      <c r="I42">
        <v>39</v>
      </c>
    </row>
    <row r="43" spans="1:9" x14ac:dyDescent="0.35">
      <c r="A43">
        <v>1.60574706821097</v>
      </c>
      <c r="B43">
        <f>(A44-A43)/'Datos excel'!$B$1</f>
        <v>-5.5286473535492171E-3</v>
      </c>
      <c r="C43">
        <f>(B44-B43)/'Datos excel'!$B$1</f>
        <v>6.169031217225401E-3</v>
      </c>
      <c r="D43">
        <f>(C44-C43)/'Datos excel'!$B$1</f>
        <v>4.9954525266968346E-4</v>
      </c>
      <c r="E43">
        <v>-1.24621205490301</v>
      </c>
      <c r="F43">
        <f>(E44-E43)/'Datos excel'!$B$1</f>
        <v>4.0724990624359747E-2</v>
      </c>
      <c r="G43">
        <f>(F44-F43)/'Datos excel'!$B$1</f>
        <v>-7.6819893818298717E-3</v>
      </c>
      <c r="H43">
        <f>(G44-G43)/'Datos excel'!$B$1</f>
        <v>-1.8392844993590227E-3</v>
      </c>
      <c r="I43">
        <v>40</v>
      </c>
    </row>
    <row r="44" spans="1:9" x14ac:dyDescent="0.35">
      <c r="A44">
        <v>1.6048786303154601</v>
      </c>
      <c r="B44">
        <f>(A45-A44)/'Datos excel'!$B$1</f>
        <v>-4.5596181959591461E-3</v>
      </c>
      <c r="C44">
        <f>(B45-B44)/'Datos excel'!$B$1</f>
        <v>6.2474996020215378E-3</v>
      </c>
      <c r="D44">
        <f>(C45-C44)/'Datos excel'!$B$1</f>
        <v>4.6677341087825132E-4</v>
      </c>
      <c r="E44">
        <v>-1.2398149883348599</v>
      </c>
      <c r="F44">
        <f>(E45-E44)/'Datos excel'!$B$1</f>
        <v>3.9518306554014171E-2</v>
      </c>
      <c r="G44">
        <f>(F45-F44)/'Datos excel'!$B$1</f>
        <v>-7.970903515382266E-3</v>
      </c>
      <c r="H44">
        <f>(G45-G44)/'Datos excel'!$B$1</f>
        <v>-1.7892608006036981E-3</v>
      </c>
      <c r="I44">
        <v>41</v>
      </c>
    </row>
    <row r="45" spans="1:9" x14ac:dyDescent="0.35">
      <c r="A45">
        <v>1.6041624071640801</v>
      </c>
      <c r="B45">
        <f>(A46-A45)/'Datos excel'!$B$1</f>
        <v>-3.5782632533083451E-3</v>
      </c>
      <c r="C45">
        <f>(B46-B45)/'Datos excel'!$B$1</f>
        <v>6.320820197946846E-3</v>
      </c>
      <c r="D45">
        <f>(C46-C45)/'Datos excel'!$B$1</f>
        <v>4.3209129212549887E-4</v>
      </c>
      <c r="E45">
        <v>-1.2336074672572399</v>
      </c>
      <c r="F45">
        <f>(E46-E45)/'Datos excel'!$B$1</f>
        <v>3.8266239957694272E-2</v>
      </c>
      <c r="G45">
        <f>(F46-F45)/'Datos excel'!$B$1</f>
        <v>-8.2519599447089045E-3</v>
      </c>
      <c r="H45">
        <f>(G46-G45)/'Datos excel'!$B$1</f>
        <v>-1.7342671665060137E-3</v>
      </c>
      <c r="I45">
        <v>42</v>
      </c>
    </row>
    <row r="46" spans="1:9" x14ac:dyDescent="0.35">
      <c r="A46">
        <v>1.6036003348866199</v>
      </c>
      <c r="B46">
        <f>(A47-A46)/'Datos excel'!$B$1</f>
        <v>-2.5853911383817555E-3</v>
      </c>
      <c r="C46">
        <f>(B47-B46)/'Datos excel'!$B$1</f>
        <v>6.3886929393979254E-3</v>
      </c>
      <c r="D46">
        <f>(C47-C46)/'Datos excel'!$B$1</f>
        <v>3.9546499210834957E-4</v>
      </c>
      <c r="E46">
        <v>-1.2275966203406601</v>
      </c>
      <c r="F46">
        <f>(E47-E46)/'Datos excel'!$B$1</f>
        <v>3.6970025120693535E-2</v>
      </c>
      <c r="G46">
        <f>(F47-F46)/'Datos excel'!$B$1</f>
        <v>-8.5243779941917685E-3</v>
      </c>
      <c r="H46">
        <f>(G47-G46)/'Datos excel'!$B$1</f>
        <v>-1.6742768251109018E-3</v>
      </c>
      <c r="I46">
        <v>43</v>
      </c>
    </row>
    <row r="47" spans="1:9" x14ac:dyDescent="0.35">
      <c r="A47">
        <v>1.6031942225962701</v>
      </c>
      <c r="B47">
        <f>(A48-A47)/'Datos excel'!$B$1</f>
        <v>-1.5818575981590803E-3</v>
      </c>
      <c r="C47">
        <f>(B48-B47)/'Datos excel'!$B$1</f>
        <v>6.4508124350959022E-3</v>
      </c>
      <c r="D47">
        <f>(C48-C47)/'Datos excel'!$B$1</f>
        <v>3.5687399278790799E-4</v>
      </c>
      <c r="E47">
        <v>-1.22178938237455</v>
      </c>
      <c r="F47">
        <f>(E48-E47)/'Datos excel'!$B$1</f>
        <v>3.5631018956544767E-2</v>
      </c>
      <c r="G47">
        <f>(F48-F47)/'Datos excel'!$B$1</f>
        <v>-8.7873727828839711E-3</v>
      </c>
      <c r="H47">
        <f>(G48-G47)/'Datos excel'!$B$1</f>
        <v>-1.6092886184113128E-3</v>
      </c>
      <c r="I47">
        <v>44</v>
      </c>
    </row>
    <row r="48" spans="1:9" x14ac:dyDescent="0.35">
      <c r="A48">
        <v>1.6029457449858</v>
      </c>
      <c r="B48">
        <f>(A49-A48)/'Datos excel'!$B$1</f>
        <v>-5.6856635036993169E-4</v>
      </c>
      <c r="C48">
        <f>(B49-B48)/'Datos excel'!$B$1</f>
        <v>6.5068700707958897E-3</v>
      </c>
      <c r="D48">
        <f>(C49-C48)/'Datos excel'!$B$1</f>
        <v>3.1631236536972386E-4</v>
      </c>
      <c r="E48">
        <v>-1.2161924750048601</v>
      </c>
      <c r="F48">
        <f>(E49-E48)/'Datos excel'!$B$1</f>
        <v>3.4250701667591608E-2</v>
      </c>
      <c r="G48">
        <f>(F49-F48)/'Datos excel'!$B$1</f>
        <v>-9.0401592479393035E-3</v>
      </c>
      <c r="H48">
        <f>(G49-G48)/'Datos excel'!$B$1</f>
        <v>-1.5393291188195595E-3</v>
      </c>
      <c r="I48">
        <v>45</v>
      </c>
    </row>
    <row r="49" spans="1:9" x14ac:dyDescent="0.35">
      <c r="A49">
        <v>1.60285643479233</v>
      </c>
      <c r="B49">
        <f>(A50-A49)/'Datos excel'!$B$1</f>
        <v>4.5353041024385148E-4</v>
      </c>
      <c r="C49">
        <f>(B50-B49)/'Datos excel'!$B$1</f>
        <v>6.5565563009601464E-3</v>
      </c>
      <c r="D49">
        <f>(C50-C49)/'Datos excel'!$B$1</f>
        <v>2.7378976744039615E-4</v>
      </c>
      <c r="E49">
        <v>-1.2108123873679</v>
      </c>
      <c r="F49">
        <f>(E50-E49)/'Datos excel'!$B$1</f>
        <v>3.2830676773561211E-2</v>
      </c>
      <c r="G49">
        <f>(F50-F49)/'Datos excel'!$B$1</f>
        <v>-9.2819565004963224E-3</v>
      </c>
      <c r="H49">
        <f>(G50-G49)/'Datos excel'!$B$1</f>
        <v>-1.4644546531213938E-3</v>
      </c>
      <c r="I49">
        <v>46</v>
      </c>
    </row>
    <row r="50" spans="1:9" x14ac:dyDescent="0.35">
      <c r="A50">
        <v>1.6029276751825801</v>
      </c>
      <c r="B50">
        <f>(A51-A50)/'Datos excel'!$B$1</f>
        <v>1.4834318656410646E-3</v>
      </c>
      <c r="C50">
        <f>(B51-B50)/'Datos excel'!$B$1</f>
        <v>6.5995630970610867E-3</v>
      </c>
      <c r="D50">
        <f>(C51-C50)/'Datos excel'!$B$1</f>
        <v>2.2933245654630782E-4</v>
      </c>
      <c r="E50">
        <v>-1.2056553567196899</v>
      </c>
      <c r="F50">
        <f>(E51-E50)/'Datos excel'!$B$1</f>
        <v>3.1372670455916248E-2</v>
      </c>
      <c r="G50">
        <f>(F51-F50)/'Datos excel'!$B$1</f>
        <v>-9.5119924994844004E-3</v>
      </c>
      <c r="H50">
        <f>(G51-G50)/'Datos excel'!$B$1</f>
        <v>-1.3847529944215238E-3</v>
      </c>
      <c r="I50">
        <v>47</v>
      </c>
    </row>
    <row r="51" spans="1:9" x14ac:dyDescent="0.35">
      <c r="A51">
        <v>1.60316069211514</v>
      </c>
      <c r="B51">
        <f>(A52-A51)/'Datos excel'!$B$1</f>
        <v>2.5200888127725352E-3</v>
      </c>
      <c r="C51">
        <f>(B52-B51)/'Datos excel'!$B$1</f>
        <v>6.6355865550968658E-3</v>
      </c>
      <c r="D51">
        <f>(C52-C51)/'Datos excel'!$B$1</f>
        <v>1.8298393642752247E-4</v>
      </c>
      <c r="E51">
        <v>-1.2007273491682999</v>
      </c>
      <c r="F51">
        <f>(E52-E51)/'Datos excel'!$B$1</f>
        <v>2.9878530168047177E-2</v>
      </c>
      <c r="G51">
        <f>(F52-F51)/'Datos excel'!$B$1</f>
        <v>-9.7295089911999567E-3</v>
      </c>
      <c r="H51">
        <f>(G52-G51)/'Datos excel'!$B$1</f>
        <v>-1.3003447738972589E-3</v>
      </c>
      <c r="I51">
        <v>48</v>
      </c>
    </row>
    <row r="52" spans="1:9" x14ac:dyDescent="0.35">
      <c r="A52">
        <v>1.60355654674017</v>
      </c>
      <c r="B52">
        <f>(A53-A52)/'Datos excel'!$B$1</f>
        <v>3.5624043114601111E-3</v>
      </c>
      <c r="C52">
        <f>(B53-B52)/'Datos excel'!$B$1</f>
        <v>6.6643296046171481E-3</v>
      </c>
      <c r="D52">
        <f>(C53-C52)/'Datos excel'!$B$1</f>
        <v>1.3480556733060108E-4</v>
      </c>
      <c r="E52">
        <v>-1.1960340406245</v>
      </c>
      <c r="F52">
        <f>(E53-E52)/'Datos excel'!$B$1</f>
        <v>2.8350222469557696E-2</v>
      </c>
      <c r="G52">
        <f>(F53-F52)/'Datos excel'!$B$1</f>
        <v>-9.9337666706404322E-3</v>
      </c>
      <c r="H52">
        <f>(G53-G52)/'Datos excel'!$B$1</f>
        <v>-1.2113844634913423E-3</v>
      </c>
      <c r="I52">
        <v>49</v>
      </c>
    </row>
    <row r="53" spans="1:9" x14ac:dyDescent="0.35">
      <c r="A53">
        <v>1.60411612790087</v>
      </c>
      <c r="B53">
        <f>(A54-A53)/'Datos excel'!$B$1</f>
        <v>4.6092347578084213E-3</v>
      </c>
      <c r="C53">
        <f>(B54-B53)/'Datos excel'!$B$1</f>
        <v>6.6855048136165891E-3</v>
      </c>
      <c r="D53">
        <f>(C54-C53)/'Datos excel'!$B$1</f>
        <v>8.4876935931622681E-5</v>
      </c>
      <c r="E53">
        <v>-1.1915807980926001</v>
      </c>
      <c r="F53">
        <f>(E54-E53)/'Datos excel'!$B$1</f>
        <v>2.678983004980974E-2</v>
      </c>
      <c r="G53">
        <f>(F54-F53)/'Datos excel'!$B$1</f>
        <v>-1.0124050497199293E-2</v>
      </c>
      <c r="H53">
        <f>(G54-G53)/'Datos excel'!$B$1</f>
        <v>-1.1180610002650951E-3</v>
      </c>
      <c r="I53">
        <v>50</v>
      </c>
    </row>
    <row r="54" spans="1:9" x14ac:dyDescent="0.35">
      <c r="A54">
        <v>1.6048401448035601</v>
      </c>
      <c r="B54">
        <f>(A55-A54)/'Datos excel'!$B$1</f>
        <v>5.6593913982082751E-3</v>
      </c>
      <c r="C54">
        <f>(B55-B54)/'Datos excel'!$B$1</f>
        <v>6.698837251535689E-3</v>
      </c>
      <c r="D54">
        <f>(C55-C54)/'Datos excel'!$B$1</f>
        <v>3.3295919214864171E-5</v>
      </c>
      <c r="E54">
        <v>-1.18737266142883</v>
      </c>
      <c r="F54">
        <f>(E55-E54)/'Datos excel'!$B$1</f>
        <v>2.5199547916481071E-2</v>
      </c>
      <c r="G54">
        <f>(F55-F54)/'Datos excel'!$B$1</f>
        <v>-1.0299675108434197E-2</v>
      </c>
      <c r="H54">
        <f>(G55-G54)/'Datos excel'!$B$1</f>
        <v>-1.020598006276367E-3</v>
      </c>
      <c r="I54">
        <v>51</v>
      </c>
    </row>
    <row r="55" spans="1:9" x14ac:dyDescent="0.35">
      <c r="A55">
        <v>1.6057291199255801</v>
      </c>
      <c r="B55">
        <f>(A56-A55)/'Datos excel'!$B$1</f>
        <v>6.7116422930591831E-3</v>
      </c>
      <c r="C55">
        <f>(B56-B55)/'Datos excel'!$B$1</f>
        <v>6.7040673622956858E-3</v>
      </c>
      <c r="D55">
        <f>(C56-C55)/'Datos excel'!$B$1</f>
        <v>-1.9821431998239578E-5</v>
      </c>
      <c r="E55">
        <v>-1.18341432569842</v>
      </c>
      <c r="F55">
        <f>(E56-E55)/'Datos excel'!$B$1</f>
        <v>2.3581678733730144E-2</v>
      </c>
      <c r="G55">
        <f>(F56-F55)/'Datos excel'!$B$1</f>
        <v>-1.0459990268373508E-2</v>
      </c>
      <c r="H55">
        <f>(G56-G55)/'Datos excel'!$B$1</f>
        <v>-9.1925334120091548E-4</v>
      </c>
      <c r="I55">
        <v>52</v>
      </c>
    </row>
    <row r="56" spans="1:9" x14ac:dyDescent="0.35">
      <c r="A56">
        <v>1.60678338223165</v>
      </c>
      <c r="B56">
        <f>(A57-A56)/'Datos excel'!$B$1</f>
        <v>7.7647147317871446E-3</v>
      </c>
      <c r="C56">
        <f>(B57-B56)/'Datos excel'!$B$1</f>
        <v>6.7009538190382209E-3</v>
      </c>
      <c r="D56">
        <f>(C57-C56)/'Datos excel'!$B$1</f>
        <v>-7.4341293507942789E-5</v>
      </c>
      <c r="E56">
        <v>-1.1797101242649599</v>
      </c>
      <c r="F56">
        <f>(E57-E56)/'Datos excel'!$B$1</f>
        <v>2.1938627304542997E-2</v>
      </c>
      <c r="G56">
        <f>(F57-F56)/'Datos excel'!$B$1</f>
        <v>-1.0604386245548741E-2</v>
      </c>
      <c r="H56">
        <f>(G57-G56)/'Datos excel'!$B$1</f>
        <v>-8.1431835566845841E-4</v>
      </c>
      <c r="I56">
        <v>53</v>
      </c>
    </row>
    <row r="57" spans="1:9" x14ac:dyDescent="0.35">
      <c r="A57">
        <v>1.6080030607695801</v>
      </c>
      <c r="B57">
        <f>(A58-A57)/'Datos excel'!$B$1</f>
        <v>8.8172980962838918E-3</v>
      </c>
      <c r="C57">
        <f>(B58-B57)/'Datos excel'!$B$1</f>
        <v>6.6892763159610751E-3</v>
      </c>
      <c r="D57">
        <f>(C58-C57)/'Datos excel'!$B$1</f>
        <v>-1.301127266883503E-4</v>
      </c>
      <c r="E57">
        <v>-1.1762640127464701</v>
      </c>
      <c r="F57">
        <f>(E58-E57)/'Datos excel'!$B$1</f>
        <v>2.0272894208300769E-2</v>
      </c>
      <c r="G57">
        <f>(F58-F57)/'Datos excel'!$B$1</f>
        <v>-1.0732299073741309E-2</v>
      </c>
      <c r="H57">
        <f>(G58-G57)/'Datos excel'!$B$1</f>
        <v>-7.0611647521935498E-4</v>
      </c>
      <c r="I57">
        <v>54</v>
      </c>
    </row>
    <row r="58" spans="1:9" x14ac:dyDescent="0.35">
      <c r="A58">
        <v>1.6093880787157699</v>
      </c>
      <c r="B58">
        <f>(A59-A58)/'Datos excel'!$B$1</f>
        <v>9.8680471628866673E-3</v>
      </c>
      <c r="C58">
        <f>(B59-B58)/'Datos excel'!$B$1</f>
        <v>6.6688382566459422E-3</v>
      </c>
      <c r="D58">
        <f>(C59-C58)/'Datos excel'!$B$1</f>
        <v>-1.8696860572984129E-4</v>
      </c>
      <c r="E58">
        <v>-1.17307955397088</v>
      </c>
      <c r="F58">
        <f>(E59-E58)/'Datos excel'!$B$1</f>
        <v>1.8587068611991057E-2</v>
      </c>
      <c r="G58">
        <f>(F59-F58)/'Datos excel'!$B$1</f>
        <v>-1.0843215590297701E-2</v>
      </c>
      <c r="H58">
        <f>(G59-G58)/'Datos excel'!$B$1</f>
        <v>-5.9500135000426337E-4</v>
      </c>
      <c r="I58">
        <v>55</v>
      </c>
    </row>
    <row r="59" spans="1:9" x14ac:dyDescent="0.35">
      <c r="A59">
        <v>1.6109381479393801</v>
      </c>
      <c r="B59">
        <f>(A60-A59)/'Datos excel'!$B$1</f>
        <v>1.091558582663954E-2</v>
      </c>
      <c r="C59">
        <f>(B60-B59)/'Datos excel'!$B$1</f>
        <v>6.6394692967353024E-3</v>
      </c>
      <c r="D59">
        <f>(C60-C59)/'Datos excel'!$B$1</f>
        <v>-2.447268466294346E-4</v>
      </c>
      <c r="E59">
        <v>-1.17015990406072</v>
      </c>
      <c r="F59">
        <f>(E60-E59)/'Datos excel'!$B$1</f>
        <v>1.6883820290002578E-2</v>
      </c>
      <c r="G59">
        <f>(F60-F59)/'Datos excel'!$B$1</f>
        <v>-1.0936678183800171E-2</v>
      </c>
      <c r="H59">
        <f>(G60-G59)/'Datos excel'!$B$1</f>
        <v>-4.8135438087361317E-4</v>
      </c>
      <c r="I59">
        <v>56</v>
      </c>
    </row>
    <row r="60" spans="1:9" x14ac:dyDescent="0.35">
      <c r="A60">
        <v>1.61265276415151</v>
      </c>
      <c r="B60">
        <f>(A61-A60)/'Datos excel'!$B$1</f>
        <v>1.1958511224957471E-2</v>
      </c>
      <c r="C60">
        <f>(B61-B60)/'Datos excel'!$B$1</f>
        <v>6.601027693559941E-3</v>
      </c>
      <c r="D60">
        <f>(C61-C60)/'Datos excel'!$B$1</f>
        <v>-3.0319180398321027E-4</v>
      </c>
      <c r="E60">
        <v>-1.1675077997713399</v>
      </c>
      <c r="F60">
        <f>(E61-E60)/'Datos excel'!$B$1</f>
        <v>1.5165890898157459E-2</v>
      </c>
      <c r="G60">
        <f>(F61-F60)/'Datos excel'!$B$1</f>
        <v>-1.1012289153136462E-2</v>
      </c>
      <c r="H60">
        <f>(G61-G60)/'Datos excel'!$B$1</f>
        <v>-3.6558192270084392E-4</v>
      </c>
      <c r="I60">
        <v>57</v>
      </c>
    </row>
    <row r="61" spans="1:9" x14ac:dyDescent="0.35">
      <c r="A61">
        <v>1.6145312027021199</v>
      </c>
      <c r="B61">
        <f>(A62-A61)/'Datos excel'!$B$1</f>
        <v>1.2995398230369005E-2</v>
      </c>
      <c r="C61">
        <f>(B62-B61)/'Datos excel'!$B$1</f>
        <v>6.5534024363588265E-3</v>
      </c>
      <c r="D61">
        <f>(C62-C61)/'Datos excel'!$B$1</f>
        <v>-3.6215596334123341E-4</v>
      </c>
      <c r="E61">
        <v>-1.1651255471998001</v>
      </c>
      <c r="F61">
        <f>(E62-E61)/'Datos excel'!$B$1</f>
        <v>1.3436084563022456E-2</v>
      </c>
      <c r="G61">
        <f>(F62-F61)/'Datos excel'!$B$1</f>
        <v>-1.1069714627268572E-2</v>
      </c>
      <c r="H61">
        <f>(G62-G61)/'Datos excel'!$B$1</f>
        <v>-2.4811185154973738E-4</v>
      </c>
      <c r="I61">
        <v>58</v>
      </c>
    </row>
    <row r="62" spans="1:9" x14ac:dyDescent="0.35">
      <c r="A62">
        <v>1.61657251508267</v>
      </c>
      <c r="B62">
        <f>(A63-A62)/'Datos excel'!$B$1</f>
        <v>1.4024804277873122E-2</v>
      </c>
      <c r="C62">
        <f>(B63-B62)/'Datos excel'!$B$1</f>
        <v>6.4965151106644988E-3</v>
      </c>
      <c r="D62">
        <f>(C63-C62)/'Datos excel'!$B$1</f>
        <v>-4.214018204398562E-4</v>
      </c>
      <c r="E62">
        <v>-1.16301501197199</v>
      </c>
      <c r="F62">
        <f>(E63-E62)/'Datos excel'!$B$1</f>
        <v>1.1697257855504335E-2</v>
      </c>
      <c r="G62">
        <f>(F63-F62)/'Datos excel'!$B$1</f>
        <v>-1.1108687945773433E-2</v>
      </c>
      <c r="H62">
        <f>(G63-G62)/'Datos excel'!$B$1</f>
        <v>-1.2938988458005066E-4</v>
      </c>
      <c r="I62">
        <v>59</v>
      </c>
    </row>
    <row r="63" spans="1:9" x14ac:dyDescent="0.35">
      <c r="A63">
        <v>1.61877552618704</v>
      </c>
      <c r="B63">
        <f>(A64-A63)/'Datos excel'!$B$1</f>
        <v>1.5045274485153056E-2</v>
      </c>
      <c r="C63">
        <f>(B64-B63)/'Datos excel'!$B$1</f>
        <v>6.430321467499338E-3</v>
      </c>
      <c r="D63">
        <f>(C64-C63)/'Datos excel'!$B$1</f>
        <v>-4.8070393213692095E-4</v>
      </c>
      <c r="E63">
        <v>-1.1611776110046901</v>
      </c>
      <c r="F63">
        <f>(E64-E63)/'Datos excel'!$B$1</f>
        <v>9.9523092334311697E-3</v>
      </c>
      <c r="G63">
        <f>(F64-F63)/'Datos excel'!$B$1</f>
        <v>-1.1129012461315708E-2</v>
      </c>
      <c r="H63">
        <f>(G64-G63)/'Datos excel'!$B$1</f>
        <v>-9.8754250718411557E-6</v>
      </c>
      <c r="I63">
        <v>60</v>
      </c>
    </row>
    <row r="64" spans="1:9" x14ac:dyDescent="0.35">
      <c r="A64">
        <v>1.62113883237673</v>
      </c>
      <c r="B64">
        <f>(A65-A64)/'Datos excel'!$B$1</f>
        <v>1.6055347019278889E-2</v>
      </c>
      <c r="C64">
        <f>(B65-B64)/'Datos excel'!$B$1</f>
        <v>6.3548126704116841E-3</v>
      </c>
      <c r="D64">
        <f>(C65-C64)/'Datos excel'!$B$1</f>
        <v>-5.3983106754340896E-4</v>
      </c>
      <c r="E64">
        <v>-1.15961430592599</v>
      </c>
      <c r="F64">
        <f>(E65-E64)/'Datos excel'!$B$1</f>
        <v>8.2041680439222352E-3</v>
      </c>
      <c r="G64">
        <f>(F65-F64)/'Datos excel'!$B$1</f>
        <v>-1.1130563689458547E-2</v>
      </c>
      <c r="H64">
        <f>(G65-G64)/'Datos excel'!$B$1</f>
        <v>1.099626723520487E-4</v>
      </c>
      <c r="I64">
        <v>61</v>
      </c>
    </row>
    <row r="65" spans="1:9" x14ac:dyDescent="0.35">
      <c r="A65">
        <v>1.62366080038906</v>
      </c>
      <c r="B65">
        <f>(A66-A65)/'Datos excel'!$B$1</f>
        <v>1.7053558659294123E-2</v>
      </c>
      <c r="C65">
        <f>(B66-B65)/'Datos excel'!$B$1</f>
        <v>6.2700162046129887E-3</v>
      </c>
      <c r="D65">
        <f>(C66-C65)/'Datos excel'!$B$1</f>
        <v>-5.9854858001314305E-4</v>
      </c>
      <c r="E65">
        <v>-1.1583255982232099</v>
      </c>
      <c r="F65">
        <f>(E66-E65)/'Datos excel'!$B$1</f>
        <v>6.4557831880664215E-3</v>
      </c>
      <c r="G65">
        <f>(F66-F65)/'Datos excel'!$B$1</f>
        <v>-1.1113290793277032E-2</v>
      </c>
      <c r="H65">
        <f>(G66-G65)/'Datos excel'!$B$1</f>
        <v>2.2965083327084138E-4</v>
      </c>
      <c r="I65">
        <v>62</v>
      </c>
    </row>
    <row r="66" spans="1:9" x14ac:dyDescent="0.35">
      <c r="A66">
        <v>1.6263395671191401</v>
      </c>
      <c r="B66">
        <f>(A67-A66)/'Datos excel'!$B$1</f>
        <v>1.8038450501609179E-2</v>
      </c>
      <c r="C66">
        <f>(B67-B66)/'Datos excel'!$B$1</f>
        <v>6.175996413523694E-3</v>
      </c>
      <c r="D66">
        <f>(C67-C66)/'Datos excel'!$B$1</f>
        <v>-6.5662063618848992E-4</v>
      </c>
      <c r="E66">
        <v>-1.15731152617137</v>
      </c>
      <c r="F66">
        <f>(E67-E66)/'Datos excel'!$B$1</f>
        <v>4.7101115523981111E-3</v>
      </c>
      <c r="G66">
        <f>(F67-F66)/'Datos excel'!$B$1</f>
        <v>-1.107721732474231E-2</v>
      </c>
      <c r="H66">
        <f>(G67-G66)/'Datos excel'!$B$1</f>
        <v>3.4871520351533353E-4</v>
      </c>
      <c r="I66">
        <v>63</v>
      </c>
    </row>
    <row r="67" spans="1:9" x14ac:dyDescent="0.35">
      <c r="A67">
        <v>1.62917304029804</v>
      </c>
      <c r="B67">
        <f>(A68-A67)/'Datos excel'!$B$1</f>
        <v>1.9008573749675326E-2</v>
      </c>
      <c r="C67">
        <f>(B68-B67)/'Datos excel'!$B$1</f>
        <v>6.0728546851814332E-3</v>
      </c>
      <c r="D67">
        <f>(C68-C67)/'Datos excel'!$B$1</f>
        <v>-7.1381266670826615E-4</v>
      </c>
      <c r="E67">
        <v>-1.1565716635788399</v>
      </c>
      <c r="F67">
        <f>(E68-E67)/'Datos excel'!$B$1</f>
        <v>2.97010632391671E-3</v>
      </c>
      <c r="G67">
        <f>(F68-F67)/'Datos excel'!$B$1</f>
        <v>-1.1022441268664368E-2</v>
      </c>
      <c r="H67">
        <f>(G68-G67)/'Datos excel'!$B$1</f>
        <v>4.6668650703619467E-4</v>
      </c>
      <c r="I67">
        <v>64</v>
      </c>
    </row>
    <row r="68" spans="1:9" x14ac:dyDescent="0.35">
      <c r="A68">
        <v>1.6321589000804</v>
      </c>
      <c r="B68">
        <f>(A69-A68)/'Datos excel'!$B$1</f>
        <v>1.9962495532939543E-2</v>
      </c>
      <c r="C68">
        <f>(B69-B68)/'Datos excel'!$B$1</f>
        <v>5.9607292536929318E-3</v>
      </c>
      <c r="D68">
        <f>(C69-C68)/'Datos excel'!$B$1</f>
        <v>-7.6989363684430679E-4</v>
      </c>
      <c r="E68">
        <v>-1.15610512036846</v>
      </c>
      <c r="F68">
        <f>(E69-E68)/'Datos excel'!$B$1</f>
        <v>1.238705298203663E-3</v>
      </c>
      <c r="G68">
        <f>(F69-F68)/'Datos excel'!$B$1</f>
        <v>-1.0949134323562648E-2</v>
      </c>
      <c r="H68">
        <f>(G69-G68)/'Datos excel'!$B$1</f>
        <v>5.8310452766165794E-4</v>
      </c>
      <c r="I68">
        <v>65</v>
      </c>
    </row>
    <row r="69" spans="1:9" x14ac:dyDescent="0.35">
      <c r="A69">
        <v>1.6352946015460801</v>
      </c>
      <c r="B69">
        <f>(A70-A69)/'Datos excel'!$B$1</f>
        <v>2.0898804694611518E-2</v>
      </c>
      <c r="C69">
        <f>(B70-B69)/'Datos excel'!$B$1</f>
        <v>5.8397946440151517E-3</v>
      </c>
      <c r="D69">
        <f>(C70-C69)/'Datos excel'!$B$1</f>
        <v>-8.2463833582453109E-4</v>
      </c>
      <c r="E69">
        <v>-1.1559105449952201</v>
      </c>
      <c r="F69">
        <f>(E70-E69)/'Datos excel'!$B$1</f>
        <v>-4.811806994999502E-4</v>
      </c>
      <c r="G69">
        <f>(F70-F69)/'Datos excel'!$B$1</f>
        <v>-1.0857540478543808E-2</v>
      </c>
      <c r="H69">
        <f>(G70-G69)/'Datos excel'!$B$1</f>
        <v>6.9752259463640512E-4</v>
      </c>
      <c r="I69">
        <v>66</v>
      </c>
    </row>
    <row r="70" spans="1:9" x14ac:dyDescent="0.35">
      <c r="A70">
        <v>1.6385773781109501</v>
      </c>
      <c r="B70">
        <f>(A71-A70)/'Datos excel'!$B$1</f>
        <v>2.1816117492217069E-2</v>
      </c>
      <c r="C70">
        <f>(B71-B70)/'Datos excel'!$B$1</f>
        <v>5.7102607571304087E-3</v>
      </c>
      <c r="D70">
        <f>(C71-C70)/'Datos excel'!$B$1</f>
        <v>-8.7782944202634131E-4</v>
      </c>
      <c r="E70">
        <v>-1.15598612868275</v>
      </c>
      <c r="F70">
        <f>(E71-E70)/'Datos excel'!$B$1</f>
        <v>-2.1866791696723018E-3</v>
      </c>
      <c r="G70">
        <f>(F71-F70)/'Datos excel'!$B$1</f>
        <v>-1.0747973885592677E-2</v>
      </c>
      <c r="H70">
        <f>(G71-G70)/'Datos excel'!$B$1</f>
        <v>8.0951179339642913E-4</v>
      </c>
      <c r="I70">
        <v>67</v>
      </c>
    </row>
    <row r="71" spans="1:9" x14ac:dyDescent="0.35">
      <c r="A71">
        <v>1.6420042458331201</v>
      </c>
      <c r="B71">
        <f>(A72-A71)/'Datos excel'!$B$1</f>
        <v>2.2713083154451218E-2</v>
      </c>
      <c r="C71">
        <f>(B72-B71)/'Datos excel'!$B$1</f>
        <v>5.5723716308216696E-3</v>
      </c>
      <c r="D71">
        <f>(C72-C71)/'Datos excel'!$B$1</f>
        <v>-9.2925958892264111E-4</v>
      </c>
      <c r="E71">
        <v>-1.15632961144351</v>
      </c>
      <c r="F71">
        <f>(E72-E71)/'Datos excel'!$B$1</f>
        <v>-3.8749669596699465E-3</v>
      </c>
      <c r="G71">
        <f>(F72-F71)/'Datos excel'!$B$1</f>
        <v>-1.0620816070436251E-2</v>
      </c>
      <c r="H71">
        <f>(G72-G71)/'Datos excel'!$B$1</f>
        <v>9.1866485397176442E-4</v>
      </c>
      <c r="I71">
        <v>68</v>
      </c>
    </row>
    <row r="72" spans="1:9" x14ac:dyDescent="0.35">
      <c r="A72">
        <v>1.64557200859204</v>
      </c>
      <c r="B72">
        <f>(A73-A72)/'Datos excel'!$B$1</f>
        <v>2.3588389243374294E-2</v>
      </c>
      <c r="C72">
        <f>(B73-B72)/'Datos excel'!$B$1</f>
        <v>5.4264038759298076E-3</v>
      </c>
      <c r="D72">
        <f>(C73-C72)/'Datos excel'!$B$1</f>
        <v>-9.7873305823701143E-4</v>
      </c>
      <c r="E72">
        <v>-1.1569382898301801</v>
      </c>
      <c r="F72">
        <f>(E73-E72)/'Datos excel'!$B$1</f>
        <v>-5.5432808467704934E-3</v>
      </c>
      <c r="G72">
        <f>(F73-F72)/'Datos excel'!$B$1</f>
        <v>-1.0476512532618809E-2</v>
      </c>
      <c r="H72">
        <f>(G73-G72)/'Datos excel'!$B$1</f>
        <v>1.024599624378814E-3</v>
      </c>
      <c r="I72">
        <v>69</v>
      </c>
    </row>
    <row r="73" spans="1:9" x14ac:dyDescent="0.35">
      <c r="A73">
        <v>1.6492772641098901</v>
      </c>
      <c r="B73">
        <f>(A74-A73)/'Datos excel'!$B$1</f>
        <v>2.4440766770975907E-2</v>
      </c>
      <c r="C73">
        <f>(B74-B73)/'Datos excel'!$B$1</f>
        <v>5.2726648466506643E-3</v>
      </c>
      <c r="D73">
        <f>(C74-C73)/'Datos excel'!$B$1</f>
        <v>-1.0260674794003663E-3</v>
      </c>
      <c r="E73">
        <v>-1.1578090263494301</v>
      </c>
      <c r="F73">
        <f>(E74-E73)/'Datos excel'!$B$1</f>
        <v>-7.1889275871563256E-3</v>
      </c>
      <c r="G73">
        <f>(F74-F73)/'Datos excel'!$B$1</f>
        <v>-1.0315568799977842E-2</v>
      </c>
      <c r="H73">
        <f>(G74-G73)/'Datos excel'!$B$1</f>
        <v>1.1269622070313502E-3</v>
      </c>
      <c r="I73">
        <v>70</v>
      </c>
    </row>
    <row r="74" spans="1:9" x14ac:dyDescent="0.35">
      <c r="A74">
        <v>1.65311641077668</v>
      </c>
      <c r="B74">
        <f>(A75-A74)/'Datos excel'!$B$1</f>
        <v>2.5268995028329851E-2</v>
      </c>
      <c r="C74">
        <f>(B75-B74)/'Datos excel'!$B$1</f>
        <v>5.111490543882085E-3</v>
      </c>
      <c r="D74">
        <f>(C75-C74)/'Datos excel'!$B$1</f>
        <v>-1.07109499219974E-3</v>
      </c>
      <c r="E74">
        <v>-1.15893826045418</v>
      </c>
      <c r="F74">
        <f>(E75-E74)/'Datos excel'!$B$1</f>
        <v>-8.8092933451368489E-3</v>
      </c>
      <c r="G74">
        <f>(F75-F74)/'Datos excel'!$B$1</f>
        <v>-1.013854599045369E-2</v>
      </c>
      <c r="H74">
        <f>(G75-G74)/'Datos excel'!$B$1</f>
        <v>1.2254294906829794E-3</v>
      </c>
      <c r="I74">
        <v>71</v>
      </c>
    </row>
    <row r="75" spans="1:9" x14ac:dyDescent="0.35">
      <c r="A75">
        <v>1.6570856552339099</v>
      </c>
      <c r="B75">
        <f>(A76-A75)/'Datos excel'!$B$1</f>
        <v>2.6071906085407534E-2</v>
      </c>
      <c r="C75">
        <f>(B76-B75)/'Datos excel'!$B$1</f>
        <v>4.943243335942509E-3</v>
      </c>
      <c r="D75">
        <f>(C76-C75)/'Datos excel'!$B$1</f>
        <v>-1.1136635526514556E-3</v>
      </c>
      <c r="E75">
        <v>-1.160322021017</v>
      </c>
      <c r="F75">
        <f>(E76-E75)/'Datos excel'!$B$1</f>
        <v>-1.0401852425221427E-2</v>
      </c>
      <c r="G75">
        <f>(F76-F75)/'Datos excel'!$B$1</f>
        <v>-9.9460559761825936E-3</v>
      </c>
      <c r="H75">
        <f>(G76-G75)/'Datos excel'!$B$1</f>
        <v>1.3197112553835965E-3</v>
      </c>
      <c r="I75">
        <v>72</v>
      </c>
    </row>
    <row r="76" spans="1:9" x14ac:dyDescent="0.35">
      <c r="A76">
        <v>1.6611810206650599</v>
      </c>
      <c r="B76">
        <f>(A77-A76)/'Datos excel'!$B$1</f>
        <v>2.6848388932862718E-2</v>
      </c>
      <c r="C76">
        <f>(B77-B76)/'Datos excel'!$B$1</f>
        <v>4.7683094741634829E-3</v>
      </c>
      <c r="D76">
        <f>(C77-C76)/'Datos excel'!$B$1</f>
        <v>-1.1536375466366436E-3</v>
      </c>
      <c r="E76">
        <v>-1.16195594017514</v>
      </c>
      <c r="F76">
        <f>(E77-E76)/'Datos excel'!$B$1</f>
        <v>-1.1964175244569832E-2</v>
      </c>
      <c r="G76">
        <f>(F77-F76)/'Datos excel'!$B$1</f>
        <v>-9.7387562169439501E-3</v>
      </c>
      <c r="H76">
        <f>(G77-G76)/'Datos excel'!$B$1</f>
        <v>1.4095517254475839E-3</v>
      </c>
      <c r="I76">
        <v>73</v>
      </c>
    </row>
    <row r="77" spans="1:9" x14ac:dyDescent="0.35">
      <c r="A77">
        <v>1.6653983557366701</v>
      </c>
      <c r="B77">
        <f>(A78-A77)/'Datos excel'!$B$1</f>
        <v>2.7597393233566449E-2</v>
      </c>
      <c r="C77">
        <f>(B78-B77)/'Datos excel'!$B$1</f>
        <v>4.5870965120925313E-3</v>
      </c>
      <c r="D77">
        <f>(C78-C77)/'Datos excel'!$B$1</f>
        <v>-1.1908984977806053E-3</v>
      </c>
      <c r="E77">
        <v>-1.1638352684278701</v>
      </c>
      <c r="F77">
        <f>(E78-E77)/'Datos excel'!$B$1</f>
        <v>-1.3493935493882484E-2</v>
      </c>
      <c r="G77">
        <f>(F78-F77)/'Datos excel'!$B$1</f>
        <v>-9.5173443496679028E-3</v>
      </c>
      <c r="H77">
        <f>(G78-G77)/'Datos excel'!$B$1</f>
        <v>1.4947305645260241E-3</v>
      </c>
      <c r="I77">
        <v>74</v>
      </c>
    </row>
    <row r="78" spans="1:9" x14ac:dyDescent="0.35">
      <c r="A78">
        <v>1.6697333441287101</v>
      </c>
      <c r="B78">
        <f>(A79-A78)/'Datos excel'!$B$1</f>
        <v>2.8317932668751312E-2</v>
      </c>
      <c r="C78">
        <f>(B79-B78)/'Datos excel'!$B$1</f>
        <v>4.4000306135025978E-3</v>
      </c>
      <c r="D78">
        <f>(C79-C78)/'Datos excel'!$B$1</f>
        <v>-1.2253452960385876E-3</v>
      </c>
      <c r="E78">
        <v>-1.1659548908586499</v>
      </c>
      <c r="F78">
        <f>(E79-E78)/'Datos excel'!$B$1</f>
        <v>-1.4988916448412534E-2</v>
      </c>
      <c r="G78">
        <f>(F79-F78)/'Datos excel'!$B$1</f>
        <v>-9.2825526216373487E-3</v>
      </c>
      <c r="H78">
        <f>(G79-G78)/'Datos excel'!$B$1</f>
        <v>1.5750633982674273E-3</v>
      </c>
      <c r="I78">
        <v>75</v>
      </c>
    </row>
    <row r="79" spans="1:9" x14ac:dyDescent="0.35">
      <c r="A79">
        <v>1.6741815145905601</v>
      </c>
      <c r="B79">
        <f>(A80-A79)/'Datos excel'!$B$1</f>
        <v>2.9009087861298809E-2</v>
      </c>
      <c r="C79">
        <f>(B80-B79)/'Datos excel'!$B$1</f>
        <v>4.2075538244953159E-3</v>
      </c>
      <c r="D79">
        <f>(C80-C79)/'Datos excel'!$B$1</f>
        <v>-1.2568943095864369E-3</v>
      </c>
      <c r="E79">
        <v>-1.1683093443486301</v>
      </c>
      <c r="F79">
        <f>(E80-E79)/'Datos excel'!$B$1</f>
        <v>-1.6447016404547363E-2</v>
      </c>
      <c r="G79">
        <f>(F80-F79)/'Datos excel'!$B$1</f>
        <v>-9.0351422415905925E-3</v>
      </c>
      <c r="H79">
        <f>(G80-G79)/'Datos excel'!$B$1</f>
        <v>1.650401723796551E-3</v>
      </c>
      <c r="I79">
        <v>76</v>
      </c>
    </row>
    <row r="80" spans="1:9" x14ac:dyDescent="0.35">
      <c r="A80">
        <v>1.6787382514561799</v>
      </c>
      <c r="B80">
        <f>(A81-A80)/'Datos excel'!$B$1</f>
        <v>2.9670008870529715E-2</v>
      </c>
      <c r="C80">
        <f>(B81-B80)/'Datos excel'!$B$1</f>
        <v>4.0101213280285377E-3</v>
      </c>
      <c r="D80">
        <f>(C81-C80)/'Datos excel'!$B$1</f>
        <v>-1.2854791051266417E-3</v>
      </c>
      <c r="E80">
        <v>-1.1708928356441299</v>
      </c>
      <c r="F80">
        <f>(E81-E80)/'Datos excel'!$B$1</f>
        <v>-1.7866253229063354E-2</v>
      </c>
      <c r="G80">
        <f>(F81-F80)/'Datos excel'!$B$1</f>
        <v>-8.7758977450430337E-3</v>
      </c>
      <c r="H80">
        <f>(G81-G80)/'Datos excel'!$B$1</f>
        <v>1.7206324948216974E-3</v>
      </c>
      <c r="I80">
        <v>77</v>
      </c>
    </row>
    <row r="81" spans="1:9" x14ac:dyDescent="0.35">
      <c r="A81">
        <v>1.6833988055511599</v>
      </c>
      <c r="B81">
        <f>(A82-A81)/'Datos excel'!$B$1</f>
        <v>3.0299917255736625E-2</v>
      </c>
      <c r="C81">
        <f>(B82-B81)/'Datos excel'!$B$1</f>
        <v>3.8081987423780857E-3</v>
      </c>
      <c r="D81">
        <f>(C82-C81)/'Datos excel'!$B$1</f>
        <v>-1.3110501728405943E-3</v>
      </c>
      <c r="E81">
        <v>-1.17369926013871</v>
      </c>
      <c r="F81">
        <f>(E82-E81)/'Datos excel'!$B$1</f>
        <v>-1.9244768023287475E-2</v>
      </c>
      <c r="G81">
        <f>(F82-F81)/'Datos excel'!$B$1</f>
        <v>-8.5056214247800476E-3</v>
      </c>
      <c r="H81">
        <f>(G82-G81)/'Datos excel'!$B$1</f>
        <v>1.7856771159598015E-3</v>
      </c>
      <c r="I81">
        <v>78</v>
      </c>
    </row>
    <row r="82" spans="1:9" x14ac:dyDescent="0.35">
      <c r="A82">
        <v>1.68815830542391</v>
      </c>
      <c r="B82">
        <f>(A83-A82)/'Datos excel'!$B$1</f>
        <v>3.089810771535987E-2</v>
      </c>
      <c r="C82">
        <f>(B83-B82)/'Datos excel'!$B$1</f>
        <v>3.6022594628039037E-3</v>
      </c>
      <c r="D82">
        <f>(C83-C82)/'Datos excel'!$B$1</f>
        <v>-1.3335742444616707E-3</v>
      </c>
      <c r="E82">
        <v>-1.1767222212308099</v>
      </c>
      <c r="F82">
        <f>(E83-E82)/'Datos excel'!$B$1</f>
        <v>-2.0580827912402722E-2</v>
      </c>
      <c r="G82">
        <f>(F83-F82)/'Datos excel'!$B$1</f>
        <v>-8.2251279193209115E-3</v>
      </c>
      <c r="H82">
        <f>(G83-G82)/'Datos excel'!$B$1</f>
        <v>1.8454901126287381E-3</v>
      </c>
      <c r="I82">
        <v>79</v>
      </c>
    </row>
    <row r="83" spans="1:9" x14ac:dyDescent="0.35">
      <c r="A83">
        <v>1.69301176883433</v>
      </c>
      <c r="B83">
        <f>(A84-A83)/'Datos excel'!$B$1</f>
        <v>3.1463949308593323E-2</v>
      </c>
      <c r="C83">
        <f>(B84-B83)/'Datos excel'!$B$1</f>
        <v>3.3927821103330365E-3</v>
      </c>
      <c r="D83">
        <f>(C84-C83)/'Datos excel'!$B$1</f>
        <v>-1.3530335666050153E-3</v>
      </c>
      <c r="E83">
        <v>-1.1799550501195299</v>
      </c>
      <c r="F83">
        <f>(E84-E83)/'Datos excel'!$B$1</f>
        <v>-2.1872827984711466E-2</v>
      </c>
      <c r="G83">
        <f>(F84-F83)/'Datos excel'!$B$1</f>
        <v>-7.9352390103155594E-3</v>
      </c>
      <c r="H83">
        <f>(G84-G83)/'Datos excel'!$B$1</f>
        <v>1.900057479486779E-3</v>
      </c>
      <c r="I83">
        <v>80</v>
      </c>
    </row>
    <row r="84" spans="1:9" x14ac:dyDescent="0.35">
      <c r="A84">
        <v>1.6979541144343699</v>
      </c>
      <c r="B84">
        <f>(A85-A84)/'Datos excel'!$B$1</f>
        <v>3.199688627624598E-2</v>
      </c>
      <c r="C84">
        <f>(B85-B84)/'Datos excel'!$B$1</f>
        <v>3.1802480946877009E-3</v>
      </c>
      <c r="D84">
        <f>(C85-C84)/'Datos excel'!$B$1</f>
        <v>-1.369424993292875E-3</v>
      </c>
      <c r="E84">
        <v>-1.1833908259050301</v>
      </c>
      <c r="F84">
        <f>(E85-E84)/'Datos excel'!$B$1</f>
        <v>-2.3119292413675791E-2</v>
      </c>
      <c r="G84">
        <f>(F85-F84)/'Datos excel'!$B$1</f>
        <v>-7.6367786793678592E-3</v>
      </c>
      <c r="H84">
        <f>(G85-G84)/'Datos excel'!$B$1</f>
        <v>1.9493946694856626E-3</v>
      </c>
      <c r="I84">
        <v>81</v>
      </c>
    </row>
    <row r="85" spans="1:9" x14ac:dyDescent="0.35">
      <c r="A85">
        <v>1.7029801735775301</v>
      </c>
      <c r="B85">
        <f>(A86-A85)/'Datos excel'!$B$1</f>
        <v>3.2496438478789171E-2</v>
      </c>
      <c r="C85">
        <f>(B86-B85)/'Datos excel'!$B$1</f>
        <v>2.9651393197591435E-3</v>
      </c>
      <c r="D85">
        <f>(C86-C85)/'Datos excel'!$B$1</f>
        <v>-1.3827590086942997E-3</v>
      </c>
      <c r="E85">
        <v>-1.18702239586518</v>
      </c>
      <c r="F85">
        <f>(E86-E85)/'Datos excel'!$B$1</f>
        <v>-2.4318874803485453E-2</v>
      </c>
      <c r="G85">
        <f>(F86-F85)/'Datos excel'!$B$1</f>
        <v>-7.3305684807376962E-3</v>
      </c>
      <c r="H85">
        <f>(G86-G85)/'Datos excel'!$B$1</f>
        <v>1.9935444012030333E-3</v>
      </c>
      <c r="I85">
        <v>82</v>
      </c>
    </row>
    <row r="86" spans="1:9" x14ac:dyDescent="0.35">
      <c r="A86">
        <v>1.7080847021971699</v>
      </c>
      <c r="B86">
        <f>(A87-A86)/'Datos excel'!$B$1</f>
        <v>3.2962201473980449E-2</v>
      </c>
      <c r="C86">
        <f>(B87-B86)/'Datos excel'!$B$1</f>
        <v>2.7479360425891877E-3</v>
      </c>
      <c r="D86">
        <f>(C87-C86)/'Datos excel'!$B$1</f>
        <v>-1.3930585848771478E-3</v>
      </c>
      <c r="E86">
        <v>-1.19084239578649</v>
      </c>
      <c r="F86">
        <f>(E87-E86)/'Datos excel'!$B$1</f>
        <v>-2.5470357807771574E-2</v>
      </c>
      <c r="G86">
        <f>(F87-F86)/'Datos excel'!$B$1</f>
        <v>-7.0174232584664705E-3</v>
      </c>
      <c r="H86">
        <f>(G87-G86)/'Datos excel'!$B$1</f>
        <v>2.0325742459482059E-3</v>
      </c>
      <c r="I86">
        <v>83</v>
      </c>
    </row>
    <row r="87" spans="1:9" x14ac:dyDescent="0.35">
      <c r="A87">
        <v>1.7132623926970101</v>
      </c>
      <c r="B87">
        <f>(A88-A87)/'Datos excel'!$B$1</f>
        <v>3.3393846258177089E-2</v>
      </c>
      <c r="C87">
        <f>(B88-B87)/'Datos excel'!$B$1</f>
        <v>2.5291149117756756E-3</v>
      </c>
      <c r="D87">
        <f>(C88-C87)/'Datos excel'!$B$1</f>
        <v>-1.4003580156010925E-3</v>
      </c>
      <c r="E87">
        <v>-1.1948432702351499</v>
      </c>
      <c r="F87">
        <f>(E88-E87)/'Datos excel'!$B$1</f>
        <v>-2.6572652075567995E-2</v>
      </c>
      <c r="G87">
        <f>(F88-F87)/'Datos excel'!$B$1</f>
        <v>-6.6981472425191356E-3</v>
      </c>
      <c r="H87">
        <f>(G88-G87)/'Datos excel'!$B$1</f>
        <v>2.0665741307126042E-3</v>
      </c>
      <c r="I87">
        <v>84</v>
      </c>
    </row>
    <row r="88" spans="1:9" x14ac:dyDescent="0.35">
      <c r="A88">
        <v>1.7185078858009999</v>
      </c>
      <c r="B88">
        <f>(A89-A88)/'Datos excel'!$B$1</f>
        <v>3.3791118699523032E-2</v>
      </c>
      <c r="C88">
        <f>(B89-B88)/'Datos excel'!$B$1</f>
        <v>2.309147189065277E-3</v>
      </c>
      <c r="D88">
        <f>(C89-C88)/'Datos excel'!$B$1</f>
        <v>-1.4047018430508812E-3</v>
      </c>
      <c r="E88">
        <v>-1.1990172926625</v>
      </c>
      <c r="F88">
        <f>(E89-E88)/'Datos excel'!$B$1</f>
        <v>-2.7624794584056037E-2</v>
      </c>
      <c r="G88">
        <f>(F89-F88)/'Datos excel'!$B$1</f>
        <v>-6.3735305371618641E-3</v>
      </c>
      <c r="H88">
        <f>(G89-G88)/'Datos excel'!$B$1</f>
        <v>2.0956537552359149E-3</v>
      </c>
      <c r="I88">
        <v>85</v>
      </c>
    </row>
    <row r="89" spans="1:9" x14ac:dyDescent="0.35">
      <c r="A89">
        <v>1.72381578231415</v>
      </c>
      <c r="B89">
        <f>(A90-A89)/'Datos excel'!$B$1</f>
        <v>3.4153838691784282E-2</v>
      </c>
      <c r="C89">
        <f>(B90-B89)/'Datos excel'!$B$1</f>
        <v>2.0884971395346424E-3</v>
      </c>
      <c r="D89">
        <f>(C90-C89)/'Datos excel'!$B$1</f>
        <v>-1.406143494435976E-3</v>
      </c>
      <c r="E89">
        <v>-1.2033565852486099</v>
      </c>
      <c r="F89">
        <f>(E90-E89)/'Datos excel'!$B$1</f>
        <v>-2.8625946419704933E-2</v>
      </c>
      <c r="G89">
        <f>(F90-F89)/'Datos excel'!$B$1</f>
        <v>-6.0443460150660135E-3</v>
      </c>
      <c r="H89">
        <f>(G90-G89)/'Datos excel'!$B$1</f>
        <v>2.1199399166129608E-3</v>
      </c>
      <c r="I89">
        <v>86</v>
      </c>
    </row>
    <row r="90" spans="1:9" x14ac:dyDescent="0.35">
      <c r="A90">
        <v>1.72918065475045</v>
      </c>
      <c r="B90">
        <f>(A91-A90)/'Datos excel'!$B$1</f>
        <v>3.4481899055314548E-2</v>
      </c>
      <c r="C90">
        <f>(B91-B90)/'Datos excel'!$B$1</f>
        <v>1.8676206359339853E-3</v>
      </c>
      <c r="D90">
        <f>(C91-C90)/'Datos excel'!$B$1</f>
        <v>-1.404744275807201E-3</v>
      </c>
      <c r="E90">
        <v>-1.2078531383973199</v>
      </c>
      <c r="F90">
        <f>(E91-E90)/'Datos excel'!$B$1</f>
        <v>-2.957539007153924E-2</v>
      </c>
      <c r="G90">
        <f>(F91-F90)/'Datos excel'!$B$1</f>
        <v>-5.7113466316618617E-3</v>
      </c>
      <c r="H90">
        <f>(G91-G90)/'Datos excel'!$B$1</f>
        <v>2.1395740031303311E-3</v>
      </c>
      <c r="I90">
        <v>87</v>
      </c>
    </row>
    <row r="91" spans="1:9" x14ac:dyDescent="0.35">
      <c r="A91">
        <v>1.7345970587881501</v>
      </c>
      <c r="B91">
        <f>(A92-A91)/'Datos excel'!$B$1</f>
        <v>3.4775264218791693E-2</v>
      </c>
      <c r="C91">
        <f>(B92-B91)/'Datos excel'!$B$1</f>
        <v>1.6469639210815745E-3</v>
      </c>
      <c r="D91">
        <f>(C92-C91)/'Datos excel'!$B$1</f>
        <v>-1.4005720804452833E-3</v>
      </c>
      <c r="E91">
        <v>-1.2124988298061099</v>
      </c>
      <c r="F91">
        <f>(E92-E91)/'Datos excel'!$B$1</f>
        <v>-3.0472526302545926E-2</v>
      </c>
      <c r="G91">
        <f>(F92-F91)/'Datos excel'!$B$1</f>
        <v>-5.375263133159564E-3</v>
      </c>
      <c r="H91">
        <f>(G92-G91)/'Datos excel'!$B$1</f>
        <v>2.1547093696864974E-3</v>
      </c>
      <c r="I91">
        <v>88</v>
      </c>
    </row>
    <row r="92" spans="1:9" x14ac:dyDescent="0.35">
      <c r="A92">
        <v>1.7400595445179701</v>
      </c>
      <c r="B92">
        <f>(A93-A92)/'Datos excel'!$B$1</f>
        <v>3.5033968706551559E-2</v>
      </c>
      <c r="C92">
        <f>(B93-B92)/'Datos excel'!$B$1</f>
        <v>1.4269625731440807E-3</v>
      </c>
      <c r="D92">
        <f>(C93-C92)/'Datos excel'!$B$1</f>
        <v>-1.3937004499895787E-3</v>
      </c>
      <c r="E92">
        <v>-1.2172854430445299</v>
      </c>
      <c r="F92">
        <f>(E93-E92)/'Datos excel'!$B$1</f>
        <v>-3.1316870661058233E-2</v>
      </c>
      <c r="G92">
        <f>(F93-F92)/'Datos excel'!$B$1</f>
        <v>-5.0368021768381543E-3</v>
      </c>
      <c r="H92">
        <f>(G93-G92)/'Datos excel'!$B$1</f>
        <v>2.1655089455248052E-3</v>
      </c>
      <c r="I92">
        <v>89</v>
      </c>
    </row>
    <row r="93" spans="1:9" x14ac:dyDescent="0.35">
      <c r="A93">
        <v>1.7455626674536999</v>
      </c>
      <c r="B93">
        <f>(A94-A93)/'Datos excel'!$B$1</f>
        <v>3.5258115463388411E-2</v>
      </c>
      <c r="C93">
        <f>(B94-B93)/'Datos excel'!$B$1</f>
        <v>1.2080406183944783E-3</v>
      </c>
      <c r="D93">
        <f>(C94-C93)/'Datos excel'!$B$1</f>
        <v>-1.3842073888180445E-3</v>
      </c>
      <c r="E93">
        <v>-1.22220468558464</v>
      </c>
      <c r="F93">
        <f>(E94-E93)/'Datos excel'!$B$1</f>
        <v>-3.2108049696875224E-2</v>
      </c>
      <c r="G93">
        <f>(F94-F93)/'Datos excel'!$B$1</f>
        <v>-4.6966448271109689E-3</v>
      </c>
      <c r="H93">
        <f>(G94-G93)/'Datos excel'!$B$1</f>
        <v>2.1721428771960482E-3</v>
      </c>
      <c r="I93">
        <v>90</v>
      </c>
    </row>
    <row r="94" spans="1:9" x14ac:dyDescent="0.35">
      <c r="A94">
        <v>1.75110099927966</v>
      </c>
      <c r="B94">
        <f>(A95-A94)/'Datos excel'!$B$1</f>
        <v>3.5447874039987719E-2</v>
      </c>
      <c r="C94">
        <f>(B95-B94)/'Datos excel'!$B$1</f>
        <v>9.9060983020670432E-4</v>
      </c>
      <c r="D94">
        <f>(C95-C94)/'Datos excel'!$B$1</f>
        <v>-1.3721745374035658E-3</v>
      </c>
      <c r="E94">
        <v>-1.22724820623708</v>
      </c>
      <c r="F94">
        <f>(E95-E94)/'Datos excel'!$B$1</f>
        <v>-3.284579694114384E-2</v>
      </c>
      <c r="G94">
        <f>(F95-F94)/'Datos excel'!$B$1</f>
        <v>-4.3554454218336439E-3</v>
      </c>
      <c r="H94">
        <f>(G95-G94)/'Datos excel'!$B$1</f>
        <v>2.1747863755374572E-3</v>
      </c>
      <c r="I94">
        <v>91</v>
      </c>
    </row>
    <row r="95" spans="1:9" x14ac:dyDescent="0.35">
      <c r="A95">
        <v>1.7566691383131301</v>
      </c>
      <c r="B95">
        <f>(A96-A95)/'Datos excel'!$B$1</f>
        <v>3.5603478668245279E-2</v>
      </c>
      <c r="C95">
        <f>(B96-B95)/'Datos excel'!$B$1</f>
        <v>7.7506915789920356E-4</v>
      </c>
      <c r="D95">
        <f>(C96-C95)/'Datos excel'!$B$1</f>
        <v>-1.3576862914800659E-3</v>
      </c>
      <c r="E95">
        <v>-1.23240761195566</v>
      </c>
      <c r="F95">
        <f>(E96-E95)/'Datos excel'!$B$1</f>
        <v>-3.3529948708161034E-2</v>
      </c>
      <c r="G95">
        <f>(F96-F95)/'Datos excel'!$B$1</f>
        <v>-4.0138307768078614E-3</v>
      </c>
      <c r="H95">
        <f>(G96-G95)/'Datos excel'!$B$1</f>
        <v>2.1736176831843989E-3</v>
      </c>
      <c r="I95">
        <v>92</v>
      </c>
    </row>
    <row r="96" spans="1:9" x14ac:dyDescent="0.35">
      <c r="A96">
        <v>1.7622617196644501</v>
      </c>
      <c r="B96">
        <f>(A97-A96)/'Datos excel'!$B$1</f>
        <v>3.5725226246869288E-2</v>
      </c>
      <c r="C96">
        <f>(B97-B96)/'Datos excel'!$B$1</f>
        <v>5.6180429393953629E-4</v>
      </c>
      <c r="D96">
        <f>(C97-C96)/'Datos excel'!$B$1</f>
        <v>-1.3408289201697799E-3</v>
      </c>
      <c r="E96">
        <v>-1.2376744839825</v>
      </c>
      <c r="F96">
        <f>(E97-E96)/'Datos excel'!$B$1</f>
        <v>-3.4160439772219643E-2</v>
      </c>
      <c r="G96">
        <f>(F97-F96)/'Datos excel'!$B$1</f>
        <v>-3.6723997095476127E-3</v>
      </c>
      <c r="H96">
        <f>(G97-G96)/'Datos excel'!$B$1</f>
        <v>2.1688161932753957E-3</v>
      </c>
      <c r="I96">
        <v>93</v>
      </c>
    </row>
    <row r="97" spans="1:9" x14ac:dyDescent="0.35">
      <c r="A97">
        <v>1.7678734250807</v>
      </c>
      <c r="B97">
        <f>(A98-A97)/'Datos excel'!$B$1</f>
        <v>3.581347425899907E-2</v>
      </c>
      <c r="C97">
        <f>(B98-B97)/'Datos excel'!$B$1</f>
        <v>3.511873796732305E-4</v>
      </c>
      <c r="D97">
        <f>(C98-C97)/'Datos excel'!$B$1</f>
        <v>-1.3216900624069057E-3</v>
      </c>
      <c r="E97">
        <v>-1.2430403933140901</v>
      </c>
      <c r="F97">
        <f>(E98-E97)/'Datos excel'!$B$1</f>
        <v>-3.4737298969647647E-2</v>
      </c>
      <c r="G97">
        <f>(F98-F97)/'Datos excel'!$B$1</f>
        <v>-3.3317228585585845E-3</v>
      </c>
      <c r="H97">
        <f>(G98-G97)/'Datos excel'!$B$1</f>
        <v>2.1605608945362872E-3</v>
      </c>
      <c r="I97">
        <v>94</v>
      </c>
    </row>
    <row r="98" spans="1:9" x14ac:dyDescent="0.35">
      <c r="A98">
        <v>1.7734989924622799</v>
      </c>
      <c r="B98">
        <f>(A99-A98)/'Datos excel'!$B$1</f>
        <v>3.5868638643599814E-2</v>
      </c>
      <c r="C98">
        <f>(B99-B98)/'Datos excel'!$B$1</f>
        <v>1.43576790154222E-4</v>
      </c>
      <c r="D98">
        <f>(C99-C98)/'Datos excel'!$B$1</f>
        <v>-1.300357984165819E-3</v>
      </c>
      <c r="E98">
        <v>-1.24849691547652</v>
      </c>
      <c r="F98">
        <f>(E99-E98)/'Datos excel'!$B$1</f>
        <v>-3.5260644772459888E-2</v>
      </c>
      <c r="G98">
        <f>(F99-F98)/'Datos excel'!$B$1</f>
        <v>-2.9923427468631549E-3</v>
      </c>
      <c r="H98">
        <f>(G99-G98)/'Datos excel'!$B$1</f>
        <v>2.1490287339846182E-3</v>
      </c>
      <c r="I98">
        <v>95</v>
      </c>
    </row>
    <row r="99" spans="1:9" x14ac:dyDescent="0.35">
      <c r="A99">
        <v>1.7791332250451299</v>
      </c>
      <c r="B99">
        <f>(A100-A99)/'Datos excel'!$B$1</f>
        <v>3.5891191633058539E-2</v>
      </c>
      <c r="C99">
        <f>(B100-B99)/'Datos excel'!$B$1</f>
        <v>-6.0682964350386478E-5</v>
      </c>
      <c r="D99">
        <f>(C100-C99)/'Datos excel'!$B$1</f>
        <v>-1.2769211810401359E-3</v>
      </c>
      <c r="E99">
        <v>-1.2540356446054199</v>
      </c>
      <c r="F99">
        <f>(E100-E99)/'Datos excel'!$B$1</f>
        <v>-3.5730680871988288E-2</v>
      </c>
      <c r="G99">
        <f>(F100-F99)/'Datos excel'!$B$1</f>
        <v>-2.6547741027111824E-3</v>
      </c>
      <c r="H99">
        <f>(G100-G99)/'Datos excel'!$B$1</f>
        <v>2.13439351403379E-3</v>
      </c>
      <c r="I99">
        <v>96</v>
      </c>
    </row>
    <row r="100" spans="1:9" x14ac:dyDescent="0.35">
      <c r="A100">
        <v>1.7847710002432799</v>
      </c>
      <c r="B100">
        <f>(A101-A100)/'Datos excel'!$B$1</f>
        <v>3.5881659575308478E-2</v>
      </c>
      <c r="C100">
        <f>(B101-B100)/'Datos excel'!$B$1</f>
        <v>-2.6126127442883116E-4</v>
      </c>
      <c r="D100">
        <f>(C101-C100)/'Datos excel'!$B$1</f>
        <v>-1.2514679605970813E-3</v>
      </c>
      <c r="E100">
        <v>-1.2596482068321799</v>
      </c>
      <c r="F100">
        <f>(E101-E100)/'Datos excel'!$B$1</f>
        <v>-3.6147691812889182E-2</v>
      </c>
      <c r="G100">
        <f>(F101-F100)/'Datos excel'!$B$1</f>
        <v>-2.3195043535332695E-3</v>
      </c>
      <c r="H100">
        <f>(G101-G100)/'Datos excel'!$B$1</f>
        <v>2.1168246402432185E-3</v>
      </c>
      <c r="I100">
        <v>97</v>
      </c>
    </row>
    <row r="101" spans="1:9" x14ac:dyDescent="0.35">
      <c r="A101">
        <v>1.7904072781492999</v>
      </c>
      <c r="B101">
        <f>(A102-A101)/'Datos excel'!$B$1</f>
        <v>3.5840620750287822E-2</v>
      </c>
      <c r="C101">
        <f>(B102-B101)/'Datos excel'!$B$1</f>
        <v>-4.5784140198957071E-4</v>
      </c>
      <c r="D101">
        <f>(C102-C101)/'Datos excel'!$B$1</f>
        <v>-1.2240860980640646E-3</v>
      </c>
      <c r="E101">
        <v>-1.26532627298436</v>
      </c>
      <c r="F101">
        <f>(E102-E101)/'Datos excel'!$B$1</f>
        <v>-3.6512038704740665E-2</v>
      </c>
      <c r="G101">
        <f>(F102-F101)/'Datos excel'!$B$1</f>
        <v>-1.9869943165969719E-3</v>
      </c>
      <c r="H101">
        <f>(G102-G101)/'Datos excel'!$B$1</f>
        <v>2.0964862834496108E-3</v>
      </c>
      <c r="I101">
        <v>98</v>
      </c>
    </row>
    <row r="102" spans="1:9" x14ac:dyDescent="0.35">
      <c r="A102">
        <v>1.79603710969176</v>
      </c>
      <c r="B102">
        <f>(A103-A102)/'Datos excel'!$B$1</f>
        <v>3.5768703191037837E-2</v>
      </c>
      <c r="C102">
        <f>(B103-B102)/'Datos excel'!$B$1</f>
        <v>-6.5012039664154374E-4</v>
      </c>
      <c r="D102">
        <f>(C103-C102)/'Datos excel'!$B$1</f>
        <v>-1.1948626629655304E-3</v>
      </c>
      <c r="E102">
        <v>-1.2710615706124799</v>
      </c>
      <c r="F102">
        <f>(E103-E102)/'Datos excel'!$B$1</f>
        <v>-3.6824155042127951E-2</v>
      </c>
      <c r="G102">
        <f>(F103-F102)/'Datos excel'!$B$1</f>
        <v>-1.6576790212751186E-3</v>
      </c>
      <c r="H102">
        <f>(G103-G102)/'Datos excel'!$B$1</f>
        <v>2.0735365946048367E-3</v>
      </c>
      <c r="I102">
        <v>99</v>
      </c>
    </row>
    <row r="103" spans="1:9" x14ac:dyDescent="0.35">
      <c r="A103">
        <v>1.8016556444504299</v>
      </c>
      <c r="B103">
        <f>(A104-A103)/'Datos excel'!$B$1</f>
        <v>3.5666582517935939E-2</v>
      </c>
      <c r="C103">
        <f>(B104-B103)/'Datos excel'!$B$1</f>
        <v>-8.3780898484260612E-4</v>
      </c>
      <c r="D103">
        <f>(C104-C103)/'Datos excel'!$B$1</f>
        <v>-1.1638838461096371E-3</v>
      </c>
      <c r="E103">
        <v>-1.27684589536023</v>
      </c>
      <c r="F103">
        <f>(E104-E103)/'Datos excel'!$B$1</f>
        <v>-3.7084542653890343E-2</v>
      </c>
      <c r="G103">
        <f>(F104-F103)/'Datos excel'!$B$1</f>
        <v>-1.331968654647111E-3</v>
      </c>
      <c r="H103">
        <f>(G104-G103)/'Datos excel'!$B$1</f>
        <v>2.0481271380563058E-3</v>
      </c>
      <c r="I103">
        <v>100</v>
      </c>
    </row>
    <row r="104" spans="1:9" x14ac:dyDescent="0.35">
      <c r="A104">
        <v>1.80725813813128</v>
      </c>
      <c r="B104">
        <f>(A105-A104)/'Datos excel'!$B$1</f>
        <v>3.5534979790341287E-2</v>
      </c>
      <c r="C104">
        <f>(B105-B104)/'Datos excel'!$B$1</f>
        <v>-1.0206314318710996E-3</v>
      </c>
      <c r="D104">
        <f>(C105-C104)/'Datos excel'!$B$1</f>
        <v>-1.1312348646570112E-3</v>
      </c>
      <c r="E104">
        <v>-1.2826711216983899</v>
      </c>
      <c r="F104">
        <f>(E105-E104)/'Datos excel'!$B$1</f>
        <v>-3.7293767800902905E-2</v>
      </c>
      <c r="G104">
        <f>(F105-F104)/'Datos excel'!$B$1</f>
        <v>-1.0102495961203321E-3</v>
      </c>
      <c r="H104">
        <f>(G105-G104)/'Datos excel'!$B$1</f>
        <v>2.0204024497907274E-3</v>
      </c>
      <c r="I104">
        <v>101</v>
      </c>
    </row>
    <row r="105" spans="1:9" x14ac:dyDescent="0.35">
      <c r="A105">
        <v>1.8128399597040199</v>
      </c>
      <c r="B105">
        <f>(A106-A105)/'Datos excel'!$B$1</f>
        <v>3.5374659379921833E-2</v>
      </c>
      <c r="C105">
        <f>(B106-B105)/'Datos excel'!$B$1</f>
        <v>-1.1983253888856551E-3</v>
      </c>
      <c r="D105">
        <f>(C106-C105)/'Datos excel'!$B$1</f>
        <v>-1.0969999690517668E-3</v>
      </c>
      <c r="E105">
        <v>-1.2885292130457899</v>
      </c>
      <c r="F105">
        <f>(E106-E105)/'Datos excel'!$B$1</f>
        <v>-3.745245743637609E-2</v>
      </c>
      <c r="G105">
        <f>(F106-F105)/'Datos excel'!$B$1</f>
        <v>-6.9288552144246361E-4</v>
      </c>
      <c r="H105">
        <f>(G106-G105)/'Datos excel'!$B$1</f>
        <v>1.9904997169998585E-3</v>
      </c>
      <c r="I105">
        <v>102</v>
      </c>
    </row>
    <row r="106" spans="1:9" x14ac:dyDescent="0.35">
      <c r="A106">
        <v>1.8183965982055801</v>
      </c>
      <c r="B106">
        <f>(A107-A106)/'Datos excel'!$B$1</f>
        <v>3.5186426868005168E-2</v>
      </c>
      <c r="C106">
        <f>(B107-B106)/'Datos excel'!$B$1</f>
        <v>-1.3706417410737181E-3</v>
      </c>
      <c r="D106">
        <f>(C107-C106)/'Datos excel'!$B$1</f>
        <v>-1.0612624926947267E-3</v>
      </c>
      <c r="E106">
        <v>-1.2944122313028401</v>
      </c>
      <c r="F106">
        <f>(E107-E106)/'Datos excel'!$B$1</f>
        <v>-3.7561295639573208E-2</v>
      </c>
      <c r="G106">
        <f>(F107-F106)/'Datos excel'!$B$1</f>
        <v>-3.8021855704749774E-4</v>
      </c>
      <c r="H106">
        <f>(G107-G106)/'Datos excel'!$B$1</f>
        <v>1.9585486507892485E-3</v>
      </c>
      <c r="I106">
        <v>103</v>
      </c>
    </row>
    <row r="107" spans="1:9" x14ac:dyDescent="0.35">
      <c r="A107">
        <v>1.8239236692133101</v>
      </c>
      <c r="B107">
        <f>(A108-A107)/'Datos excel'!$B$1</f>
        <v>3.4971126966782132E-2</v>
      </c>
      <c r="C107">
        <f>(B108-B107)/'Datos excel'!$B$1</f>
        <v>-1.5373444636027254E-3</v>
      </c>
      <c r="D107">
        <f>(C108-C107)/'Datos excel'!$B$1</f>
        <v>-1.0241048858571976E-3</v>
      </c>
      <c r="E107">
        <v>-1.30031234582487</v>
      </c>
      <c r="F107">
        <f>(E108-E107)/'Datos excel'!$B$1</f>
        <v>-3.7621020230852155E-2</v>
      </c>
      <c r="G107">
        <f>(F108-F107)/'Datos excel'!$B$1</f>
        <v>-7.2570454396612586E-5</v>
      </c>
      <c r="H107">
        <f>(G108-G107)/'Datos excel'!$B$1</f>
        <v>1.9246713941089826E-3</v>
      </c>
      <c r="I107">
        <v>104</v>
      </c>
    </row>
    <row r="108" spans="1:9" x14ac:dyDescent="0.35">
      <c r="A108">
        <v>1.82941692099164</v>
      </c>
      <c r="B108">
        <f>(A109-A108)/'Datos excel'!$B$1</f>
        <v>3.4729641463137569E-2</v>
      </c>
      <c r="C108">
        <f>(B109-B108)/'Datos excel'!$B$1</f>
        <v>-1.6982104828984447E-3</v>
      </c>
      <c r="D108">
        <f>(C109-C108)/'Datos excel'!$B$1</f>
        <v>-9.8560891768554627E-4</v>
      </c>
      <c r="E108">
        <v>-1.3062218418637599</v>
      </c>
      <c r="F108">
        <f>(E109-E108)/'Datos excel'!$B$1</f>
        <v>-3.7632419571172158E-2</v>
      </c>
      <c r="G108">
        <f>(F109-F108)/'Datos excel'!$B$1</f>
        <v>2.2975622121874768E-4</v>
      </c>
      <c r="H108">
        <f>(G109-G108)/'Datos excel'!$B$1</f>
        <v>1.8889826173154403E-3</v>
      </c>
      <c r="I108">
        <v>105</v>
      </c>
    </row>
    <row r="109" spans="1:9" x14ac:dyDescent="0.35">
      <c r="A109">
        <v>1.83487224031576</v>
      </c>
      <c r="B109">
        <f>(A110-A109)/'Datos excel'!$B$1</f>
        <v>3.4462887184271422E-2</v>
      </c>
      <c r="C109">
        <f>(B110-B109)/'Datos excel'!$B$1</f>
        <v>-1.8530295696541196E-3</v>
      </c>
      <c r="D109">
        <f>(C110-C109)/'Datos excel'!$B$1</f>
        <v>-9.4585576151041083E-4</v>
      </c>
      <c r="E109">
        <v>-1.3121331285068401</v>
      </c>
      <c r="F109">
        <f>(E110-E109)/'Datos excel'!$B$1</f>
        <v>-3.759632954833729E-2</v>
      </c>
      <c r="G109">
        <f>(F110-F109)/'Datos excel'!$B$1</f>
        <v>5.2647691688459798E-4</v>
      </c>
      <c r="H109">
        <f>(G110-G109)/'Datos excel'!$B$1</f>
        <v>1.851589607885575E-3</v>
      </c>
      <c r="I109">
        <v>106</v>
      </c>
    </row>
    <row r="110" spans="1:9" x14ac:dyDescent="0.35">
      <c r="A110">
        <v>1.8402856579757401</v>
      </c>
      <c r="B110">
        <f>(A111-A110)/'Datos excel'!$B$1</f>
        <v>3.417181398012592E-2</v>
      </c>
      <c r="C110">
        <f>(B111-B110)/'Datos excel'!$B$1</f>
        <v>-2.0016042452399539E-3</v>
      </c>
      <c r="D110">
        <f>(C111-C110)/'Datos excel'!$B$1</f>
        <v>-9.0492622148132136E-4</v>
      </c>
      <c r="E110">
        <v>-1.3180387461423899</v>
      </c>
      <c r="F110">
        <f>(E111-E110)/'Datos excel'!$B$1</f>
        <v>-3.7513630747618827E-2</v>
      </c>
      <c r="G110">
        <f>(F111-F110)/'Datos excel'!$B$1</f>
        <v>8.1732393236442439E-4</v>
      </c>
      <c r="H110">
        <f>(G111-G110)/'Datos excel'!$B$1</f>
        <v>1.8125925360188905E-3</v>
      </c>
      <c r="I110">
        <v>107</v>
      </c>
    </row>
    <row r="111" spans="1:9" x14ac:dyDescent="0.35">
      <c r="A111">
        <v>1.8456533539637301</v>
      </c>
      <c r="B111">
        <f>(A112-A111)/'Datos excel'!$B$1</f>
        <v>3.3857402720513921E-2</v>
      </c>
      <c r="C111">
        <f>(B112-B111)/'Datos excel'!$B$1</f>
        <v>-2.1437497237122784E-3</v>
      </c>
      <c r="D111">
        <f>(C112-C111)/'Datos excel'!$B$1</f>
        <v>-8.6290091372394145E-4</v>
      </c>
      <c r="E111">
        <v>-1.3239313734806999</v>
      </c>
      <c r="F111">
        <f>(E112-E111)/'Datos excel'!$B$1</f>
        <v>-3.7385245804542867E-2</v>
      </c>
      <c r="G111">
        <f>(F112-F111)/'Datos excel'!$B$1</f>
        <v>1.1020453021198563E-3</v>
      </c>
      <c r="H111">
        <f>(G112-G111)/'Datos excel'!$B$1</f>
        <v>1.7720847145564725E-3</v>
      </c>
      <c r="I111">
        <v>108</v>
      </c>
    </row>
    <row r="112" spans="1:9" x14ac:dyDescent="0.35">
      <c r="A112">
        <v>1.85097166234655</v>
      </c>
      <c r="B112">
        <f>(A113-A112)/'Datos excel'!$B$1</f>
        <v>3.3520663301356439E-2</v>
      </c>
      <c r="C112">
        <f>(B113-B112)/'Datos excel'!$B$1</f>
        <v>-2.2792938822788311E-3</v>
      </c>
      <c r="D112">
        <f>(C113-C112)/'Datos excel'!$B$1</f>
        <v>-8.1986045682464674E-4</v>
      </c>
      <c r="E112">
        <v>-1.3298038341593099</v>
      </c>
      <c r="F112">
        <f>(E113-E112)/'Datos excel'!$B$1</f>
        <v>-3.7212136933289723E-2</v>
      </c>
      <c r="G112">
        <f>(F113-F112)/'Datos excel'!$B$1</f>
        <v>1.3804037181593253E-3</v>
      </c>
      <c r="H112">
        <f>(G113-G112)/'Datos excel'!$B$1</f>
        <v>1.7301529594020005E-3</v>
      </c>
      <c r="I112">
        <v>109</v>
      </c>
    </row>
    <row r="113" spans="1:9" x14ac:dyDescent="0.35">
      <c r="A113">
        <v>1.8562370758250999</v>
      </c>
      <c r="B113">
        <f>(A114-A113)/'Datos excel'!$B$1</f>
        <v>3.3162632655559472E-2</v>
      </c>
      <c r="C113">
        <f>(B114-B113)/'Datos excel'!$B$1</f>
        <v>-2.4080772616852852E-3</v>
      </c>
      <c r="D113">
        <f>(C114-C113)/'Datos excel'!$B$1</f>
        <v>-7.7588570099668575E-4</v>
      </c>
      <c r="E113">
        <v>-1.3356491029600099</v>
      </c>
      <c r="F113">
        <f>(E114-E113)/'Datos excel'!$B$1</f>
        <v>-3.6995303624291855E-2</v>
      </c>
      <c r="G113">
        <f>(F114-F113)/'Datos excel'!$B$1</f>
        <v>1.6521755095015235E-3</v>
      </c>
      <c r="H113">
        <f>(G114-G113)/'Datos excel'!$B$1</f>
        <v>1.6868779744471172E-3</v>
      </c>
      <c r="I113">
        <v>110</v>
      </c>
    </row>
    <row r="114" spans="1:9" x14ac:dyDescent="0.35">
      <c r="A114">
        <v>1.86144624998132</v>
      </c>
      <c r="B114">
        <f>(A115-A114)/'Datos excel'!$B$1</f>
        <v>3.2784372763830116E-2</v>
      </c>
      <c r="C114">
        <f>(B115-B114)/'Datos excel'!$B$1</f>
        <v>-2.5299531025991129E-3</v>
      </c>
      <c r="D114">
        <f>(C115-C114)/'Datos excel'!$B$1</f>
        <v>-7.3105791558774951E-4</v>
      </c>
      <c r="E114">
        <v>-1.3414603116641799</v>
      </c>
      <c r="F114">
        <f>(E115-E114)/'Datos excel'!$B$1</f>
        <v>-3.6735780502137307E-2</v>
      </c>
      <c r="G114">
        <f>(F115-F114)/'Datos excel'!$B$1</f>
        <v>1.9171496821027982E-3</v>
      </c>
      <c r="H114">
        <f>(G115-G114)/'Datos excel'!$B$1</f>
        <v>1.6423347531803274E-3</v>
      </c>
      <c r="I114">
        <v>111</v>
      </c>
    </row>
    <row r="115" spans="1:9" x14ac:dyDescent="0.35">
      <c r="A115">
        <v>1.8665960072126899</v>
      </c>
      <c r="B115">
        <f>(A116-A115)/'Datos excel'!$B$1</f>
        <v>3.2386968659777512E-2</v>
      </c>
      <c r="C115">
        <f>(B116-B115)/'Datos excel'!$B$1</f>
        <v>-2.64478741144707E-3</v>
      </c>
      <c r="D115">
        <f>(C116-C115)/'Datos excel'!$B$1</f>
        <v>-6.8545898048636301E-4</v>
      </c>
      <c r="E115">
        <v>-1.34723075457165</v>
      </c>
      <c r="F115">
        <f>(E116-E115)/'Datos excel'!$B$1</f>
        <v>-3.6434635334280999E-2</v>
      </c>
      <c r="G115">
        <f>(F116-F115)/'Datos excel'!$B$1</f>
        <v>2.1751270218691244E-3</v>
      </c>
      <c r="H115">
        <f>(G116-G115)/'Datos excel'!$B$1</f>
        <v>1.5965931295911777E-3</v>
      </c>
      <c r="I115">
        <v>112</v>
      </c>
    </row>
    <row r="116" spans="1:9" x14ac:dyDescent="0.35">
      <c r="A116">
        <v>1.8716833403533699</v>
      </c>
      <c r="B116">
        <f>(A117-A116)/'Datos excel'!$B$1</f>
        <v>3.1971526424672068E-2</v>
      </c>
      <c r="C116">
        <f>(B117-B116)/'Datos excel'!$B$1</f>
        <v>-2.7524590563187254E-3</v>
      </c>
      <c r="D116">
        <f>(C117-C116)/'Datos excel'!$B$1</f>
        <v>-6.3917154458978886E-4</v>
      </c>
      <c r="E116">
        <v>-1.35295389370677</v>
      </c>
      <c r="F116">
        <f>(E117-E116)/'Datos excel'!$B$1</f>
        <v>-3.6092967180654564E-2</v>
      </c>
      <c r="G116">
        <f>(F117-F116)/'Datos excel'!$B$1</f>
        <v>2.4259192842039034E-3</v>
      </c>
      <c r="H116">
        <f>(G117-G116)/'Datos excel'!$B$1</f>
        <v>1.549718078479891E-3</v>
      </c>
      <c r="I116">
        <v>113</v>
      </c>
    </row>
    <row r="117" spans="1:9" x14ac:dyDescent="0.35">
      <c r="A117">
        <v>1.87670541598036</v>
      </c>
      <c r="B117">
        <f>(A118-A117)/'Datos excel'!$B$1</f>
        <v>3.1539171167140188E-2</v>
      </c>
      <c r="C117">
        <f>(B118-B117)/'Datos excel'!$B$1</f>
        <v>-2.8528598877620714E-3</v>
      </c>
      <c r="D117">
        <f>(C118-C117)/'Datos excel'!$B$1</f>
        <v>-5.9227919916115472E-4</v>
      </c>
      <c r="E117">
        <v>-1.3586233637338201</v>
      </c>
      <c r="F117">
        <f>(E118-E117)/'Datos excel'!$B$1</f>
        <v>-3.5711904670581725E-2</v>
      </c>
      <c r="G117">
        <f>(F118-F117)/'Datos excel'!$B$1</f>
        <v>2.6693484307282892E-3</v>
      </c>
      <c r="H117">
        <f>(G118-G117)/'Datos excel'!$B$1</f>
        <v>1.5017704112537296E-3</v>
      </c>
      <c r="I117">
        <v>114</v>
      </c>
    </row>
    <row r="118" spans="1:9" x14ac:dyDescent="0.35">
      <c r="A118">
        <v>1.8816595774023099</v>
      </c>
      <c r="B118">
        <f>(A119-A118)/'Datos excel'!$B$1</f>
        <v>3.1091044983884472E-2</v>
      </c>
      <c r="C118">
        <f>(B119-B118)/'Datos excel'!$B$1</f>
        <v>-2.9458948868100079E-3</v>
      </c>
      <c r="D118">
        <f>(C119-C118)/'Datos excel'!$B$1</f>
        <v>-5.4486658989109774E-4</v>
      </c>
      <c r="E118">
        <v>-1.36423297660176</v>
      </c>
      <c r="F118">
        <f>(E119-E118)/'Datos excel'!$B$1</f>
        <v>-3.5292604399589353E-2</v>
      </c>
      <c r="G118">
        <f>(F119-F118)/'Datos excel'!$B$1</f>
        <v>2.9052459752969511E-3</v>
      </c>
      <c r="H118">
        <f>(G119-G118)/'Datos excel'!$B$1</f>
        <v>1.4528070887836308E-3</v>
      </c>
      <c r="I118">
        <v>115</v>
      </c>
    </row>
    <row r="119" spans="1:9" x14ac:dyDescent="0.35">
      <c r="A119">
        <v>1.886543347328</v>
      </c>
      <c r="B119">
        <f>(A120-A119)/'Datos excel'!$B$1</f>
        <v>3.0628304897151969E-2</v>
      </c>
      <c r="C119">
        <f>(B120-B119)/'Datos excel'!$B$1</f>
        <v>-3.0314823306094277E-3</v>
      </c>
      <c r="D119">
        <f>(C120-C119)/'Datos excel'!$B$1</f>
        <v>-4.9701949314906555E-4</v>
      </c>
      <c r="E119">
        <v>-1.3697767259371501</v>
      </c>
      <c r="F119">
        <f>(E120-E119)/'Datos excel'!$B$1</f>
        <v>-3.4836249428946142E-2</v>
      </c>
      <c r="G119">
        <f>(F120-F119)/'Datos excel'!$B$1</f>
        <v>3.1334523791572426E-3</v>
      </c>
      <c r="H119">
        <f>(G120-G119)/'Datos excel'!$B$1</f>
        <v>1.4028818349308479E-3</v>
      </c>
      <c r="I119">
        <v>116</v>
      </c>
    </row>
    <row r="120" spans="1:9" x14ac:dyDescent="0.35">
      <c r="A120">
        <v>1.89135443021084</v>
      </c>
      <c r="B120">
        <f>(A121-A120)/'Datos excel'!$B$1</f>
        <v>3.0152120766185477E-2</v>
      </c>
      <c r="C120">
        <f>(B121-B120)/'Datos excel'!$B$1</f>
        <v>-3.109553970027829E-3</v>
      </c>
      <c r="D120">
        <f>(C121-C120)/'Datos excel'!$B$1</f>
        <v>-4.488249183637388E-4</v>
      </c>
      <c r="E120">
        <v>-1.37524879120138</v>
      </c>
      <c r="F120">
        <f>(E121-E120)/'Datos excel'!$B$1</f>
        <v>-3.434404788020945E-2</v>
      </c>
      <c r="G120">
        <f>(F121-F120)/'Datos excel'!$B$1</f>
        <v>3.3538165424809086E-3</v>
      </c>
      <c r="H120">
        <f>(G121-G120)/'Datos excel'!$B$1</f>
        <v>1.3520455264003966E-3</v>
      </c>
      <c r="I120">
        <v>117</v>
      </c>
    </row>
    <row r="121" spans="1:9" x14ac:dyDescent="0.35">
      <c r="A121">
        <v>1.8960907142653001</v>
      </c>
      <c r="B121">
        <f>(A122-A121)/'Datos excel'!$B$1</f>
        <v>2.9663673170776457E-2</v>
      </c>
      <c r="C121">
        <f>(B122-B121)/'Datos excel'!$B$1</f>
        <v>-3.1800552233418071E-3</v>
      </c>
      <c r="D121">
        <f>(C122-C121)/'Datos excel'!$B$1</f>
        <v>-4.0037107737016828E-4</v>
      </c>
      <c r="E121">
        <v>-1.3806435416271301</v>
      </c>
      <c r="F121">
        <f>(E122-E121)/'Datos excel'!$B$1</f>
        <v>-3.3817231609642152E-2</v>
      </c>
      <c r="G121">
        <f>(F122-F121)/'Datos excel'!$B$1</f>
        <v>3.5661953571338302E-3</v>
      </c>
      <c r="H121">
        <f>(G122-G121)/'Datos excel'!$B$1</f>
        <v>1.3003467658213893E-3</v>
      </c>
      <c r="I121">
        <v>118</v>
      </c>
    </row>
    <row r="122" spans="1:9" x14ac:dyDescent="0.35">
      <c r="A122">
        <v>1.9007502731508901</v>
      </c>
      <c r="B122">
        <f>(A123-A122)/'Datos excel'!$B$1</f>
        <v>2.9164151264393433E-2</v>
      </c>
      <c r="C122">
        <f>(B123-B122)/'Datos excel'!$B$1</f>
        <v>-3.2429453651106046E-3</v>
      </c>
      <c r="D122">
        <f>(C123-C122)/'Datos excel'!$B$1</f>
        <v>-3.5174738951018324E-4</v>
      </c>
      <c r="E122">
        <v>-1.3859555399466099</v>
      </c>
      <c r="F122">
        <f>(E123-E122)/'Datos excel'!$B$1</f>
        <v>-3.3257054952880269E-2</v>
      </c>
      <c r="G122">
        <f>(F123-F122)/'Datos excel'!$B$1</f>
        <v>3.7704533494650164E-3</v>
      </c>
      <c r="H122">
        <f>(G123-G122)/'Datos excel'!$B$1</f>
        <v>1.2478322270311913E-3</v>
      </c>
      <c r="I122">
        <v>119</v>
      </c>
    </row>
    <row r="123" spans="1:9" x14ac:dyDescent="0.35">
      <c r="A123">
        <v>1.9053313673189101</v>
      </c>
      <c r="B123">
        <f>(A124-A123)/'Datos excel'!$B$1</f>
        <v>2.8654750597642206E-2</v>
      </c>
      <c r="C123">
        <f>(B124-B123)/'Datos excel'!$B$1</f>
        <v>-3.2981977158508336E-3</v>
      </c>
      <c r="D123">
        <f>(C124-C123)/'Datos excel'!$B$1</f>
        <v>-3.0304444794497244E-4</v>
      </c>
      <c r="E123">
        <v>-1.39117954592261</v>
      </c>
      <c r="F123">
        <f>(E124-E123)/'Datos excel'!$B$1</f>
        <v>-3.2664793525711153E-2</v>
      </c>
      <c r="G123">
        <f>(F124-F123)/'Datos excel'!$B$1</f>
        <v>3.9664623773327055E-3</v>
      </c>
      <c r="H123">
        <f>(G124-G123)/'Datos excel'!$B$1</f>
        <v>1.1945471834081142E-3</v>
      </c>
      <c r="I123">
        <v>120</v>
      </c>
    </row>
    <row r="124" spans="1:9" x14ac:dyDescent="0.35">
      <c r="A124">
        <v>1.9098324450173101</v>
      </c>
      <c r="B124">
        <f>(A125-A124)/'Datos excel'!$B$1</f>
        <v>2.8136670911932025E-2</v>
      </c>
      <c r="C124">
        <f>(B125-B124)/'Datos excel'!$B$1</f>
        <v>-3.3457998264195886E-3</v>
      </c>
      <c r="D124">
        <f>(C125-C124)/'Datos excel'!$B$1</f>
        <v>-2.5435389877276386E-4</v>
      </c>
      <c r="E124">
        <v>-1.39631051969118</v>
      </c>
      <c r="F124">
        <f>(E125-E124)/'Datos excel'!$B$1</f>
        <v>-3.2041743072442716E-2</v>
      </c>
      <c r="G124">
        <f>(F125-F124)/'Datos excel'!$B$1</f>
        <v>4.154101410120771E-3</v>
      </c>
      <c r="H124">
        <f>(G125-G124)/'Datos excel'!$B$1</f>
        <v>1.1405358769338522E-3</v>
      </c>
      <c r="I124">
        <v>121</v>
      </c>
    </row>
    <row r="125" spans="1:9" x14ac:dyDescent="0.35">
      <c r="A125">
        <v>1.9142521429489801</v>
      </c>
      <c r="B125">
        <f>(A126-A125)/'Datos excel'!$B$1</f>
        <v>2.7611113904178936E-2</v>
      </c>
      <c r="C125">
        <f>(B126-B125)/'Datos excel'!$B$1</f>
        <v>-3.3857536434094104E-3</v>
      </c>
      <c r="D125">
        <f>(C126-C125)/'Datos excel'!$B$1</f>
        <v>-2.057682806166602E-4</v>
      </c>
      <c r="E125">
        <v>-1.4013436249234099</v>
      </c>
      <c r="F125">
        <f>(E126-E125)/'Datos excel'!$B$1</f>
        <v>-3.1389218348827595E-2</v>
      </c>
      <c r="G125">
        <f>(F126-F125)/'Datos excel'!$B$1</f>
        <v>4.3332563667273201E-3</v>
      </c>
      <c r="H125">
        <f>(G126-G125)/'Datos excel'!$B$1</f>
        <v>1.0858418849672804E-3</v>
      </c>
      <c r="I125">
        <v>122</v>
      </c>
    </row>
    <row r="126" spans="1:9" x14ac:dyDescent="0.35">
      <c r="A126">
        <v>1.91858928657892</v>
      </c>
      <c r="B126">
        <f>(A127-A126)/'Datos excel'!$B$1</f>
        <v>2.7079280965528942E-2</v>
      </c>
      <c r="C126">
        <f>(B127-B126)/'Datos excel'!$B$1</f>
        <v>-3.4180756493457655E-3</v>
      </c>
      <c r="D126">
        <f>(C127-C126)/'Datos excel'!$B$1</f>
        <v>-1.5738089056547403E-4</v>
      </c>
      <c r="E126">
        <v>-1.40627423181174</v>
      </c>
      <c r="F126">
        <f>(E127-E126)/'Datos excel'!$B$1</f>
        <v>-3.0708552030436008E-2</v>
      </c>
      <c r="G126">
        <f>(F127-F126)/'Datos excel'!$B$1</f>
        <v>4.5038200111659852E-3</v>
      </c>
      <c r="H126">
        <f>(G127-G126)/'Datos excel'!$B$1</f>
        <v>1.0305085235642508E-3</v>
      </c>
      <c r="I126">
        <v>123</v>
      </c>
    </row>
    <row r="127" spans="1:9" x14ac:dyDescent="0.35">
      <c r="A127">
        <v>1.92284289008621</v>
      </c>
      <c r="B127">
        <f>(A128-A127)/'Datos excel'!$B$1</f>
        <v>2.6542370898059001E-2</v>
      </c>
      <c r="C127">
        <f>(B128-B127)/'Datos excel'!$B$1</f>
        <v>-3.4427969818265612E-3</v>
      </c>
      <c r="D127">
        <f>(C128-C127)/'Datos excel'!$B$1</f>
        <v>-1.0928553203796648E-4</v>
      </c>
      <c r="E127">
        <v>-1.4110979198847999</v>
      </c>
      <c r="F127">
        <f>(E128-E127)/'Datos excel'!$B$1</f>
        <v>-3.000109363742752E-2</v>
      </c>
      <c r="G127">
        <f>(F128-F127)/'Datos excel'!$B$1</f>
        <v>4.6656919115205409E-3</v>
      </c>
      <c r="H127">
        <f>(G128-G127)/'Datos excel'!$B$1</f>
        <v>9.7457914309987737E-4</v>
      </c>
      <c r="I127">
        <v>124</v>
      </c>
    </row>
    <row r="128" spans="1:9" x14ac:dyDescent="0.35">
      <c r="A128">
        <v>1.9270121559573199</v>
      </c>
      <c r="B128">
        <f>(A129-A128)/'Datos excel'!$B$1</f>
        <v>2.6001577612763629E-2</v>
      </c>
      <c r="C128">
        <f>(B129-B128)/'Datos excel'!$B$1</f>
        <v>-3.4599635130562675E-3</v>
      </c>
      <c r="D128">
        <f>(C129-C128)/'Datos excel'!$B$1</f>
        <v>-6.1576273020799377E-5</v>
      </c>
      <c r="E128">
        <v>-1.41581048065335</v>
      </c>
      <c r="F128">
        <f>(E129-E128)/'Datos excel'!$B$1</f>
        <v>-2.9268208465770208E-2</v>
      </c>
      <c r="G128">
        <f>(F129-F128)/'Datos excel'!$B$1</f>
        <v>4.8187784453357614E-3</v>
      </c>
      <c r="H128">
        <f>(G129-G128)/'Datos excel'!$B$1</f>
        <v>9.1809740761225242E-4</v>
      </c>
      <c r="I128">
        <v>125</v>
      </c>
    </row>
    <row r="129" spans="1:9" x14ac:dyDescent="0.35">
      <c r="A129">
        <v>1.93109647421782</v>
      </c>
      <c r="B129">
        <f>(A130-A129)/'Datos excel'!$B$1</f>
        <v>2.5458087815048314E-2</v>
      </c>
      <c r="C129">
        <f>(B130-B129)/'Datos excel'!$B$1</f>
        <v>-3.4696358914041467E-3</v>
      </c>
      <c r="D129">
        <f>(C130-C129)/'Datos excel'!$B$1</f>
        <v>-1.4347126099201253E-5</v>
      </c>
      <c r="E129">
        <v>-1.4204079200883399</v>
      </c>
      <c r="F129">
        <f>(E130-E129)/'Datos excel'!$B$1</f>
        <v>-2.8511276517613024E-2</v>
      </c>
      <c r="G129">
        <f>(F130-F129)/'Datos excel'!$B$1</f>
        <v>4.9629928488874858E-3</v>
      </c>
      <c r="H129">
        <f>(G130-G129)/'Datos excel'!$B$1</f>
        <v>8.611075814834385E-4</v>
      </c>
      <c r="I129">
        <v>126</v>
      </c>
    </row>
    <row r="130" spans="1:9" x14ac:dyDescent="0.35">
      <c r="A130">
        <v>1.93509542130053</v>
      </c>
      <c r="B130">
        <f>(A131-A130)/'Datos excel'!$B$1</f>
        <v>2.4913078683694977E-2</v>
      </c>
      <c r="C130">
        <f>(B131-B130)/'Datos excel'!$B$1</f>
        <v>-3.4718895327018155E-3</v>
      </c>
      <c r="D130">
        <f>(C131-C130)/'Datos excel'!$B$1</f>
        <v>3.2308230142021837E-5</v>
      </c>
      <c r="E130">
        <v>-1.4248864609309499</v>
      </c>
      <c r="F130">
        <f>(E131-E130)/'Datos excel'!$B$1</f>
        <v>-2.7731691423918844E-2</v>
      </c>
      <c r="G130">
        <f>(F131-F130)/'Datos excel'!$B$1</f>
        <v>5.098255311484428E-3</v>
      </c>
      <c r="H130">
        <f>(G131-G130)/'Datos excel'!$B$1</f>
        <v>8.0365473912227304E-4</v>
      </c>
      <c r="I130">
        <v>127</v>
      </c>
    </row>
    <row r="131" spans="1:9" x14ac:dyDescent="0.35">
      <c r="A131">
        <v>1.9390087585490801</v>
      </c>
      <c r="B131">
        <f>(A132-A131)/'Datos excel'!$B$1</f>
        <v>2.4367715551194411E-2</v>
      </c>
      <c r="C131">
        <f>(B132-B131)/'Datos excel'!$B$1</f>
        <v>-3.4668145677785823E-3</v>
      </c>
      <c r="D131">
        <f>(C132-C131)/'Datos excel'!$B$1</f>
        <v>7.8296856507024793E-5</v>
      </c>
      <c r="E131">
        <v>-1.4292425448334001</v>
      </c>
      <c r="F131">
        <f>(E132-E131)/'Datos excel'!$B$1</f>
        <v>-2.6930859352284613E-2</v>
      </c>
      <c r="G131">
        <f>(F132-F131)/'Datos excel'!$B$1</f>
        <v>5.2244931027068857E-3</v>
      </c>
      <c r="H131">
        <f>(G132-G131)/'Datos excel'!$B$1</f>
        <v>7.4578493122200596E-4</v>
      </c>
      <c r="I131">
        <v>128</v>
      </c>
    </row>
    <row r="132" spans="1:9" x14ac:dyDescent="0.35">
      <c r="A132">
        <v>1.9428364303571</v>
      </c>
      <c r="B132">
        <f>(A133-A132)/'Datos excel'!$B$1</f>
        <v>2.3823149592319848E-2</v>
      </c>
      <c r="C132">
        <f>(B133-B132)/'Datos excel'!$B$1</f>
        <v>-3.4545157263185002E-3</v>
      </c>
      <c r="D132">
        <f>(C133-C132)/'Datos excel'!$B$1</f>
        <v>1.2352692207881605E-4</v>
      </c>
      <c r="E132">
        <v>-1.4334728343281999</v>
      </c>
      <c r="F132">
        <f>(E133-E132)/'Datos excel'!$B$1</f>
        <v>-2.6110197894774888E-2</v>
      </c>
      <c r="G132">
        <f>(F133-F132)/'Datos excel'!$B$1</f>
        <v>5.3416407257611369E-3</v>
      </c>
      <c r="H132">
        <f>(G133-G132)/'Datos excel'!$B$1</f>
        <v>6.8754536052216314E-4</v>
      </c>
      <c r="I132">
        <v>129</v>
      </c>
    </row>
    <row r="133" spans="1:9" x14ac:dyDescent="0.35">
      <c r="A133">
        <v>1.9465785619443301</v>
      </c>
      <c r="B133">
        <f>(A134-A133)/'Datos excel'!$B$1</f>
        <v>2.3280515530944217E-2</v>
      </c>
      <c r="C133">
        <f>(B134-B133)/'Datos excel'!$B$1</f>
        <v>-3.4351121627723318E-3</v>
      </c>
      <c r="D133">
        <f>(C134-C133)/'Datos excel'!$B$1</f>
        <v>1.6790805460738045E-4</v>
      </c>
      <c r="E133">
        <v>-1.4375742146227</v>
      </c>
      <c r="F133">
        <f>(E134-E133)/'Datos excel'!$B$1</f>
        <v>-2.5271134931666526E-2</v>
      </c>
      <c r="G133">
        <f>(F134-F133)/'Datos excel'!$B$1</f>
        <v>5.4496400984424456E-3</v>
      </c>
      <c r="H133">
        <f>(G134-G133)/'Datos excel'!$B$1</f>
        <v>6.2898447960936044E-4</v>
      </c>
      <c r="I133">
        <v>130</v>
      </c>
    </row>
    <row r="134" spans="1:9" x14ac:dyDescent="0.35">
      <c r="A134">
        <v>1.95023545677252</v>
      </c>
      <c r="B134">
        <f>(A135-A134)/'Datos excel'!$B$1</f>
        <v>2.2740929374203092E-2</v>
      </c>
      <c r="C134">
        <f>(B135-B134)/'Datos excel'!$B$1</f>
        <v>-3.4087372272306768E-3</v>
      </c>
      <c r="D134">
        <f>(C135-C134)/'Datos excel'!$B$1</f>
        <v>2.1135185463173558E-4</v>
      </c>
      <c r="E134">
        <v>-1.44154379521516</v>
      </c>
      <c r="F134">
        <f>(E135-E134)/'Datos excel'!$B$1</f>
        <v>-2.4415107466767769E-2</v>
      </c>
      <c r="G134">
        <f>(F135-F134)/'Datos excel'!$B$1</f>
        <v>5.5484407494605838E-3</v>
      </c>
      <c r="H134">
        <f>(G135-G134)/'Datos excel'!$B$1</f>
        <v>5.7015207925278162E-4</v>
      </c>
      <c r="I134">
        <v>131</v>
      </c>
    </row>
    <row r="135" spans="1:9" x14ac:dyDescent="0.35">
      <c r="A135">
        <v>1.95380759360541</v>
      </c>
      <c r="B135">
        <f>(A136-A135)/'Datos excel'!$B$1</f>
        <v>2.2205486182648795E-2</v>
      </c>
      <c r="C135">
        <f>(B136-B135)/'Datos excel'!$B$1</f>
        <v>-3.3755381555389949E-3</v>
      </c>
      <c r="D135">
        <f>(C136-C135)/'Datos excel'!$B$1</f>
        <v>2.5377224873200893E-4</v>
      </c>
      <c r="E135">
        <v>-1.4453789113278701</v>
      </c>
      <c r="F135">
        <f>(E136-E135)/'Datos excel'!$B$1</f>
        <v>-2.3543560431898588E-2</v>
      </c>
      <c r="G135">
        <f>(F136-F135)/'Datos excel'!$B$1</f>
        <v>5.6380000286410581E-3</v>
      </c>
      <c r="H135">
        <f>(G136-G135)/'Datos excel'!$B$1</f>
        <v>5.1109931075168339E-4</v>
      </c>
      <c r="I135">
        <v>132</v>
      </c>
    </row>
    <row r="136" spans="1:9" x14ac:dyDescent="0.35">
      <c r="A136">
        <v>1.95729562321845</v>
      </c>
      <c r="B136">
        <f>(A137-A136)/'Datos excel'!$B$1</f>
        <v>2.1675257889081128E-2</v>
      </c>
      <c r="C136">
        <f>(B137-B136)/'Datos excel'!$B$1</f>
        <v>-3.3356757039239228E-3</v>
      </c>
      <c r="D136">
        <f>(C137-C136)/'Datos excel'!$B$1</f>
        <v>2.9508592264262555E-4</v>
      </c>
      <c r="E136">
        <v>-1.4490771251524801</v>
      </c>
      <c r="F136">
        <f>(E137-E136)/'Datos excel'!$B$1</f>
        <v>-2.2657945458352698E-2</v>
      </c>
      <c r="G136">
        <f>(F137-F136)/'Datos excel'!$B$1</f>
        <v>5.7182833206366728E-3</v>
      </c>
      <c r="H136">
        <f>(G137-G136)/'Datos excel'!$B$1</f>
        <v>4.5187874643201295E-4</v>
      </c>
      <c r="I136">
        <v>133</v>
      </c>
    </row>
    <row r="137" spans="1:9" x14ac:dyDescent="0.35">
      <c r="A137">
        <v>1.9607003647659</v>
      </c>
      <c r="B137">
        <f>(A138-A137)/'Datos excel'!$B$1</f>
        <v>2.115129117477086E-2</v>
      </c>
      <c r="C137">
        <f>(B138-B137)/'Datos excel'!$B$1</f>
        <v>-3.2893237155863309E-3</v>
      </c>
      <c r="D137">
        <f>(C138-C137)/'Datos excel'!$B$1</f>
        <v>3.3521283531895055E-4</v>
      </c>
      <c r="E137">
        <v>-1.4526362269023501</v>
      </c>
      <c r="F137">
        <f>(E138-E137)/'Datos excel'!$B$1</f>
        <v>-2.1759719614789837E-2</v>
      </c>
      <c r="G137">
        <f>(F138-F137)/'Datos excel'!$B$1</f>
        <v>5.7892642681418817E-3</v>
      </c>
      <c r="H137">
        <f>(G138-G137)/'Datos excel'!$B$1</f>
        <v>3.9254425956556646E-4</v>
      </c>
      <c r="I137">
        <v>134</v>
      </c>
    </row>
    <row r="138" spans="1:9" x14ac:dyDescent="0.35">
      <c r="A138">
        <v>1.96402280181433</v>
      </c>
      <c r="B138">
        <f>(A139-A138)/'Datos excel'!$B$1</f>
        <v>2.0634605413762625E-2</v>
      </c>
      <c r="C138">
        <f>(B139-B138)/'Datos excel'!$B$1</f>
        <v>-3.2366686065449799E-3</v>
      </c>
      <c r="D138">
        <f>(C139-C138)/'Datos excel'!$B$1</f>
        <v>3.7407652520971322E-4</v>
      </c>
      <c r="E138">
        <v>-1.4560542356666499</v>
      </c>
      <c r="F138">
        <f>(E139-E138)/'Datos excel'!$B$1</f>
        <v>-2.0850344110065616E-2</v>
      </c>
      <c r="G138">
        <f>(F139-F138)/'Datos excel'!$B$1</f>
        <v>5.8509249762448831E-3</v>
      </c>
      <c r="H138">
        <f>(G139-G138)/'Datos excel'!$B$1</f>
        <v>3.3315111609321502E-4</v>
      </c>
      <c r="I138">
        <v>135</v>
      </c>
    </row>
    <row r="139" spans="1:9" x14ac:dyDescent="0.35">
      <c r="A139">
        <v>1.96726407805321</v>
      </c>
      <c r="B139">
        <f>(A140-A139)/'Datos excel'!$B$1</f>
        <v>2.0126190697941304E-2</v>
      </c>
      <c r="C139">
        <f>(B140-B139)/'Datos excel'!$B$1</f>
        <v>-3.1779088033710183E-3</v>
      </c>
      <c r="D139">
        <f>(C140-C139)/'Datos excel'!$B$1</f>
        <v>4.1160465325445513E-4</v>
      </c>
      <c r="E139">
        <v>-1.4593294000607</v>
      </c>
      <c r="F139">
        <f>(E140-E139)/'Datos excel'!$B$1</f>
        <v>-1.9931282963961818E-2</v>
      </c>
      <c r="G139">
        <f>(F140-F139)/'Datos excel'!$B$1</f>
        <v>5.9032562311875673E-3</v>
      </c>
      <c r="H139">
        <f>(G140-G139)/'Datos excel'!$B$1</f>
        <v>2.7375574580681191E-4</v>
      </c>
      <c r="I139">
        <v>136</v>
      </c>
    </row>
    <row r="140" spans="1:9" x14ac:dyDescent="0.35">
      <c r="A140">
        <v>1.97042549269528</v>
      </c>
      <c r="B140">
        <f>(A141-A140)/'Datos excel'!$B$1</f>
        <v>1.9627005950418868E-2</v>
      </c>
      <c r="C140">
        <f>(B141-B140)/'Datos excel'!$B$1</f>
        <v>-3.1132540956286398E-3</v>
      </c>
      <c r="D140">
        <f>(C141-C140)/'Datos excel'!$B$1</f>
        <v>4.4772928979277876E-4</v>
      </c>
      <c r="E140">
        <v>-1.4624601986675101</v>
      </c>
      <c r="F140">
        <f>(E141-E140)/'Datos excel'!$B$1</f>
        <v>-1.9004001643553967E-2</v>
      </c>
      <c r="G140">
        <f>(F141-F140)/'Datos excel'!$B$1</f>
        <v>5.9462576831828011E-3</v>
      </c>
      <c r="H140">
        <f>(G141-G140)/'Datos excel'!$B$1</f>
        <v>2.144157503701205E-4</v>
      </c>
      <c r="I140">
        <v>137</v>
      </c>
    </row>
    <row r="141" spans="1:9" x14ac:dyDescent="0.35">
      <c r="A141">
        <v>1.97350849558057</v>
      </c>
      <c r="B141">
        <f>(A142-A141)/'Datos excel'!$B$1</f>
        <v>1.9137977140639605E-2</v>
      </c>
      <c r="C141">
        <f>(B142-B141)/'Datos excel'!$B$1</f>
        <v>-3.0429249432481413E-3</v>
      </c>
      <c r="D141">
        <f>(C142-C141)/'Datos excel'!$B$1</f>
        <v>4.8238738995864483E-4</v>
      </c>
      <c r="E141">
        <v>-1.46544534026512</v>
      </c>
      <c r="F141">
        <f>(E142-E141)/'Datos excel'!$B$1</f>
        <v>-1.8069965670862019E-2</v>
      </c>
      <c r="G141">
        <f>(F142-F141)/'Datos excel'!$B$1</f>
        <v>5.9799380304916367E-3</v>
      </c>
      <c r="H141">
        <f>(G142-G141)/'Datos excel'!$B$1</f>
        <v>1.5518972142125235E-4</v>
      </c>
      <c r="I141">
        <v>138</v>
      </c>
    </row>
    <row r="142" spans="1:9" x14ac:dyDescent="0.35">
      <c r="A142">
        <v>1.9765146820000501</v>
      </c>
      <c r="B142">
        <f>(A143-A142)/'Datos excel'!$B$1</f>
        <v>1.865999560828293E-2</v>
      </c>
      <c r="C142">
        <f>(B143-B142)/'Datos excel'!$B$1</f>
        <v>-2.9671517092242196E-3</v>
      </c>
      <c r="D142">
        <f>(C143-C142)/'Datos excel'!$B$1</f>
        <v>5.1552104266449109E-4</v>
      </c>
      <c r="E142">
        <v>-1.46828376383523</v>
      </c>
      <c r="F142">
        <f>(E143-E142)/'Datos excel'!$B$1</f>
        <v>-1.7130639201586282E-2</v>
      </c>
      <c r="G142">
        <f>(F143-F142)/'Datos excel'!$B$1</f>
        <v>6.0043151749281194E-3</v>
      </c>
      <c r="H142">
        <f>(G143-G142)/'Datos excel'!$B$1</f>
        <v>9.6137099983988704E-5</v>
      </c>
      <c r="I142">
        <v>139</v>
      </c>
    </row>
    <row r="143" spans="1:9" x14ac:dyDescent="0.35">
      <c r="A143">
        <v>1.9794457872560001</v>
      </c>
      <c r="B143">
        <f>(A144-A143)/'Datos excel'!$B$1</f>
        <v>1.8193916507693669E-2</v>
      </c>
      <c r="C143">
        <f>(B144-B143)/'Datos excel'!$B$1</f>
        <v>-2.8861738532039338E-3</v>
      </c>
      <c r="D143">
        <f>(C144-C143)/'Datos excel'!$B$1</f>
        <v>5.4707788916181675E-4</v>
      </c>
      <c r="E143">
        <v>-1.47097463834858</v>
      </c>
      <c r="F143">
        <f>(E144-E143)/'Datos excel'!$B$1</f>
        <v>-1.6187483579416687E-2</v>
      </c>
      <c r="G143">
        <f>(F144-F143)/'Datos excel'!$B$1</f>
        <v>6.0194163552804757E-3</v>
      </c>
      <c r="H143">
        <f>(G144-G143)/'Datos excel'!$B$1</f>
        <v>3.7318025909090809E-5</v>
      </c>
      <c r="I143">
        <v>140</v>
      </c>
    </row>
    <row r="144" spans="1:9" x14ac:dyDescent="0.35">
      <c r="A144">
        <v>1.9823036809780299</v>
      </c>
      <c r="B144">
        <f>(A145-A144)/'Datos excel'!$B$1</f>
        <v>1.7740557378983248E-2</v>
      </c>
      <c r="C144">
        <f>(B145-B144)/'Datos excel'!$B$1</f>
        <v>-2.8002390593273251E-3</v>
      </c>
      <c r="D144">
        <f>(C145-C144)/'Datos excel'!$B$1</f>
        <v>5.7701129434169717E-4</v>
      </c>
      <c r="E144">
        <v>-1.47351736232324</v>
      </c>
      <c r="F144">
        <f>(E145-E144)/'Datos excel'!$B$1</f>
        <v>-1.5241955869384318E-2</v>
      </c>
      <c r="G144">
        <f>(F145-F144)/'Datos excel'!$B$1</f>
        <v>6.0252782570825994E-3</v>
      </c>
      <c r="H144">
        <f>(G145-G144)/'Datos excel'!$B$1</f>
        <v>-2.1206844081865313E-5</v>
      </c>
      <c r="I144">
        <v>141</v>
      </c>
    </row>
    <row r="145" spans="1:9" x14ac:dyDescent="0.35">
      <c r="A145">
        <v>1.98509036121465</v>
      </c>
      <c r="B145">
        <f>(A146-A145)/'Datos excel'!$B$1</f>
        <v>1.7300696856129352E-2</v>
      </c>
      <c r="C145">
        <f>(B146-B145)/'Datos excel'!$B$1</f>
        <v>-2.7096023371602144E-3</v>
      </c>
      <c r="D145">
        <f>(C146-C145)/'Datos excel'!$B$1</f>
        <v>6.0528069316639584E-4</v>
      </c>
      <c r="E145">
        <v>-1.4759115631525199</v>
      </c>
      <c r="F145">
        <f>(E146-E145)/'Datos excel'!$B$1</f>
        <v>-1.4295507373970067E-2</v>
      </c>
      <c r="G145">
        <f>(F146-F145)/'Datos excel'!$B$1</f>
        <v>6.0219470938039288E-3</v>
      </c>
      <c r="H145">
        <f>(G146-G145)/'Datos excel'!$B$1</f>
        <v>-7.937654527365825E-5</v>
      </c>
      <c r="I145">
        <v>142</v>
      </c>
    </row>
    <row r="146" spans="1:9" x14ac:dyDescent="0.35">
      <c r="A146">
        <v>1.98780794832191</v>
      </c>
      <c r="B146">
        <f>(A147-A146)/'Datos excel'!$B$1</f>
        <v>1.6875073516300739E-2</v>
      </c>
      <c r="C146">
        <f>(B147-B146)/'Datos excel'!$B$1</f>
        <v>-2.6145250682096501E-3</v>
      </c>
      <c r="D146">
        <f>(C147-C146)/'Datos excel'!$B$1</f>
        <v>6.3185166675164251E-4</v>
      </c>
      <c r="E146">
        <v>-1.4781570961997901</v>
      </c>
      <c r="F146">
        <f>(E147-E146)/'Datos excel'!$B$1</f>
        <v>-1.3349582136460026E-2</v>
      </c>
      <c r="G146">
        <f>(F147-F146)/'Datos excel'!$B$1</f>
        <v>6.0094786552289756E-3</v>
      </c>
      <c r="H146">
        <f>(G147-G146)/'Datos excel'!$B$1</f>
        <v>-1.3712995087726117E-4</v>
      </c>
      <c r="I146">
        <v>143</v>
      </c>
    </row>
    <row r="147" spans="1:9" x14ac:dyDescent="0.35">
      <c r="A147">
        <v>1.9904586786712899</v>
      </c>
      <c r="B147">
        <f>(A148-A147)/'Datos excel'!$B$1</f>
        <v>1.646438487895505E-2</v>
      </c>
      <c r="C147">
        <f>(B148-B147)/'Datos excel'!$B$1</f>
        <v>-2.5152740404883788E-3</v>
      </c>
      <c r="D147">
        <f>(C148-C147)/'Datos excel'!$B$1</f>
        <v>6.5669618470544063E-4</v>
      </c>
      <c r="E147">
        <v>-1.4802540436582099</v>
      </c>
      <c r="F147">
        <f>(E148-E147)/'Datos excel'!$B$1</f>
        <v>-1.2405615436701425E-2</v>
      </c>
      <c r="G147">
        <f>(F148-F147)/'Datos excel'!$B$1</f>
        <v>5.987938332915819E-3</v>
      </c>
      <c r="H147">
        <f>(G148-G147)/'Datos excel'!$B$1</f>
        <v>-1.9440605206492626E-4</v>
      </c>
      <c r="I147">
        <v>144</v>
      </c>
    </row>
    <row r="148" spans="1:9" x14ac:dyDescent="0.35">
      <c r="A148">
        <v>1.9930448982003699</v>
      </c>
      <c r="B148">
        <f>(A149-A148)/'Datos excel'!$B$1</f>
        <v>1.6069286556586879E-2</v>
      </c>
      <c r="C148">
        <f>(B149-B148)/'Datos excel'!$B$1</f>
        <v>-2.4121204450128259E-3</v>
      </c>
      <c r="D148">
        <f>(C149-C148)/'Datos excel'!$B$1</f>
        <v>6.7979263102081419E-4</v>
      </c>
      <c r="E148">
        <v>-1.48220271317417</v>
      </c>
      <c r="F148">
        <f>(E149-E148)/'Datos excel'!$B$1</f>
        <v>-1.1465032282859573E-2</v>
      </c>
      <c r="G148">
        <f>(F149-F148)/'Datos excel'!$B$1</f>
        <v>5.9574011016667906E-3</v>
      </c>
      <c r="H148">
        <f>(G149-G148)/'Datos excel'!$B$1</f>
        <v>-2.5114406103369017E-4</v>
      </c>
      <c r="I148">
        <v>145</v>
      </c>
    </row>
    <row r="149" spans="1:9" x14ac:dyDescent="0.35">
      <c r="A149">
        <v>1.9955690558301</v>
      </c>
      <c r="B149">
        <f>(A150-A149)/'Datos excel'!$B$1</f>
        <v>1.5690391563105578E-2</v>
      </c>
      <c r="C149">
        <f>(B150-B149)/'Datos excel'!$B$1</f>
        <v>-2.3053388682338525E-3</v>
      </c>
      <c r="D149">
        <f>(C150-C149)/'Datos excel'!$B$1</f>
        <v>7.0112587271216949E-4</v>
      </c>
      <c r="E149">
        <v>-1.48400363623382</v>
      </c>
      <c r="F149">
        <f>(E150-E149)/'Datos excel'!$B$1</f>
        <v>-1.0529245906085366E-2</v>
      </c>
      <c r="G149">
        <f>(F150-F149)/'Datos excel'!$B$1</f>
        <v>5.9179514848099832E-3</v>
      </c>
      <c r="H149">
        <f>(G150-G149)/'Datos excel'!$B$1</f>
        <v>-3.072837004943646E-4</v>
      </c>
      <c r="I149">
        <v>146</v>
      </c>
    </row>
    <row r="150" spans="1:9" x14ac:dyDescent="0.35">
      <c r="A150">
        <v>1.99803369677343</v>
      </c>
      <c r="B150">
        <f>(A151-A150)/'Datos excel'!$B$1</f>
        <v>1.5328269780481654E-2</v>
      </c>
      <c r="C150">
        <f>(B151-B150)/'Datos excel'!$B$1</f>
        <v>-2.1952062736861383E-3</v>
      </c>
      <c r="D150">
        <f>(C151-C150)/'Datos excel'!$B$1</f>
        <v>7.2068724635019038E-4</v>
      </c>
      <c r="E150">
        <v>-1.4856575663131399</v>
      </c>
      <c r="F150">
        <f>(E151-E150)/'Datos excel'!$B$1</f>
        <v>-9.5996562606363734E-3</v>
      </c>
      <c r="G150">
        <f>(F151-F150)/'Datos excel'!$B$1</f>
        <v>5.8696834740079341E-3</v>
      </c>
      <c r="H150">
        <f>(G151-G150)/'Datos excel'!$B$1</f>
        <v>-3.6276533160013811E-4</v>
      </c>
      <c r="I150">
        <v>147</v>
      </c>
    </row>
    <row r="151" spans="1:9" x14ac:dyDescent="0.35">
      <c r="A151">
        <v>2.0004414557601602</v>
      </c>
      <c r="B151">
        <f>(A152-A151)/'Datos excel'!$B$1</f>
        <v>1.4983447585355324E-2</v>
      </c>
      <c r="C151">
        <f>(B152-B151)/'Datos excel'!$B$1</f>
        <v>-2.0820009857526575E-3</v>
      </c>
      <c r="D151">
        <f>(C152-C151)/'Datos excel'!$B$1</f>
        <v>7.3847449916825819E-4</v>
      </c>
      <c r="E151">
        <v>-1.4871654767924101</v>
      </c>
      <c r="F151">
        <f>(E152-E151)/'Datos excel'!$B$1</f>
        <v>-8.6776485365943363E-3</v>
      </c>
      <c r="G151">
        <f>(F152-F151)/'Datos excel'!$B$1</f>
        <v>5.8127004289713312E-3</v>
      </c>
      <c r="H151">
        <f>(G152-G151)/'Datos excel'!$B$1</f>
        <v>-4.1753017858145555E-4</v>
      </c>
      <c r="I151">
        <v>148</v>
      </c>
    </row>
    <row r="152" spans="1:9" x14ac:dyDescent="0.35">
      <c r="A152">
        <v>2.0027950502031402</v>
      </c>
      <c r="B152">
        <f>(A153-A152)/'Datos excel'!$B$1</f>
        <v>1.4656407635274961E-2</v>
      </c>
      <c r="C152">
        <f>(B153-B152)/'Datos excel'!$B$1</f>
        <v>-1.9660016826801375E-3</v>
      </c>
      <c r="D152">
        <f>(C153-C152)/'Datos excel'!$B$1</f>
        <v>7.5449163271760664E-4</v>
      </c>
      <c r="E152">
        <v>-1.48852855863706</v>
      </c>
      <c r="F152">
        <f>(E153-E152)/'Datos excel'!$B$1</f>
        <v>-7.7645916883356076E-3</v>
      </c>
      <c r="G152">
        <f>(F153-F152)/'Datos excel'!$B$1</f>
        <v>5.7471149418871544E-3</v>
      </c>
      <c r="H152">
        <f>(G153-G152)/'Datos excel'!$B$1</f>
        <v>-4.7152048056521318E-4</v>
      </c>
      <c r="I152">
        <v>149</v>
      </c>
    </row>
    <row r="153" spans="1:9" x14ac:dyDescent="0.35">
      <c r="A153">
        <v>2.0050972733308901</v>
      </c>
      <c r="B153">
        <f>(A154-A153)/'Datos excel'!$B$1</f>
        <v>1.4347588813112306E-2</v>
      </c>
      <c r="C153">
        <f>(B154-B153)/'Datos excel'!$B$1</f>
        <v>-1.8474864141531074E-3</v>
      </c>
      <c r="D153">
        <f>(C154-C153)/'Datos excel'!$B$1</f>
        <v>7.6874879527509305E-4</v>
      </c>
      <c r="E153">
        <v>-1.48974821784737</v>
      </c>
      <c r="F153">
        <f>(E154-E153)/'Datos excel'!$B$1</f>
        <v>-6.8618369842971668E-3</v>
      </c>
      <c r="G153">
        <f>(F154-F153)/'Datos excel'!$B$1</f>
        <v>5.6730486779991143E-3</v>
      </c>
      <c r="H153">
        <f>(G154-G153)/'Datos excel'!$B$1</f>
        <v>-5.2467964751889485E-4</v>
      </c>
      <c r="I153">
        <v>150</v>
      </c>
    </row>
    <row r="154" spans="1:9" x14ac:dyDescent="0.35">
      <c r="A154">
        <v>2.0073509873114901</v>
      </c>
      <c r="B154">
        <f>(A155-A154)/'Datos excel'!$B$1</f>
        <v>1.4057386325796789E-2</v>
      </c>
      <c r="C154">
        <f>(B155-B154)/'Datos excel'!$B$1</f>
        <v>-1.7267316357684956E-3</v>
      </c>
      <c r="D154">
        <f>(C155-C154)/'Datos excel'!$B$1</f>
        <v>7.8126203177343633E-4</v>
      </c>
      <c r="E154">
        <v>-1.4908260726803699</v>
      </c>
      <c r="F154">
        <f>(E155-E154)/'Datos excel'!$B$1</f>
        <v>-5.9707165817842016E-3</v>
      </c>
      <c r="G154">
        <f>(F155-F154)/'Datos excel'!$B$1</f>
        <v>5.5906321916924422E-3</v>
      </c>
      <c r="H154">
        <f>(G155-G154)/'Datos excel'!$B$1</f>
        <v>-5.7695246758391358E-4</v>
      </c>
      <c r="I154">
        <v>151</v>
      </c>
    </row>
    <row r="155" spans="1:9" x14ac:dyDescent="0.35">
      <c r="A155">
        <v>2.0095591163919799</v>
      </c>
      <c r="B155">
        <f>(A156-A155)/'Datos excel'!$B$1</f>
        <v>1.3786151954714219E-2</v>
      </c>
      <c r="C155">
        <f>(B156-B155)/'Datos excel'!$B$1</f>
        <v>-1.6040112827910924E-3</v>
      </c>
      <c r="D155">
        <f>(C156-C155)/'Datos excel'!$B$1</f>
        <v>7.9205299539971568E-4</v>
      </c>
      <c r="E155">
        <v>-1.4917639506478699</v>
      </c>
      <c r="F155">
        <f>(E156-E155)/'Datos excel'!$B$1</f>
        <v>-5.0925421306670226E-3</v>
      </c>
      <c r="G155">
        <f>(F156-F155)/'Datos excel'!$B$1</f>
        <v>5.5000047100108359E-3</v>
      </c>
      <c r="H155">
        <f>(G156-G155)/'Datos excel'!$B$1</f>
        <v>-6.2828509069031617E-4</v>
      </c>
      <c r="I155">
        <v>152</v>
      </c>
    </row>
    <row r="156" spans="1:9" x14ac:dyDescent="0.35">
      <c r="A156">
        <v>2.0117246400770901</v>
      </c>
      <c r="B156">
        <f>(A157-A156)/'Datos excel'!$B$1</f>
        <v>1.3534194451599637E-2</v>
      </c>
      <c r="C156">
        <f>(B157-B156)/'Datos excel'!$B$1</f>
        <v>-1.4795958892110156E-3</v>
      </c>
      <c r="D156">
        <f>(C157-C156)/'Datos excel'!$B$1</f>
        <v>8.0114871236364963E-4</v>
      </c>
      <c r="E156">
        <v>-1.4925638852951599</v>
      </c>
      <c r="F156">
        <f>(E157-E156)/'Datos excel'!$B$1</f>
        <v>-4.2286034110830574E-3</v>
      </c>
      <c r="G156">
        <f>(F157-F156)/'Datos excel'!$B$1</f>
        <v>5.4013139187472012E-3</v>
      </c>
      <c r="H156">
        <f>(G157-G156)/'Datos excel'!$B$1</f>
        <v>-6.7862535259082717E-4</v>
      </c>
      <c r="I156">
        <v>153</v>
      </c>
    </row>
    <row r="157" spans="1:9" x14ac:dyDescent="0.35">
      <c r="A157">
        <v>2.0138505863701601</v>
      </c>
      <c r="B157">
        <f>(A158-A157)/'Datos excel'!$B$1</f>
        <v>1.3301780072808288E-2</v>
      </c>
      <c r="C157">
        <f>(B158-B157)/'Datos excel'!$B$1</f>
        <v>-1.3537517437512874E-3</v>
      </c>
      <c r="D157">
        <f>(C158-C157)/'Datos excel'!$B$1</f>
        <v>8.0858117158378153E-4</v>
      </c>
      <c r="E157">
        <v>-1.4932281127657201</v>
      </c>
      <c r="F157">
        <f>(E158-E157)/'Datos excel'!$B$1</f>
        <v>-3.3801670047396322E-3</v>
      </c>
      <c r="G157">
        <f>(F158-F157)/'Datos excel'!$B$1</f>
        <v>5.2947156976352449E-3</v>
      </c>
      <c r="H157">
        <f>(G158-G157)/'Datos excel'!$B$1</f>
        <v>-7.2792261227071664E-4</v>
      </c>
      <c r="I157">
        <v>154</v>
      </c>
    </row>
    <row r="158" spans="1:9" x14ac:dyDescent="0.35">
      <c r="A158">
        <v>2.0159400250979802</v>
      </c>
      <c r="B158">
        <f>(A159-A158)/'Datos excel'!$B$1</f>
        <v>1.3089133246160617E-2</v>
      </c>
      <c r="C158">
        <f>(B159-B158)/'Datos excel'!$B$1</f>
        <v>-1.2267401103273556E-3</v>
      </c>
      <c r="D158">
        <f>(C159-C158)/'Datos excel'!$B$1</f>
        <v>8.1438695321833614E-4</v>
      </c>
      <c r="E158">
        <v>-1.4937590681572199</v>
      </c>
      <c r="F158">
        <f>(E159-E158)/'Datos excel'!$B$1</f>
        <v>-2.5484750078127601E-3</v>
      </c>
      <c r="G158">
        <f>(F159-F158)/'Datos excel'!$B$1</f>
        <v>5.1803738810806662E-3</v>
      </c>
      <c r="H158">
        <f>(G159-G158)/'Datos excel'!$B$1</f>
        <v>-7.7612805713317607E-4</v>
      </c>
      <c r="I158">
        <v>155</v>
      </c>
    </row>
    <row r="159" spans="1:9" x14ac:dyDescent="0.35">
      <c r="A159">
        <v>2.01799606134038</v>
      </c>
      <c r="B159">
        <f>(A160-A159)/'Datos excel'!$B$1</f>
        <v>1.28964373602372E-2</v>
      </c>
      <c r="C159">
        <f>(B160-B159)/'Datos excel'!$B$1</f>
        <v>-1.0988165068568506E-3</v>
      </c>
      <c r="D159">
        <f>(C160-C159)/'Datos excel'!$B$1</f>
        <v>8.1860686280874311E-4</v>
      </c>
      <c r="E159">
        <v>-1.49415938167534</v>
      </c>
      <c r="F159">
        <f>(E160-E159)/'Datos excel'!$B$1</f>
        <v>-1.7347437814301868E-3</v>
      </c>
      <c r="G159">
        <f>(F160-F159)/'Datos excel'!$B$1</f>
        <v>5.0584599709539409E-3</v>
      </c>
      <c r="H159">
        <f>(G160-G159)/'Datos excel'!$B$1</f>
        <v>-8.2319456361200089E-4</v>
      </c>
      <c r="I159">
        <v>156</v>
      </c>
    </row>
    <row r="160" spans="1:9" x14ac:dyDescent="0.35">
      <c r="A160">
        <v>2.0200218289838001</v>
      </c>
      <c r="B160">
        <f>(A161-A160)/'Datos excel'!$B$1</f>
        <v>1.2723835666957966E-2</v>
      </c>
      <c r="C160">
        <f>(B161-B160)/'Datos excel'!$B$1</f>
        <v>-9.7023004153794386E-4</v>
      </c>
      <c r="D160">
        <f>(C161-C160)/'Datos excel'!$B$1</f>
        <v>8.2128543274180977E-4</v>
      </c>
      <c r="E160">
        <v>-1.4944318745913201</v>
      </c>
      <c r="F160">
        <f>(E161-E160)/'Datos excel'!$B$1</f>
        <v>-9.4016274726883983E-4</v>
      </c>
      <c r="G160">
        <f>(F161-F160)/'Datos excel'!$B$1</f>
        <v>4.929152871278015E-3</v>
      </c>
      <c r="H160">
        <f>(G161-G160)/'Datos excel'!$B$1</f>
        <v>-8.6907680917410574E-4</v>
      </c>
      <c r="I160">
        <v>157</v>
      </c>
    </row>
    <row r="161" spans="1:9" x14ac:dyDescent="0.35">
      <c r="A161">
        <v>2.0220204844166401</v>
      </c>
      <c r="B161">
        <f>(A162-A161)/'Datos excel'!$B$1</f>
        <v>1.2571432288418579E-2</v>
      </c>
      <c r="C161">
        <f>(B162-B161)/'Datos excel'!$B$1</f>
        <v>-8.4122282743784467E-4</v>
      </c>
      <c r="D161">
        <f>(C162-C161)/'Datos excel'!$B$1</f>
        <v>8.2247049348749127E-4</v>
      </c>
      <c r="E161">
        <v>-1.49457955501032</v>
      </c>
      <c r="F161">
        <f>(E162-E161)/'Datos excel'!$B$1</f>
        <v>-1.658932248274375E-4</v>
      </c>
      <c r="G161">
        <f>(F162-F161)/'Datos excel'!$B$1</f>
        <v>4.7926386053226836E-3</v>
      </c>
      <c r="H161">
        <f>(G162-G161)/'Datos excel'!$B$1</f>
        <v>-9.1373128767325445E-4</v>
      </c>
      <c r="I161">
        <v>158</v>
      </c>
    </row>
    <row r="162" spans="1:9" x14ac:dyDescent="0.35">
      <c r="A162">
        <v>2.0239952003827599</v>
      </c>
      <c r="B162">
        <f>(A163-A162)/'Datos excel'!$B$1</f>
        <v>1.2439293315683041E-2</v>
      </c>
      <c r="C162">
        <f>(B163-B162)/'Datos excel'!$B$1</f>
        <v>-7.1202946443111096E-4</v>
      </c>
      <c r="D162">
        <f>(C163-C162)/'Datos excel'!$B$1</f>
        <v>8.2221270542462616E-4</v>
      </c>
      <c r="E162">
        <v>-1.4946056134571399</v>
      </c>
      <c r="F162">
        <f>(E163-E162)/'Datos excel'!$B$1</f>
        <v>5.8693268686219123E-4</v>
      </c>
      <c r="G162">
        <f>(F163-F162)/'Datos excel'!$B$1</f>
        <v>4.6491100302872117E-3</v>
      </c>
      <c r="H162">
        <f>(G163-G162)/'Datos excel'!$B$1</f>
        <v>-9.5711621195668315E-4</v>
      </c>
      <c r="I162">
        <v>159</v>
      </c>
    </row>
    <row r="163" spans="1:9" x14ac:dyDescent="0.35">
      <c r="A163">
        <v>2.0259491600075799</v>
      </c>
      <c r="B163">
        <f>(A164-A163)/'Datos excel'!$B$1</f>
        <v>1.2327447988953228E-2</v>
      </c>
      <c r="C163">
        <f>(B164-B163)/'Datos excel'!$B$1</f>
        <v>-5.8287659467860125E-4</v>
      </c>
      <c r="D163">
        <f>(C164-C163)/'Datos excel'!$B$1</f>
        <v>8.205650496447719E-4</v>
      </c>
      <c r="E163">
        <v>-1.49451341828628</v>
      </c>
      <c r="F163">
        <f>(E164-E163)/'Datos excel'!$B$1</f>
        <v>1.3172131827062375E-3</v>
      </c>
      <c r="G163">
        <f>(F164-F163)/'Datos excel'!$B$1</f>
        <v>4.4987665672814713E-3</v>
      </c>
      <c r="H163">
        <f>(G164-G163)/'Datos excel'!$B$1</f>
        <v>-9.9919152744283807E-4</v>
      </c>
      <c r="I163">
        <v>160</v>
      </c>
    </row>
    <row r="164" spans="1:9" x14ac:dyDescent="0.35">
      <c r="A164">
        <v>2.0278855510095601</v>
      </c>
      <c r="B164">
        <f>(A165-A164)/'Datos excel'!$B$1</f>
        <v>1.2235889947563642E-2</v>
      </c>
      <c r="C164">
        <f>(B165-B164)/'Datos excel'!$B$1</f>
        <v>-4.5398253809077329E-4</v>
      </c>
      <c r="D164">
        <f>(C165-C164)/'Datos excel'!$B$1</f>
        <v>8.1758233720426231E-4</v>
      </c>
      <c r="E164">
        <v>-1.49430651092338</v>
      </c>
      <c r="F164">
        <f>(E165-E164)/'Datos excel'!$B$1</f>
        <v>2.0238777826055796E-3</v>
      </c>
      <c r="G164">
        <f>(F165-F164)/'Datos excel'!$B$1</f>
        <v>4.3418139291742921E-3</v>
      </c>
      <c r="H164">
        <f>(G165-G164)/'Datos excel'!$B$1</f>
        <v>-1.0399188711016792E-3</v>
      </c>
      <c r="I164">
        <v>161</v>
      </c>
    </row>
    <row r="165" spans="1:9" x14ac:dyDescent="0.35">
      <c r="A165">
        <v>2.0298075601080301</v>
      </c>
      <c r="B165">
        <f>(A166-A165)/'Datos excel'!$B$1</f>
        <v>1.2164578537237441E-2</v>
      </c>
      <c r="C165">
        <f>(B166-B165)/'Datos excel'!$B$1</f>
        <v>-3.2555700487748912E-4</v>
      </c>
      <c r="D165">
        <f>(C166-C165)/'Datos excel'!$B$1</f>
        <v>8.1332074106249053E-4</v>
      </c>
      <c r="E165">
        <v>-1.4939886009447001</v>
      </c>
      <c r="F165">
        <f>(E166-E165)/'Datos excel'!$B$1</f>
        <v>2.7058883197629692E-3</v>
      </c>
      <c r="G165">
        <f>(F166-F165)/'Datos excel'!$B$1</f>
        <v>4.1784638548851708E-3</v>
      </c>
      <c r="H165">
        <f>(G166-G165)/'Datos excel'!$B$1</f>
        <v>-1.0792614006723896E-3</v>
      </c>
      <c r="I165">
        <v>162</v>
      </c>
    </row>
    <row r="166" spans="1:9" x14ac:dyDescent="0.35">
      <c r="A166">
        <v>2.0317183676363602</v>
      </c>
      <c r="B166">
        <f>(A167-A166)/'Datos excel'!$B$1</f>
        <v>1.211344016249505E-2</v>
      </c>
      <c r="C166">
        <f>(B167-B166)/'Datos excel'!$B$1</f>
        <v>-1.9780088162078279E-4</v>
      </c>
      <c r="D166">
        <f>(C167-C166)/'Datos excel'!$B$1</f>
        <v>8.0783727279382404E-4</v>
      </c>
      <c r="E166">
        <v>-1.49356356100136</v>
      </c>
      <c r="F166">
        <f>(E167-E166)/'Datos excel'!$B$1</f>
        <v>3.3622398872528562E-3</v>
      </c>
      <c r="G166">
        <f>(F167-F166)/'Datos excel'!$B$1</f>
        <v>4.0089338705024003E-3</v>
      </c>
      <c r="H166">
        <f>(G167-G166)/'Datos excel'!$B$1</f>
        <v>-1.1171838101316789E-3</v>
      </c>
      <c r="I166">
        <v>163</v>
      </c>
    </row>
    <row r="167" spans="1:9" x14ac:dyDescent="0.35">
      <c r="A167">
        <v>2.0336211423675699</v>
      </c>
      <c r="B167">
        <f>(A168-A167)/'Datos excel'!$B$1</f>
        <v>1.2082369672666378E-2</v>
      </c>
      <c r="C167">
        <f>(B168-B167)/'Datos excel'!$B$1</f>
        <v>-7.0906099545528235E-5</v>
      </c>
      <c r="D167">
        <f>(C168-C167)/'Datos excel'!$B$1</f>
        <v>8.0118931853549453E-4</v>
      </c>
      <c r="E167">
        <v>-1.49303542159489</v>
      </c>
      <c r="F167">
        <f>(E168-E167)/'Datos excel'!$B$1</f>
        <v>3.991961747067738E-3</v>
      </c>
      <c r="G167">
        <f>(F168-F167)/'Datos excel'!$B$1</f>
        <v>3.8334470479714435E-3</v>
      </c>
      <c r="H167">
        <f>(G168-G167)/'Datos excel'!$B$1</f>
        <v>-1.1536521346208271E-3</v>
      </c>
      <c r="I167">
        <v>164</v>
      </c>
    </row>
    <row r="168" spans="1:9" x14ac:dyDescent="0.35">
      <c r="A168">
        <v>2.0355190365576501</v>
      </c>
      <c r="B168">
        <f>(A169-A168)/'Datos excel'!$B$1</f>
        <v>1.2071231768595031E-2</v>
      </c>
      <c r="C168">
        <f>(B169-B168)/'Datos excel'!$B$1</f>
        <v>5.4944424316757892E-5</v>
      </c>
      <c r="D168">
        <f>(C169-C168)/'Datos excel'!$B$1</f>
        <v>7.9343418410462801E-4</v>
      </c>
      <c r="E168">
        <v>-1.49240836570999</v>
      </c>
      <c r="F168">
        <f>(E169-E168)/'Datos excel'!$B$1</f>
        <v>4.5941182012593663E-3</v>
      </c>
      <c r="G168">
        <f>(F169-F168)/'Datos excel'!$B$1</f>
        <v>3.6522317944252948E-3</v>
      </c>
      <c r="H168">
        <f>(G169-G168)/'Datos excel'!$B$1</f>
        <v>-1.1886336738482722E-3</v>
      </c>
      <c r="I168">
        <v>165</v>
      </c>
    </row>
    <row r="169" spans="1:9" x14ac:dyDescent="0.35">
      <c r="A169">
        <v>2.03741518120985</v>
      </c>
      <c r="B169">
        <f>(A170-A169)/'Datos excel'!$B$1</f>
        <v>1.2079862418584494E-2</v>
      </c>
      <c r="C169">
        <f>(B170-B169)/'Datos excel'!$B$1</f>
        <v>1.7957677451126342E-4</v>
      </c>
      <c r="D169">
        <f>(C170-C169)/'Datos excel'!$B$1</f>
        <v>7.8462859393630649E-4</v>
      </c>
      <c r="E169">
        <v>-1.49168672331045</v>
      </c>
      <c r="F169">
        <f>(E170-E169)/'Datos excel'!$B$1</f>
        <v>5.1678094299880449E-3</v>
      </c>
      <c r="G169">
        <f>(F170-F169)/'Datos excel'!$B$1</f>
        <v>3.4655216535467359E-3</v>
      </c>
      <c r="H169">
        <f>(G170-G169)/'Datos excel'!$B$1</f>
        <v>-1.2220968337396517E-3</v>
      </c>
      <c r="I169">
        <v>166</v>
      </c>
    </row>
    <row r="170" spans="1:9" x14ac:dyDescent="0.35">
      <c r="A170">
        <v>2.03931268156138</v>
      </c>
      <c r="B170">
        <f>(A171-A170)/'Datos excel'!$B$1</f>
        <v>1.210807027236249E-2</v>
      </c>
      <c r="C170">
        <f>(B171-B170)/'Datos excel'!$B$1</f>
        <v>3.0282594583660289E-4</v>
      </c>
      <c r="D170">
        <f>(C171-C170)/'Datos excel'!$B$1</f>
        <v>7.7482835937455602E-4</v>
      </c>
      <c r="E170">
        <v>-1.4908749657034299</v>
      </c>
      <c r="F170">
        <f>(E171-E170)/'Datos excel'!$B$1</f>
        <v>5.7121722983699838E-3</v>
      </c>
      <c r="G170">
        <f>(F171-F170)/'Datos excel'!$B$1</f>
        <v>3.273555131804144E-3</v>
      </c>
      <c r="H170">
        <f>(G171-G170)/'Datos excel'!$B$1</f>
        <v>-1.2540110172997423E-3</v>
      </c>
      <c r="I170">
        <v>167</v>
      </c>
    </row>
    <row r="171" spans="1:9" x14ac:dyDescent="0.35">
      <c r="A171">
        <v>2.0412146127922202</v>
      </c>
      <c r="B171">
        <f>(A172-A171)/'Datos excel'!$B$1</f>
        <v>1.2155638060700323E-2</v>
      </c>
      <c r="C171">
        <f>(B172-B171)/'Datos excel'!$B$1</f>
        <v>4.2453569991680976E-4</v>
      </c>
      <c r="D171">
        <f>(C172-C171)/'Datos excel'!$B$1</f>
        <v>7.6408784174684279E-4</v>
      </c>
      <c r="E171">
        <v>-1.489977699777</v>
      </c>
      <c r="F171">
        <f>(E172-E171)/'Datos excel'!$B$1</f>
        <v>6.2263811360298372E-3</v>
      </c>
      <c r="G171">
        <f>(F172-F171)/'Datos excel'!$B$1</f>
        <v>3.0765755418306674E-3</v>
      </c>
      <c r="H171">
        <f>(G172-G171)/'Datos excel'!$B$1</f>
        <v>-1.2843464440339895E-3</v>
      </c>
      <c r="I171">
        <v>168</v>
      </c>
    </row>
    <row r="172" spans="1:9" x14ac:dyDescent="0.35">
      <c r="A172">
        <v>2.0431240159537798</v>
      </c>
      <c r="B172">
        <f>(A173-A172)/'Datos excel'!$B$1</f>
        <v>1.2222323972502586E-2</v>
      </c>
      <c r="C172">
        <f>(B173-B172)/'Datos excel'!$B$1</f>
        <v>5.4455833743326785E-4</v>
      </c>
      <c r="D172">
        <f>(C173-C172)/'Datos excel'!$B$1</f>
        <v>7.5245971151736632E-4</v>
      </c>
      <c r="E172">
        <v>-1.4889996621152299</v>
      </c>
      <c r="F172">
        <f>(E173-E172)/'Datos excel'!$B$1</f>
        <v>6.7096484920513002E-3</v>
      </c>
      <c r="G172">
        <f>(F173-F172)/'Datos excel'!$B$1</f>
        <v>2.8748308741685996E-3</v>
      </c>
      <c r="H172">
        <f>(G173-G172)/'Datos excel'!$B$1</f>
        <v>-1.3130740392630724E-3</v>
      </c>
      <c r="I172">
        <v>169</v>
      </c>
    </row>
    <row r="173" spans="1:9" x14ac:dyDescent="0.35">
      <c r="A173">
        <v>2.0450438941138702</v>
      </c>
      <c r="B173">
        <f>(A174-A173)/'Datos excel'!$B$1</f>
        <v>1.2307862996119157E-2</v>
      </c>
      <c r="C173">
        <f>(B174-B173)/'Datos excel'!$B$1</f>
        <v>6.6275443252453051E-4</v>
      </c>
      <c r="D173">
        <f>(C174-C173)/'Datos excel'!$B$1</f>
        <v>7.3999450864065857E-4</v>
      </c>
      <c r="E173">
        <v>-1.48794571299469</v>
      </c>
      <c r="F173">
        <f>(E174-E173)/'Datos excel'!$B$1</f>
        <v>7.16122586978136E-3</v>
      </c>
      <c r="G173">
        <f>(F174-F173)/'Datos excel'!$B$1</f>
        <v>2.6685736864001824E-3</v>
      </c>
      <c r="H173">
        <f>(G174-G173)/'Datos excel'!$B$1</f>
        <v>-1.3401652789818835E-3</v>
      </c>
      <c r="I173">
        <v>170</v>
      </c>
    </row>
    <row r="174" spans="1:9" x14ac:dyDescent="0.35">
      <c r="A174">
        <v>2.0469772087123701</v>
      </c>
      <c r="B174">
        <f>(A175-A174)/'Datos excel'!$B$1</f>
        <v>1.2411968218936814E-2</v>
      </c>
      <c r="C174">
        <f>(B175-B174)/'Datos excel'!$B$1</f>
        <v>7.7899249812664459E-4</v>
      </c>
      <c r="D174">
        <f>(C175-C174)/'Datos excel'!$B$1</f>
        <v>7.2674035622576484E-4</v>
      </c>
      <c r="E174">
        <v>-1.4868208302655299</v>
      </c>
      <c r="F174">
        <f>(E175-E174)/'Datos excel'!$B$1</f>
        <v>7.5804044442192523E-3</v>
      </c>
      <c r="G174">
        <f>(F175-F174)/'Datos excel'!$B$1</f>
        <v>2.4580610166479023E-3</v>
      </c>
      <c r="H174">
        <f>(G175-G174)/'Datos excel'!$B$1</f>
        <v>-1.3655920354043011E-3</v>
      </c>
      <c r="I174">
        <v>171</v>
      </c>
    </row>
    <row r="175" spans="1:9" x14ac:dyDescent="0.35">
      <c r="A175">
        <v>2.0489268761210302</v>
      </c>
      <c r="B175">
        <f>(A176-A175)/'Datos excel'!$B$1</f>
        <v>1.2534332074402625E-2</v>
      </c>
      <c r="C175">
        <f>(B176-B175)/'Datos excel'!$B$1</f>
        <v>8.9314860633594919E-4</v>
      </c>
      <c r="D175">
        <f>(C176-C175)/'Datos excel'!$B$1</f>
        <v>7.127427337808238E-4</v>
      </c>
      <c r="E175">
        <v>-1.48563010311987</v>
      </c>
      <c r="F175">
        <f>(E176-E175)/'Datos excel'!$B$1</f>
        <v>7.9665157658180778E-3</v>
      </c>
      <c r="G175">
        <f>(F176-F175)/'Datos excel'!$B$1</f>
        <v>2.2435543213365581E-3</v>
      </c>
      <c r="H175">
        <f>(G176-G175)/'Datos excel'!$B$1</f>
        <v>-1.3893264838668207E-3</v>
      </c>
      <c r="I175">
        <v>172</v>
      </c>
    </row>
    <row r="176" spans="1:9" x14ac:dyDescent="0.35">
      <c r="A176">
        <v>2.0508957643991601</v>
      </c>
      <c r="B176">
        <f>(A177-A176)/'Datos excel'!$B$1</f>
        <v>1.2674627529414074E-2</v>
      </c>
      <c r="C176">
        <f>(B177-B176)/'Datos excel'!$B$1</f>
        <v>1.0051059731532163E-3</v>
      </c>
      <c r="D176">
        <f>(C177-C176)/'Datos excel'!$B$1</f>
        <v>6.9804414046173251E-4</v>
      </c>
      <c r="E176">
        <v>-1.4843787257496399</v>
      </c>
      <c r="F176">
        <f>(E177-E176)/'Datos excel'!$B$1</f>
        <v>8.318932454510106E-3</v>
      </c>
      <c r="G176">
        <f>(F177-F176)/'Datos excel'!$B$1</f>
        <v>2.025319427578871E-3</v>
      </c>
      <c r="H176">
        <f>(G177-G176)/'Datos excel'!$B$1</f>
        <v>-1.4113409479157178E-3</v>
      </c>
      <c r="I176">
        <v>173</v>
      </c>
    </row>
    <row r="177" spans="1:9" x14ac:dyDescent="0.35">
      <c r="A177">
        <v>2.0528866902358298</v>
      </c>
      <c r="B177">
        <f>(A178-A177)/'Datos excel'!$B$1</f>
        <v>1.2832509206480942E-2</v>
      </c>
      <c r="C177">
        <f>(B178-B177)/'Datos excel'!$B$1</f>
        <v>1.1147544903310153E-3</v>
      </c>
      <c r="D177">
        <f>(C178-C177)/'Datos excel'!$B$1</f>
        <v>6.8268398369956441E-4</v>
      </c>
      <c r="E177">
        <v>-1.4830719908954</v>
      </c>
      <c r="F177">
        <f>(E178-E177)/'Datos excel'!$B$1</f>
        <v>8.6370688862528293E-3</v>
      </c>
      <c r="G177">
        <f>(F178-F177)/'Datos excel'!$B$1</f>
        <v>1.8036265098947473E-3</v>
      </c>
      <c r="H177">
        <f>(G178-G177)/'Datos excel'!$B$1</f>
        <v>-1.4316077992215094E-3</v>
      </c>
      <c r="I177">
        <v>174</v>
      </c>
    </row>
    <row r="178" spans="1:9" x14ac:dyDescent="0.35">
      <c r="A178">
        <v>2.05490241606834</v>
      </c>
      <c r="B178">
        <f>(A179-A178)/'Datos excel'!$B$1</f>
        <v>1.300761443234995E-2</v>
      </c>
      <c r="C178">
        <f>(B179-B178)/'Datos excel'!$B$1</f>
        <v>1.2219902397267136E-3</v>
      </c>
      <c r="D178">
        <f>(C179-C178)/'Datos excel'!$B$1</f>
        <v>6.6669836333086124E-4</v>
      </c>
      <c r="E178">
        <v>-1.4817152832873199</v>
      </c>
      <c r="F178">
        <f>(E179-E178)/'Datos excel'!$B$1</f>
        <v>8.9203818759180861E-3</v>
      </c>
      <c r="G178">
        <f>(F179-F178)/'Datos excel'!$B$1</f>
        <v>1.5787500826519401E-3</v>
      </c>
      <c r="H178">
        <f>(G179-G178)/'Datos excel'!$B$1</f>
        <v>-1.4500994047562641E-3</v>
      </c>
      <c r="I178">
        <v>175</v>
      </c>
    </row>
    <row r="179" spans="1:9" x14ac:dyDescent="0.35">
      <c r="A179">
        <v>2.05694564736541</v>
      </c>
      <c r="B179">
        <f>(A180-A179)/'Datos excel'!$B$1</f>
        <v>1.3199564210344144E-2</v>
      </c>
      <c r="C179">
        <f>(B180-B179)/'Datos excel'!$B$1</f>
        <v>1.3267149737467422E-3</v>
      </c>
      <c r="D179">
        <f>(C180-C179)/'Datos excel'!$B$1</f>
        <v>6.5011997832976291E-4</v>
      </c>
      <c r="E179">
        <v>-1.4803140729788899</v>
      </c>
      <c r="F179">
        <f>(E180-E179)/'Datos excel'!$B$1</f>
        <v>9.1683713589937668E-3</v>
      </c>
      <c r="G179">
        <f>(F180-F179)/'Datos excel'!$B$1</f>
        <v>1.3509690008040795E-3</v>
      </c>
      <c r="H179">
        <f>(G180-G179)/'Datos excel'!$B$1</f>
        <v>-1.4667879974905871E-3</v>
      </c>
      <c r="I179">
        <v>176</v>
      </c>
    </row>
    <row r="180" spans="1:9" x14ac:dyDescent="0.35">
      <c r="A180">
        <v>2.0590190300631002</v>
      </c>
      <c r="B180">
        <f>(A181-A180)/'Datos excel'!$B$1</f>
        <v>1.3407964111090661E-2</v>
      </c>
      <c r="C180">
        <f>(B181-B180)/'Datos excel'!$B$1</f>
        <v>1.4288355811403791E-3</v>
      </c>
      <c r="D180">
        <f>(C181-C180)/'Datos excel'!$B$1</f>
        <v>6.3297800638276982E-4</v>
      </c>
      <c r="E180">
        <v>-1.4788739085735501</v>
      </c>
      <c r="F180">
        <f>(E181-E180)/'Datos excel'!$B$1</f>
        <v>9.3805810734014488E-3</v>
      </c>
      <c r="G180">
        <f>(F181-F180)/'Datos excel'!$B$1</f>
        <v>1.1205664809395739E-3</v>
      </c>
      <c r="H180">
        <f>(G181-G180)/'Datos excel'!$B$1</f>
        <v>-1.4816456601802188E-3</v>
      </c>
      <c r="I180">
        <v>177</v>
      </c>
    </row>
    <row r="181" spans="1:9" x14ac:dyDescent="0.35">
      <c r="A181">
        <v>2.0611251481406501</v>
      </c>
      <c r="B181">
        <f>(A182-A181)/'Datos excel'!$B$1</f>
        <v>1.3632405079335577E-2</v>
      </c>
      <c r="C181">
        <f>(B182-B181)/'Datos excel'!$B$1</f>
        <v>1.5282635338771803E-3</v>
      </c>
      <c r="D181">
        <f>(C182-C181)/'Datos excel'!$B$1</f>
        <v>6.1529807902620714E-4</v>
      </c>
      <c r="E181">
        <v>-1.47740041034422</v>
      </c>
      <c r="F181">
        <f>(E182-E181)/'Datos excel'!$B$1</f>
        <v>9.5565992446203854E-3</v>
      </c>
      <c r="G181">
        <f>(F182-F181)/'Datos excel'!$B$1</f>
        <v>8.8783012487730515E-4</v>
      </c>
      <c r="H181">
        <f>(G182-G181)/'Datos excel'!$B$1</f>
        <v>-1.4946443210112985E-3</v>
      </c>
      <c r="I181">
        <v>178</v>
      </c>
    </row>
    <row r="182" spans="1:9" x14ac:dyDescent="0.35">
      <c r="A182">
        <v>2.0632665213230501</v>
      </c>
      <c r="B182">
        <f>(A183-A182)/'Datos excel'!$B$1</f>
        <v>1.3872464153874463E-2</v>
      </c>
      <c r="C182">
        <f>(B183-B182)/'Datos excel'!$B$1</f>
        <v>1.6249143301190125E-3</v>
      </c>
      <c r="D182">
        <f>(C183-C182)/'Datos excel'!$B$1</f>
        <v>5.9710230272772967E-4</v>
      </c>
      <c r="E182">
        <v>-1.4758992632452099</v>
      </c>
      <c r="F182">
        <f>(E183-E182)/'Datos excel'!$B$1</f>
        <v>9.6960592745178979E-3</v>
      </c>
      <c r="G182">
        <f>(F183-F182)/'Datos excel'!$B$1</f>
        <v>6.5305194394636517E-4</v>
      </c>
      <c r="H182">
        <f>(G183-G182)/'Datos excel'!$B$1</f>
        <v>-1.5057556947071834E-3</v>
      </c>
      <c r="I182">
        <v>179</v>
      </c>
    </row>
    <row r="183" spans="1:9" x14ac:dyDescent="0.35">
      <c r="A183">
        <v>2.0654456028967001</v>
      </c>
      <c r="B183">
        <f>(A184-A183)/'Datos excel'!$B$1</f>
        <v>1.4127705099985196E-2</v>
      </c>
      <c r="C183">
        <f>(B184-B183)/'Datos excel'!$B$1</f>
        <v>1.7187069405035617E-3</v>
      </c>
      <c r="D183">
        <f>(C184-C183)/'Datos excel'!$B$1</f>
        <v>5.7840922004460211E-4</v>
      </c>
      <c r="E183">
        <v>-1.4743762098159301</v>
      </c>
      <c r="F183">
        <f>(E184-E183)/'Datos excel'!$B$1</f>
        <v>9.7986404339936196E-3</v>
      </c>
      <c r="G183">
        <f>(F184-F183)/'Datos excel'!$B$1</f>
        <v>4.1652839251671102E-4</v>
      </c>
      <c r="H183">
        <f>(G184-G183)/'Datos excel'!$B$1</f>
        <v>-1.514951363020106E-3</v>
      </c>
      <c r="I183">
        <v>180</v>
      </c>
    </row>
    <row r="184" spans="1:9" x14ac:dyDescent="0.35">
      <c r="A184">
        <v>2.0676647776244099</v>
      </c>
      <c r="B184">
        <f>(A185-A184)/'Datos excel'!$B$1</f>
        <v>1.4397678954883185E-2</v>
      </c>
      <c r="C184">
        <f>(B185-B184)/'Datos excel'!$B$1</f>
        <v>1.8095632483265979E-3</v>
      </c>
      <c r="D184">
        <f>(C185-C184)/'Datos excel'!$B$1</f>
        <v>5.5923392638059096E-4</v>
      </c>
      <c r="E184">
        <v>-1.4728370429758</v>
      </c>
      <c r="F184">
        <f>(E185-E184)/'Datos excel'!$B$1</f>
        <v>9.8640685608907229E-3</v>
      </c>
      <c r="G184">
        <f>(F185-F184)/'Datos excel'!$B$1</f>
        <v>1.7856038888622059E-4</v>
      </c>
      <c r="H184">
        <f>(G185-G184)/'Datos excel'!$B$1</f>
        <v>-1.522202808418702E-3</v>
      </c>
      <c r="I184">
        <v>181</v>
      </c>
    </row>
    <row r="185" spans="1:9" x14ac:dyDescent="0.35">
      <c r="A185">
        <v>2.0699263597460802</v>
      </c>
      <c r="B185">
        <f>(A186-A185)/'Datos excel'!$B$1</f>
        <v>1.4681924485240631E-2</v>
      </c>
      <c r="C185">
        <f>(B186-B185)/'Datos excel'!$B$1</f>
        <v>1.8974075080643699E-3</v>
      </c>
      <c r="D185">
        <f>(C186-C185)/'Datos excel'!$B$1</f>
        <v>5.3958820289913773E-4</v>
      </c>
      <c r="E185">
        <v>-1.47128759870953</v>
      </c>
      <c r="F185">
        <f>(E186-E185)/'Datos excel'!$B$1</f>
        <v>9.8921167611880773E-3</v>
      </c>
      <c r="G185">
        <f>(F186-F185)/'Datos excel'!$B$1</f>
        <v>-6.0546669123876681E-5</v>
      </c>
      <c r="H185">
        <f>(G186-G185)/'Datos excel'!$B$1</f>
        <v>-1.5274815098193441E-3</v>
      </c>
      <c r="I185">
        <v>182</v>
      </c>
    </row>
    <row r="186" spans="1:9" x14ac:dyDescent="0.35">
      <c r="A186">
        <v>2.0722325910512498</v>
      </c>
      <c r="B186">
        <f>(A187-A186)/'Datos excel'!$B$1</f>
        <v>1.4979968559650688E-2</v>
      </c>
      <c r="C186">
        <f>(B187-B186)/'Datos excel'!$B$1</f>
        <v>1.9821658247739524E-3</v>
      </c>
      <c r="D186">
        <f>(C187-C186)/'Datos excel'!$B$1</f>
        <v>5.1948052740902737E-4</v>
      </c>
      <c r="E186">
        <v>-1.4697337486422599</v>
      </c>
      <c r="F186">
        <f>(E187-E186)/'Datos excel'!$B$1</f>
        <v>9.8826061126421321E-3</v>
      </c>
      <c r="G186">
        <f>(F187-F186)/'Datos excel'!$B$1</f>
        <v>-3.0048290361101151E-4</v>
      </c>
      <c r="H186">
        <f>(G187-G186)/'Datos excel'!$B$1</f>
        <v>-1.530759042500725E-3</v>
      </c>
      <c r="I186">
        <v>183</v>
      </c>
    </row>
    <row r="187" spans="1:9" x14ac:dyDescent="0.35">
      <c r="A187">
        <v>2.07458563901015</v>
      </c>
      <c r="B187">
        <f>(A188-A187)/'Datos excel'!$B$1</f>
        <v>1.5291326439316019E-2</v>
      </c>
      <c r="C187">
        <f>(B188-B187)/'Datos excel'!$B$1</f>
        <v>2.06376563520351E-3</v>
      </c>
      <c r="D187">
        <f>(C188-C187)/'Datos excel'!$B$1</f>
        <v>4.9891641226232093E-4</v>
      </c>
      <c r="E187">
        <v>-1.46818139250417</v>
      </c>
      <c r="F187">
        <f>(E188-E187)/'Datos excel'!$B$1</f>
        <v>9.8354063685164479E-3</v>
      </c>
      <c r="G187">
        <f>(F188-F187)/'Datos excel'!$B$1</f>
        <v>-5.409339717278327E-4</v>
      </c>
      <c r="H187">
        <f>(G188-G187)/'Datos excel'!$B$1</f>
        <v>-1.5320072567345964E-3</v>
      </c>
      <c r="I187">
        <v>184</v>
      </c>
    </row>
    <row r="188" spans="1:9" x14ac:dyDescent="0.35">
      <c r="A188">
        <v>2.07698759495042</v>
      </c>
      <c r="B188">
        <f>(A189-A188)/'Datos excel'!$B$1</f>
        <v>1.561550198723034E-2</v>
      </c>
      <c r="C188">
        <f>(B189-B188)/'Datos excel'!$B$1</f>
        <v>2.1421352419794442E-3</v>
      </c>
      <c r="D188">
        <f>(C189-C188)/'Datos excel'!$B$1</f>
        <v>4.7789848467419497E-4</v>
      </c>
      <c r="E188">
        <v>-1.4666364504845499</v>
      </c>
      <c r="F188">
        <f>(E189-E188)/'Datos excel'!$B$1</f>
        <v>9.7504366589335825E-3</v>
      </c>
      <c r="G188">
        <f>(F189-F188)/'Datos excel'!$B$1</f>
        <v>-7.815811088780157E-4</v>
      </c>
      <c r="H188">
        <f>(G189-G188)/'Datos excel'!$B$1</f>
        <v>-1.531198432125614E-3</v>
      </c>
      <c r="I188">
        <v>185</v>
      </c>
    </row>
    <row r="189" spans="1:9" x14ac:dyDescent="0.35">
      <c r="A189">
        <v>2.0794404722666799</v>
      </c>
      <c r="B189">
        <f>(A190-A189)/'Datos excel'!$B$1</f>
        <v>1.595198780419026E-2</v>
      </c>
      <c r="C189">
        <f>(B190-B189)/'Datos excel'!$B$1</f>
        <v>2.2172033604101514E-3</v>
      </c>
      <c r="D189">
        <f>(C190-C189)/'Datos excel'!$B$1</f>
        <v>4.5642671599950568E-4</v>
      </c>
      <c r="E189">
        <v>-1.4651048554757</v>
      </c>
      <c r="F189">
        <f>(E190-E189)/'Datos excel'!$B$1</f>
        <v>9.6276661854417956E-3</v>
      </c>
      <c r="G189">
        <f>(F190-F189)/'Datos excel'!$B$1</f>
        <v>-1.0221011961557176E-3</v>
      </c>
      <c r="H189">
        <f>(G190-G189)/'Datos excel'!$B$1</f>
        <v>-1.5283055031061587E-3</v>
      </c>
      <c r="I189">
        <v>186</v>
      </c>
    </row>
    <row r="190" spans="1:9" x14ac:dyDescent="0.35">
      <c r="A190">
        <v>2.0819462046514698</v>
      </c>
      <c r="B190">
        <f>(A191-A190)/'Datos excel'!$B$1</f>
        <v>1.6300265293619217E-2</v>
      </c>
      <c r="C190">
        <f>(B191-B190)/'Datos excel'!$B$1</f>
        <v>2.2888987013044595E-3</v>
      </c>
      <c r="D190">
        <f>(C191-C190)/'Datos excel'!$B$1</f>
        <v>4.3449877383868981E-4</v>
      </c>
      <c r="E190">
        <v>-1.4635925452077301</v>
      </c>
      <c r="F190">
        <f>(E191-E190)/'Datos excel'!$B$1</f>
        <v>9.4671149049883885E-3</v>
      </c>
      <c r="G190">
        <f>(F191-F190)/'Datos excel'!$B$1</f>
        <v>-1.2621668632056757E-3</v>
      </c>
      <c r="H190">
        <f>(G191-G190)/'Datos excel'!$B$1</f>
        <v>-1.5233023071169211E-3</v>
      </c>
      <c r="I190">
        <v>187</v>
      </c>
    </row>
    <row r="191" spans="1:9" x14ac:dyDescent="0.35">
      <c r="A191">
        <v>2.0845066443363698</v>
      </c>
      <c r="B191">
        <f>(A192-A191)/'Datos excel'!$B$1</f>
        <v>1.6659804660860682E-2</v>
      </c>
      <c r="C191">
        <f>(B192-B191)/'Datos excel'!$B$1</f>
        <v>2.3571496090987296E-3</v>
      </c>
      <c r="D191">
        <f>(C192-C191)/'Datos excel'!$B$1</f>
        <v>4.1211017408486055E-4</v>
      </c>
      <c r="E191">
        <v>-1.46210545427592</v>
      </c>
      <c r="F191">
        <f>(E192-E191)/'Datos excel'!$B$1</f>
        <v>9.2688541977358173E-3</v>
      </c>
      <c r="G191">
        <f>(F192-F191)/'Datos excel'!$B$1</f>
        <v>-1.5014466300674208E-3</v>
      </c>
      <c r="H191">
        <f>(G192-G191)/'Datos excel'!$B$1</f>
        <v>-1.5161638322729102E-3</v>
      </c>
      <c r="I191">
        <v>188</v>
      </c>
    </row>
    <row r="192" spans="1:9" x14ac:dyDescent="0.35">
      <c r="A192">
        <v>2.0871235603330098</v>
      </c>
      <c r="B192">
        <f>(A193-A192)/'Datos excel'!$B$1</f>
        <v>1.7030064855628513E-2</v>
      </c>
      <c r="C192">
        <f>(B193-B192)/'Datos excel'!$B$1</f>
        <v>2.42188372386746E-3</v>
      </c>
      <c r="D192">
        <f>(C193-C192)/'Datos excel'!$B$1</f>
        <v>3.8925468298730512E-4</v>
      </c>
      <c r="E192">
        <v>-1.4606495060631799</v>
      </c>
      <c r="F192">
        <f>(E193-E192)/'Datos excel'!$B$1</f>
        <v>9.0330075125969692E-3</v>
      </c>
      <c r="G192">
        <f>(F193-F192)/'Datos excel'!$B$1</f>
        <v>-1.7396050879227769E-3</v>
      </c>
      <c r="H192">
        <f>(G193-G192)/'Datos excel'!$B$1</f>
        <v>-1.5068665510223919E-3</v>
      </c>
      <c r="I192">
        <v>189</v>
      </c>
    </row>
    <row r="193" spans="1:9" x14ac:dyDescent="0.35">
      <c r="A193">
        <v>2.0897986366650398</v>
      </c>
      <c r="B193">
        <f>(A194-A193)/'Datos excel'!$B$1</f>
        <v>1.7410493461366049E-2</v>
      </c>
      <c r="C193">
        <f>(B194-B193)/'Datos excel'!$B$1</f>
        <v>2.4830277064898771E-3</v>
      </c>
      <c r="D193">
        <f>(C194-C193)/'Datos excel'!$B$1</f>
        <v>3.6592454998033759E-4</v>
      </c>
      <c r="E193">
        <v>-1.4592306045611101</v>
      </c>
      <c r="F193">
        <f>(E194-E193)/'Datos excel'!$B$1</f>
        <v>8.7597509843786881E-3</v>
      </c>
      <c r="G193">
        <f>(F194-F193)/'Datos excel'!$B$1</f>
        <v>-1.9763031322543837E-3</v>
      </c>
      <c r="H193">
        <f>(G194-G193)/'Datos excel'!$B$1</f>
        <v>-1.4953887098047372E-3</v>
      </c>
      <c r="I193">
        <v>190</v>
      </c>
    </row>
    <row r="194" spans="1:9" x14ac:dyDescent="0.35">
      <c r="A194">
        <v>2.0925334705827199</v>
      </c>
      <c r="B194">
        <f>(A195-A194)/'Datos excel'!$B$1</f>
        <v>1.7800526541434474E-2</v>
      </c>
      <c r="C194">
        <f>(B195-B194)/'Datos excel'!$B$1</f>
        <v>2.5405070003891961E-3</v>
      </c>
      <c r="D194">
        <f>(C195-C194)/'Datos excel'!$B$1</f>
        <v>3.4211090447258647E-4</v>
      </c>
      <c r="E194">
        <v>-1.4578546260941201</v>
      </c>
      <c r="F194">
        <f>(E195-E194)/'Datos excel'!$B$1</f>
        <v>8.4493140143008447E-3</v>
      </c>
      <c r="G194">
        <f>(F195-F194)/'Datos excel'!$B$1</f>
        <v>-2.2111982415035677E-3</v>
      </c>
      <c r="H194">
        <f>(G195-G194)/'Datos excel'!$B$1</f>
        <v>-1.4817107024127469E-3</v>
      </c>
      <c r="I194">
        <v>191</v>
      </c>
    </row>
    <row r="195" spans="1:9" x14ac:dyDescent="0.35">
      <c r="A195">
        <v>2.0953295707533499</v>
      </c>
      <c r="B195">
        <f>(A196-A195)/'Datos excel'!$B$1</f>
        <v>1.8199588447875281E-2</v>
      </c>
      <c r="C195">
        <f>(B196-B195)/'Datos excel'!$B$1</f>
        <v>2.5942456555993979E-3</v>
      </c>
      <c r="D195">
        <f>(C196-C195)/'Datos excel'!$B$1</f>
        <v>3.1780407358122671E-4</v>
      </c>
      <c r="E195">
        <v>-1.45652741095236</v>
      </c>
      <c r="F195">
        <f>(E196-E195)/'Datos excel'!$B$1</f>
        <v>8.1019798067439308E-3</v>
      </c>
      <c r="G195">
        <f>(F196-F195)/'Datos excel'!$B$1</f>
        <v>-2.4439448143758306E-3</v>
      </c>
      <c r="H195">
        <f>(G196-G195)/'Datos excel'!$B$1</f>
        <v>-1.465815422727338E-3</v>
      </c>
      <c r="I195">
        <v>192</v>
      </c>
    </row>
    <row r="196" spans="1:9" x14ac:dyDescent="0.35">
      <c r="A196">
        <v>2.09818835542166</v>
      </c>
      <c r="B196">
        <f>(A197-A196)/'Datos excel'!$B$1</f>
        <v>1.8607091602537196E-2</v>
      </c>
      <c r="C196">
        <f>(B197-B196)/'Datos excel'!$B$1</f>
        <v>2.6441662027415825E-3</v>
      </c>
      <c r="D196">
        <f>(C197-C196)/'Datos excel'!$B$1</f>
        <v>2.9299394122588837E-4</v>
      </c>
      <c r="E196">
        <v>-1.4552547549403401</v>
      </c>
      <c r="F196">
        <f>(E197-E196)/'Datos excel'!$B$1</f>
        <v>7.7180858530128318E-3</v>
      </c>
      <c r="G196">
        <f>(F197-F196)/'Datos excel'!$B$1</f>
        <v>-2.6741945625537718E-3</v>
      </c>
      <c r="H196">
        <f>(G197-G196)/'Datos excel'!$B$1</f>
        <v>-1.4476886207766852E-3</v>
      </c>
      <c r="I196">
        <v>193</v>
      </c>
    </row>
    <row r="197" spans="1:9" x14ac:dyDescent="0.35">
      <c r="A197">
        <v>2.1011111505358202</v>
      </c>
      <c r="B197">
        <f>(A198-A197)/'Datos excel'!$B$1</f>
        <v>1.9022436258407365E-2</v>
      </c>
      <c r="C197">
        <f>(B198-B197)/'Datos excel'!$B$1</f>
        <v>2.690189583406661E-3</v>
      </c>
      <c r="D197">
        <f>(C198-C197)/'Datos excel'!$B$1</f>
        <v>2.6767027342300062E-4</v>
      </c>
      <c r="E197">
        <v>-1.45404240084956</v>
      </c>
      <c r="F197">
        <f>(E198-E197)/'Datos excel'!$B$1</f>
        <v>7.2980243534133968E-3</v>
      </c>
      <c r="G197">
        <f>(F198-F197)/'Datos excel'!$B$1</f>
        <v>-2.9015969593396505E-3</v>
      </c>
      <c r="H197">
        <f>(G198-G197)/'Datos excel'!$B$1</f>
        <v>-1.4273193848338779E-3</v>
      </c>
      <c r="I197">
        <v>194</v>
      </c>
    </row>
    <row r="198" spans="1:9" x14ac:dyDescent="0.35">
      <c r="A198">
        <v>2.1040991878359598</v>
      </c>
      <c r="B198">
        <f>(A199-A198)/'Datos excel'!$B$1</f>
        <v>1.9445010250007073E-2</v>
      </c>
      <c r="C198">
        <f>(B199-B198)/'Datos excel'!$B$1</f>
        <v>2.7322351316351645E-3</v>
      </c>
      <c r="D198">
        <f>(C199-C198)/'Datos excel'!$B$1</f>
        <v>2.4182316881633228E-4</v>
      </c>
      <c r="E198">
        <v>-1.4528960298648399</v>
      </c>
      <c r="F198">
        <f>(E199-E198)/'Datos excel'!$B$1</f>
        <v>6.8422425688564005E-3</v>
      </c>
      <c r="G198">
        <f>(F199-F198)/'Datos excel'!$B$1</f>
        <v>-3.1257997640256711E-3</v>
      </c>
      <c r="H198">
        <f>(G199-G198)/'Datos excel'!$B$1</f>
        <v>-1.4047003931495908E-3</v>
      </c>
      <c r="I198">
        <v>195</v>
      </c>
    </row>
    <row r="199" spans="1:9" x14ac:dyDescent="0.35">
      <c r="A199">
        <v>2.1071536029034799</v>
      </c>
      <c r="B199">
        <f>(A200-A199)/'Datos excel'!$B$1</f>
        <v>1.9874188740878321E-2</v>
      </c>
      <c r="C199">
        <f>(B200-B199)/'Datos excel'!$B$1</f>
        <v>2.7702206261662242E-3</v>
      </c>
      <c r="D199">
        <f>(C200-C199)/'Datos excel'!$B$1</f>
        <v>2.154433230130598E-4</v>
      </c>
      <c r="E199">
        <v>-1.45182125291542</v>
      </c>
      <c r="F199">
        <f>(E200-E199)/'Datos excel'!$B$1</f>
        <v>6.3512430900936126E-3</v>
      </c>
      <c r="G199">
        <f>(F200-F199)/'Datos excel'!$B$1</f>
        <v>-3.3464495858063436E-3</v>
      </c>
      <c r="H199">
        <f>(G200-G199)/'Datos excel'!$B$1</f>
        <v>-1.3798284662304512E-3</v>
      </c>
      <c r="I199">
        <v>196</v>
      </c>
    </row>
    <row r="200" spans="1:9" x14ac:dyDescent="0.35">
      <c r="A200">
        <v>2.1102754331706999</v>
      </c>
      <c r="B200">
        <f>(A201-A200)/'Datos excel'!$B$1</f>
        <v>2.0309333979277658E-2</v>
      </c>
      <c r="C200">
        <f>(B201-B200)/'Datos excel'!$B$1</f>
        <v>2.8040623842083643E-3</v>
      </c>
      <c r="D200">
        <f>(C201-C200)/'Datos excel'!$B$1</f>
        <v>1.8852246387639682E-4</v>
      </c>
      <c r="E200">
        <v>-1.4508236019837699</v>
      </c>
      <c r="F200">
        <f>(E201-E200)/'Datos excel'!$B$1</f>
        <v>5.8255840183747219E-3</v>
      </c>
      <c r="G200">
        <f>(F201-F200)/'Datos excel'!$B$1</f>
        <v>-3.5631925344425264E-3</v>
      </c>
      <c r="H200">
        <f>(G201-G200)/'Datos excel'!$B$1</f>
        <v>-1.3527048744302664E-3</v>
      </c>
      <c r="I200">
        <v>197</v>
      </c>
    </row>
    <row r="201" spans="1:9" x14ac:dyDescent="0.35">
      <c r="A201">
        <v>2.1134656158921299</v>
      </c>
      <c r="B201">
        <f>(A202-A201)/'Datos excel'!$B$1</f>
        <v>2.0749795068599482E-2</v>
      </c>
      <c r="C201">
        <f>(B202-B201)/'Datos excel'!$B$1</f>
        <v>2.8336754235859011E-3</v>
      </c>
      <c r="D201">
        <f>(C202-C201)/'Datos excel'!$B$1</f>
        <v>1.61053641299388E-4</v>
      </c>
      <c r="E201">
        <v>-1.4499085213860201</v>
      </c>
      <c r="F201">
        <f>(E202-E201)/'Datos excel'!$B$1</f>
        <v>5.26587904389819E-3</v>
      </c>
      <c r="G201">
        <f>(F202-F201)/'Datos excel'!$B$1</f>
        <v>-3.7756749192417879E-3</v>
      </c>
      <c r="H201">
        <f>(G202-G201)/'Datos excel'!$B$1</f>
        <v>-1.3233357343978742E-3</v>
      </c>
      <c r="I201">
        <v>198</v>
      </c>
    </row>
    <row r="202" spans="1:9" x14ac:dyDescent="0.35">
      <c r="A202">
        <v>2.1167249860796802</v>
      </c>
      <c r="B202">
        <f>(A203-A202)/'Datos excel'!$B$1</f>
        <v>2.1194907763269252E-2</v>
      </c>
      <c r="C202">
        <f>(B203-B202)/'Datos excel'!$B$1</f>
        <v>2.8589736704029032E-3</v>
      </c>
      <c r="D202">
        <f>(C203-C202)/'Datos excel'!$B$1</f>
        <v>1.3303163224556047E-4</v>
      </c>
      <c r="E202">
        <v>-1.44908135904007</v>
      </c>
      <c r="F202">
        <f>(E203-E202)/'Datos excel'!$B$1</f>
        <v>4.6727974144665282E-3</v>
      </c>
      <c r="G202">
        <f>(F203-F202)/'Datos excel'!$B$1</f>
        <v>-3.9835440103126486E-3</v>
      </c>
      <c r="H202">
        <f>(G203-G202)/'Datos excel'!$B$1</f>
        <v>-1.291732427239449E-3</v>
      </c>
      <c r="I202">
        <v>199</v>
      </c>
    </row>
    <row r="203" spans="1:9" x14ac:dyDescent="0.35">
      <c r="A203">
        <v>2.1200542744058102</v>
      </c>
      <c r="B203">
        <f>(A204-A203)/'Datos excel'!$B$1</f>
        <v>2.1643994297256473E-2</v>
      </c>
      <c r="C203">
        <f>(B204-B203)/'Datos excel'!$B$1</f>
        <v>2.8798702303307888E-3</v>
      </c>
      <c r="D203">
        <f>(C204-C203)/'Datos excel'!$B$1</f>
        <v>1.0445323316002946E-4</v>
      </c>
      <c r="E203">
        <v>-1.4483473577386199</v>
      </c>
      <c r="F203">
        <f>(E204-E203)/'Datos excel'!$B$1</f>
        <v>4.0470637845640362E-3</v>
      </c>
      <c r="G203">
        <f>(F204-F203)/'Datos excel'!$B$1</f>
        <v>-4.1864488655036069E-3</v>
      </c>
      <c r="H203">
        <f>(G204-G203)/'Datos excel'!$B$1</f>
        <v>-1.2579119074266995E-3</v>
      </c>
      <c r="I203">
        <v>200</v>
      </c>
    </row>
    <row r="204" spans="1:9" x14ac:dyDescent="0.35">
      <c r="A204">
        <v>2.1234541050797402</v>
      </c>
      <c r="B204">
        <f>(A205-A204)/'Datos excel'!$B$1</f>
        <v>2.209636325520143E-2</v>
      </c>
      <c r="C204">
        <f>(B205-B204)/'Datos excel'!$B$1</f>
        <v>2.8962777058277513E-3</v>
      </c>
      <c r="D204">
        <f>(C205-C204)/'Datos excel'!$B$1</f>
        <v>7.5317542293938891E-5</v>
      </c>
      <c r="E204">
        <v>-1.4477116464459101</v>
      </c>
      <c r="F204">
        <f>(E205-E204)/'Datos excel'!$B$1</f>
        <v>3.3894579345392635E-3</v>
      </c>
      <c r="G204">
        <f>(F205-F204)/'Datos excel'!$B$1</f>
        <v>-4.3840412058653491E-3</v>
      </c>
      <c r="H204">
        <f>(G205-G204)/'Datos excel'!$B$1</f>
        <v>-1.2218970756420523E-3</v>
      </c>
      <c r="I204">
        <v>201</v>
      </c>
    </row>
    <row r="205" spans="1:9" x14ac:dyDescent="0.35">
      <c r="A205">
        <v>2.1269249937034198</v>
      </c>
      <c r="B205">
        <f>(A206-A205)/'Datos excel'!$B$1</f>
        <v>2.2551309493370648E-2</v>
      </c>
      <c r="C205">
        <f>(B206-B205)/'Datos excel'!$B$1</f>
        <v>2.9081085577056052E-3</v>
      </c>
      <c r="D205">
        <f>(C206-C205)/'Datos excel'!$B$1</f>
        <v>4.5626346415606378E-5</v>
      </c>
      <c r="E205">
        <v>-1.4471792316385701</v>
      </c>
      <c r="F205">
        <f>(E206-E205)/'Datos excel'!$B$1</f>
        <v>2.7008143522701876E-3</v>
      </c>
      <c r="G205">
        <f>(F206-F205)/'Datos excel'!$B$1</f>
        <v>-4.5759763496793452E-3</v>
      </c>
      <c r="H205">
        <f>(G206-G205)/'Datos excel'!$B$1</f>
        <v>-1.1837170201424089E-3</v>
      </c>
      <c r="I205">
        <v>202</v>
      </c>
    </row>
    <row r="206" spans="1:9" x14ac:dyDescent="0.35">
      <c r="A206">
        <v>2.13046734511508</v>
      </c>
      <c r="B206">
        <f>(A207-A206)/'Datos excel'!$B$1</f>
        <v>2.3008114117407125E-2</v>
      </c>
      <c r="C206">
        <f>(B207-B206)/'Datos excel'!$B$1</f>
        <v>2.9152755274410758E-3</v>
      </c>
      <c r="D206">
        <f>(C207-C206)/'Datos excel'!$B$1</f>
        <v>1.5384242378498803E-5</v>
      </c>
      <c r="E206">
        <v>-1.44675498871218</v>
      </c>
      <c r="F206">
        <f>(E207-E206)/'Datos excel'!$B$1</f>
        <v>1.9820216681125241E-3</v>
      </c>
      <c r="G206">
        <f>(F207-F206)/'Datos excel'!$B$1</f>
        <v>-4.7619141843997749E-3</v>
      </c>
      <c r="H206">
        <f>(G207-G206)/'Datos excel'!$B$1</f>
        <v>-1.1434073496151807E-3</v>
      </c>
      <c r="I206">
        <v>203</v>
      </c>
    </row>
    <row r="207" spans="1:9" x14ac:dyDescent="0.35">
      <c r="A207">
        <v>2.13408145122929</v>
      </c>
      <c r="B207">
        <f>(A208-A207)/'Datos excel'!$B$1</f>
        <v>2.3466044526417075E-2</v>
      </c>
      <c r="C207">
        <f>(B208-B207)/'Datos excel'!$B$1</f>
        <v>2.9176920785829426E-3</v>
      </c>
      <c r="D207">
        <f>(C208-C207)/'Datos excel'!$B$1</f>
        <v>-1.5400943398467088E-5</v>
      </c>
      <c r="E207">
        <v>-1.4464436534765901</v>
      </c>
      <c r="F207">
        <f>(E208-E207)/'Datos excel'!$B$1</f>
        <v>1.2340219371757559E-3</v>
      </c>
      <c r="G207">
        <f>(F208-F207)/'Datos excel'!$B$1</f>
        <v>-4.9415201908803563E-3</v>
      </c>
      <c r="H207">
        <f>(G208-G207)/'Datos excel'!$B$1</f>
        <v>-1.1010103261492657E-3</v>
      </c>
      <c r="I207">
        <v>204</v>
      </c>
    </row>
    <row r="208" spans="1:9" x14ac:dyDescent="0.35">
      <c r="A208">
        <v>2.1377674888839402</v>
      </c>
      <c r="B208">
        <f>(A209-A208)/'Datos excel'!$B$1</f>
        <v>2.392435452639274E-2</v>
      </c>
      <c r="C208">
        <f>(B209-B208)/'Datos excel'!$B$1</f>
        <v>2.9152729040509938E-3</v>
      </c>
      <c r="D208">
        <f>(C209-C208)/'Datos excel'!$B$1</f>
        <v>-4.6718117806805729E-5</v>
      </c>
      <c r="E208">
        <v>-1.4462498137639801</v>
      </c>
      <c r="F208">
        <f>(E209-E208)/'Datos excel'!$B$1</f>
        <v>4.5780976071398794E-4</v>
      </c>
      <c r="G208">
        <f>(F209-F208)/'Datos excel'!$B$1</f>
        <v>-5.114466488488208E-3</v>
      </c>
      <c r="H208">
        <f>(G209-G208)/'Datos excel'!$B$1</f>
        <v>-1.0565751476182843E-3</v>
      </c>
      <c r="I208">
        <v>205</v>
      </c>
    </row>
    <row r="209" spans="1:9" x14ac:dyDescent="0.35">
      <c r="A209">
        <v>2.1415255177050398</v>
      </c>
      <c r="B209">
        <f>(A210-A209)/'Datos excel'!$B$1</f>
        <v>2.4382284523321539E-2</v>
      </c>
      <c r="C209">
        <f>(B210-B209)/'Datos excel'!$B$1</f>
        <v>2.9079344392664236E-3</v>
      </c>
      <c r="D209">
        <f>(C210-C209)/'Datos excel'!$B$1</f>
        <v>-7.8552631734943887E-5</v>
      </c>
      <c r="E209">
        <v>-1.4461779011749301</v>
      </c>
      <c r="F209">
        <f>(E210-E209)/'Datos excel'!$B$1</f>
        <v>-3.4556875664929903E-4</v>
      </c>
      <c r="G209">
        <f>(F210-F209)/'Datos excel'!$B$1</f>
        <v>-5.2804329245743657E-3</v>
      </c>
      <c r="H209">
        <f>(G210-G209)/'Datos excel'!$B$1</f>
        <v>-1.0101579393164426E-3</v>
      </c>
      <c r="I209">
        <v>206</v>
      </c>
    </row>
    <row r="210" spans="1:9" x14ac:dyDescent="0.35">
      <c r="A210">
        <v>2.14535547800185</v>
      </c>
      <c r="B210">
        <f>(A211-A210)/'Datos excel'!$B$1</f>
        <v>2.4839061796897547E-2</v>
      </c>
      <c r="C210">
        <f>(B211-B210)/'Datos excel'!$B$1</f>
        <v>2.8955954207274914E-3</v>
      </c>
      <c r="D210">
        <f>(C211-C210)/'Datos excel'!$B$1</f>
        <v>-1.1088612939058014E-4</v>
      </c>
      <c r="E210">
        <v>-1.44623218298829</v>
      </c>
      <c r="F210">
        <f>(E211-E210)/'Datos excel'!$B$1</f>
        <v>-1.1750172208301237E-3</v>
      </c>
      <c r="G210">
        <f>(F211-F210)/'Datos excel'!$B$1</f>
        <v>-5.4391081626304627E-3</v>
      </c>
      <c r="H210">
        <f>(G211-G210)/'Datos excel'!$B$1</f>
        <v>-9.6182192502696363E-4</v>
      </c>
      <c r="I210">
        <v>207</v>
      </c>
    </row>
    <row r="211" spans="1:9" x14ac:dyDescent="0.35">
      <c r="A211">
        <v>2.1492571887050098</v>
      </c>
      <c r="B211">
        <f>(A212-A211)/'Datos excel'!$B$1</f>
        <v>2.5293900861973834E-2</v>
      </c>
      <c r="C211">
        <f>(B212-B211)/'Datos excel'!$B$1</f>
        <v>2.8781774682535687E-3</v>
      </c>
      <c r="D211">
        <f>(C212-C211)/'Datos excel'!$B$1</f>
        <v>-1.4369651278591552E-4</v>
      </c>
      <c r="E211">
        <v>-1.4464167542617301</v>
      </c>
      <c r="F211">
        <f>(E212-E211)/'Datos excel'!$B$1</f>
        <v>-2.0293903331201307E-3</v>
      </c>
      <c r="G211">
        <f>(F212-F211)/'Datos excel'!$B$1</f>
        <v>-5.5901907973167778E-3</v>
      </c>
      <c r="H211">
        <f>(G212-G211)/'Datos excel'!$B$1</f>
        <v>-9.1163737866933436E-4</v>
      </c>
      <c r="I211">
        <v>208</v>
      </c>
    </row>
    <row r="212" spans="1:9" x14ac:dyDescent="0.35">
      <c r="A212">
        <v>2.1532303453614401</v>
      </c>
      <c r="B212">
        <f>(A213-A212)/'Datos excel'!$B$1</f>
        <v>2.5746003921473488E-2</v>
      </c>
      <c r="C212">
        <f>(B213-B212)/'Datos excel'!$B$1</f>
        <v>2.8556056728078335E-3</v>
      </c>
      <c r="D212">
        <f>(C213-C212)/'Datos excel'!$B$1</f>
        <v>-1.7695779140367027E-4</v>
      </c>
      <c r="E212">
        <v>-1.4467355301498199</v>
      </c>
      <c r="F212">
        <f>(E213-E212)/'Datos excel'!$B$1</f>
        <v>-2.9074954501709135E-3</v>
      </c>
      <c r="G212">
        <f>(F213-F212)/'Datos excel'!$B$1</f>
        <v>-5.7333904618950497E-3</v>
      </c>
      <c r="H212">
        <f>(G213-G212)/'Datos excel'!$B$1</f>
        <v>-8.596815605924756E-4</v>
      </c>
      <c r="I212">
        <v>209</v>
      </c>
    </row>
    <row r="213" spans="1:9" x14ac:dyDescent="0.35">
      <c r="A213">
        <v>2.1572745182003898</v>
      </c>
      <c r="B213">
        <f>(A214-A213)/'Datos excel'!$B$1</f>
        <v>2.6194561411635609E-2</v>
      </c>
      <c r="C213">
        <f>(B214-B213)/'Datos excel'!$B$1</f>
        <v>2.8278092079343712E-3</v>
      </c>
      <c r="D213">
        <f>(C214-C213)/'Datos excel'!$B$1</f>
        <v>-2.1064005561693164E-4</v>
      </c>
      <c r="E213">
        <v>-1.4471922384671501</v>
      </c>
      <c r="F213">
        <f>(E214-E213)/'Datos excel'!$B$1</f>
        <v>-3.8080943179334774E-3</v>
      </c>
      <c r="G213">
        <f>(F214-F213)/'Datos excel'!$B$1</f>
        <v>-5.8684289256542461E-3</v>
      </c>
      <c r="H213">
        <f>(G214-G213)/'Datos excel'!$B$1</f>
        <v>-8.0603864613363609E-4</v>
      </c>
      <c r="I213">
        <v>210</v>
      </c>
    </row>
    <row r="214" spans="1:9" x14ac:dyDescent="0.35">
      <c r="A214">
        <v>2.1613891502851299</v>
      </c>
      <c r="B214">
        <f>(A215-A214)/'Datos excel'!$B$1</f>
        <v>2.6638752643305619E-2</v>
      </c>
      <c r="C214">
        <f>(B215-B214)/'Datos excel'!$B$1</f>
        <v>2.7947219453704764E-3</v>
      </c>
      <c r="D214">
        <f>(C215-C214)/'Datos excel'!$B$1</f>
        <v>-2.4470949525093165E-4</v>
      </c>
      <c r="E214">
        <v>-1.4477904125238199</v>
      </c>
      <c r="F214">
        <f>(E215-E214)/'Datos excel'!$B$1</f>
        <v>-4.7299049779809385E-3</v>
      </c>
      <c r="G214">
        <f>(F215-F214)/'Datos excel'!$B$1</f>
        <v>-5.9950411801143908E-3</v>
      </c>
      <c r="H214">
        <f>(G215-G214)/'Datos excel'!$B$1</f>
        <v>-7.5079949777561968E-4</v>
      </c>
      <c r="I214">
        <v>211</v>
      </c>
    </row>
    <row r="215" spans="1:9" x14ac:dyDescent="0.35">
      <c r="A215">
        <v>2.1655735557653801</v>
      </c>
      <c r="B215">
        <f>(A216-A215)/'Datos excel'!$B$1</f>
        <v>2.7077746539925722E-2</v>
      </c>
      <c r="C215">
        <f>(B216-B215)/'Datos excel'!$B$1</f>
        <v>2.7562830677432767E-3</v>
      </c>
      <c r="D215">
        <f>(C216-C215)/'Datos excel'!$B$1</f>
        <v>-2.7912840256067584E-4</v>
      </c>
      <c r="E215">
        <v>-1.44853338426037</v>
      </c>
      <c r="F215">
        <f>(E216-E215)/'Datos excel'!$B$1</f>
        <v>-5.6716038444517211E-3</v>
      </c>
      <c r="G215">
        <f>(F216-F215)/'Datos excel'!$B$1</f>
        <v>-6.1129764894409305E-3</v>
      </c>
      <c r="H215">
        <f>(G216-G215)/'Datos excel'!$B$1</f>
        <v>-6.9406141421494126E-4</v>
      </c>
      <c r="I215">
        <v>212</v>
      </c>
    </row>
    <row r="216" spans="1:9" x14ac:dyDescent="0.35">
      <c r="A216">
        <v>2.16982691824566</v>
      </c>
      <c r="B216">
        <f>(A217-A216)/'Datos excel'!$B$1</f>
        <v>2.7510702471767533E-2</v>
      </c>
      <c r="C216">
        <f>(B217-B216)/'Datos excel'!$B$1</f>
        <v>2.712437680798633E-3</v>
      </c>
      <c r="D216">
        <f>(C217-C216)/'Datos excel'!$B$1</f>
        <v>-3.1385525793946794E-4</v>
      </c>
      <c r="E216">
        <v>-1.4494242777089601</v>
      </c>
      <c r="F216">
        <f>(E217-E216)/'Datos excel'!$B$1</f>
        <v>-6.6318279459914586E-3</v>
      </c>
      <c r="G216">
        <f>(F217-F216)/'Datos excel'!$B$1</f>
        <v>-6.2219994014428206E-3</v>
      </c>
      <c r="H216">
        <f>(G217-G216)/'Datos excel'!$B$1</f>
        <v>-6.3592787100953088E-4</v>
      </c>
      <c r="I216">
        <v>213</v>
      </c>
    </row>
    <row r="217" spans="1:9" x14ac:dyDescent="0.35">
      <c r="A217">
        <v>2.17414828928468</v>
      </c>
      <c r="B217">
        <f>(A218-A217)/'Datos excel'!$B$1</f>
        <v>2.7936771186333389E-2</v>
      </c>
      <c r="C217">
        <f>(B218-B217)/'Datos excel'!$B$1</f>
        <v>2.6631374121669749E-3</v>
      </c>
      <c r="D217">
        <f>(C218-C217)/'Datos excel'!$B$1</f>
        <v>-3.4884481573713855E-4</v>
      </c>
      <c r="E217">
        <v>-1.45046600280671</v>
      </c>
      <c r="F217">
        <f>(E218-E217)/'Datos excel'!$B$1</f>
        <v>-7.6091773265021014E-3</v>
      </c>
      <c r="G217">
        <f>(F218-F217)/'Datos excel'!$B$1</f>
        <v>-6.3218907178316476E-3</v>
      </c>
      <c r="H217">
        <f>(G218-G217)/'Datos excel'!$B$1</f>
        <v>-5.7650808540148709E-4</v>
      </c>
      <c r="I217">
        <v>214</v>
      </c>
    </row>
    <row r="218" spans="1:9" x14ac:dyDescent="0.35">
      <c r="A218">
        <v>2.1785365870408802</v>
      </c>
      <c r="B218">
        <f>(A219-A218)/'Datos excel'!$B$1</f>
        <v>2.8355095832811584E-2</v>
      </c>
      <c r="C218">
        <f>(B219-B218)/'Datos excel'!$B$1</f>
        <v>2.6083409966488409E-3</v>
      </c>
      <c r="D218">
        <f>(C219-C218)/'Datos excel'!$B$1</f>
        <v>-3.8404824553975699E-4</v>
      </c>
      <c r="E218">
        <v>-1.4516612495861501</v>
      </c>
      <c r="F218">
        <f>(E219-E218)/'Datos excel'!$B$1</f>
        <v>-8.6022175982989717E-3</v>
      </c>
      <c r="G218">
        <f>(F219-F218)/'Datos excel'!$B$1</f>
        <v>-6.412448396123269E-3</v>
      </c>
      <c r="H218">
        <f>(G219-G218)/'Datos excel'!$B$1</f>
        <v>-5.1591663453577803E-4</v>
      </c>
      <c r="I218">
        <v>215</v>
      </c>
    </row>
    <row r="219" spans="1:9" x14ac:dyDescent="0.35">
      <c r="A219">
        <v>2.1829905950788899</v>
      </c>
      <c r="B219">
        <f>(A220-A219)/'Datos excel'!$B$1</f>
        <v>2.8764813078468038E-2</v>
      </c>
      <c r="C219">
        <f>(B220-B219)/'Datos excel'!$B$1</f>
        <v>2.5480148393082535E-3</v>
      </c>
      <c r="D219">
        <f>(C220-C219)/'Datos excel'!$B$1</f>
        <v>-4.194133018627093E-4</v>
      </c>
      <c r="E219">
        <v>-1.4530124827667199</v>
      </c>
      <c r="F219">
        <f>(E220-E219)/'Datos excel'!$B$1</f>
        <v>-9.6094826369381974E-3</v>
      </c>
      <c r="G219">
        <f>(F220-F219)/'Datos excel'!$B$1</f>
        <v>-6.4934883915693875E-3</v>
      </c>
      <c r="H219">
        <f>(G220-G219)/'Datos excel'!$B$1</f>
        <v>-4.5427295090429137E-4</v>
      </c>
      <c r="I219">
        <v>216</v>
      </c>
    </row>
    <row r="220" spans="1:9" x14ac:dyDescent="0.35">
      <c r="A220">
        <v>2.1875089613513499</v>
      </c>
      <c r="B220">
        <f>(A221-A220)/'Datos excel'!$B$1</f>
        <v>2.9165054313488467E-2</v>
      </c>
      <c r="C220">
        <f>(B221-B220)/'Datos excel'!$B$1</f>
        <v>2.4821335519107672E-3</v>
      </c>
      <c r="D220">
        <f>(C221-C220)/'Datos excel'!$B$1</f>
        <v>-4.5488449418680705E-4</v>
      </c>
      <c r="E220">
        <v>-1.4545219367695701</v>
      </c>
      <c r="F220">
        <f>(E221-E220)/'Datos excel'!$B$1</f>
        <v>-1.0629477408294447E-2</v>
      </c>
      <c r="G220">
        <f>(F221-F220)/'Datos excel'!$B$1</f>
        <v>-6.5648454198336615E-3</v>
      </c>
      <c r="H220">
        <f>(G221-G220)/'Datos excel'!$B$1</f>
        <v>-3.9170079676558361E-4</v>
      </c>
      <c r="I220">
        <v>217</v>
      </c>
    </row>
    <row r="221" spans="1:9" x14ac:dyDescent="0.35">
      <c r="A221">
        <v>2.19209019736999</v>
      </c>
      <c r="B221">
        <f>(A222-A221)/'Datos excel'!$B$1</f>
        <v>2.9554946940084047E-2</v>
      </c>
      <c r="C221">
        <f>(B222-B221)/'Datos excel'!$B$1</f>
        <v>2.4106804626523081E-3</v>
      </c>
      <c r="D221">
        <f>(C222-C221)/'Datos excel'!$B$1</f>
        <v>-4.9040332803852867E-4</v>
      </c>
      <c r="E221">
        <v>-1.4561916111764399</v>
      </c>
      <c r="F221">
        <f>(E222-E221)/'Datos excel'!$B$1</f>
        <v>-1.1660680915439548E-2</v>
      </c>
      <c r="G221">
        <f>(F222-F221)/'Datos excel'!$B$1</f>
        <v>-6.6263736371098628E-3</v>
      </c>
      <c r="H221">
        <f>(G222-G221)/'Datos excel'!$B$1</f>
        <v>-3.2832767703518204E-4</v>
      </c>
      <c r="I221">
        <v>218</v>
      </c>
    </row>
    <row r="222" spans="1:9" x14ac:dyDescent="0.35">
      <c r="A222">
        <v>2.1967326775792002</v>
      </c>
      <c r="B222">
        <f>(A223-A222)/'Datos excel'!$B$1</f>
        <v>2.9933615741665094E-2</v>
      </c>
      <c r="C222">
        <f>(B223-B222)/'Datos excel'!$B$1</f>
        <v>2.3336480880192167E-3</v>
      </c>
      <c r="D222">
        <f>(C223-C222)/'Datos excel'!$B$1</f>
        <v>-5.259085420537534E-4</v>
      </c>
      <c r="E222">
        <v>-1.4580232666514299</v>
      </c>
      <c r="F222">
        <f>(E223-E222)/'Datos excel'!$B$1</f>
        <v>-1.270154925235382E-2</v>
      </c>
      <c r="G222">
        <f>(F223-F222)/'Datos excel'!$B$1</f>
        <v>-6.6779472280170593E-3</v>
      </c>
      <c r="H222">
        <f>(G223-G222)/'Datos excel'!$B$1</f>
        <v>-2.6428425727277469E-4</v>
      </c>
      <c r="I222">
        <v>219</v>
      </c>
    </row>
    <row r="223" spans="1:9" x14ac:dyDescent="0.35">
      <c r="A223">
        <v>2.20143463894467</v>
      </c>
      <c r="B223">
        <f>(A224-A223)/'Datos excel'!$B$1</f>
        <v>3.0300184326134346E-2</v>
      </c>
      <c r="C223">
        <f>(B224-B223)/'Datos excel'!$B$1</f>
        <v>2.2510385674104072E-3</v>
      </c>
      <c r="D223">
        <f>(C224-C223)/'Datos excel'!$B$1</f>
        <v>-5.6133631055787928E-4</v>
      </c>
      <c r="E223">
        <v>-1.4600184213424501</v>
      </c>
      <c r="F223">
        <f>(E224-E223)/'Datos excel'!$B$1</f>
        <v>-1.3750518749983755E-2</v>
      </c>
      <c r="G223">
        <f>(F224-F223)/'Datos excel'!$B$1</f>
        <v>-6.7194609020724385E-3</v>
      </c>
      <c r="H223">
        <f>(G224-G223)/'Datos excel'!$B$1</f>
        <v>-1.9970369688242191E-4</v>
      </c>
      <c r="I223">
        <v>220</v>
      </c>
    </row>
    <row r="224" spans="1:9" x14ac:dyDescent="0.35">
      <c r="A224">
        <v>2.20619418076874</v>
      </c>
      <c r="B224">
        <f>(A225-A224)/'Datos excel'!$B$1</f>
        <v>3.0653776637450537E-2</v>
      </c>
      <c r="C224">
        <f>(B225-B224)/'Datos excel'!$B$1</f>
        <v>2.1628640659383156E-3</v>
      </c>
      <c r="D224">
        <f>(C225-C224)/'Datos excel'!$B$1</f>
        <v>-5.966206196188667E-4</v>
      </c>
      <c r="E224">
        <v>-1.46217834777685</v>
      </c>
      <c r="F224">
        <f>(E225-E224)/'Datos excel'!$B$1</f>
        <v>-1.4806009200285486E-2</v>
      </c>
      <c r="G224">
        <f>(F225-F224)/'Datos excel'!$B$1</f>
        <v>-6.7508302854234654E-3</v>
      </c>
      <c r="H224">
        <f>(G225-G224)/'Datos excel'!$B$1</f>
        <v>-1.3472098574800515E-4</v>
      </c>
      <c r="I224">
        <v>221</v>
      </c>
    </row>
    <row r="225" spans="1:9" x14ac:dyDescent="0.35">
      <c r="A225">
        <v>2.2110092647431898</v>
      </c>
      <c r="B225">
        <f>(A226-A225)/'Datos excel'!$B$1</f>
        <v>3.0993518530463796E-2</v>
      </c>
      <c r="C225">
        <f>(B226-B225)/'Datos excel'!$B$1</f>
        <v>2.0691471181595745E-3</v>
      </c>
      <c r="D225">
        <f>(C226-C225)/'Datos excel'!$B$1</f>
        <v>-6.3169342001193204E-4</v>
      </c>
      <c r="E225">
        <v>-1.46450407026348</v>
      </c>
      <c r="F225">
        <f>(E226-E225)/'Datos excel'!$B$1</f>
        <v>-1.5866427141801379E-2</v>
      </c>
      <c r="G225">
        <f>(F226-F225)/'Datos excel'!$B$1</f>
        <v>-6.7719922083789809E-3</v>
      </c>
      <c r="H225">
        <f>(G226-G225)/'Datos excel'!$B$1</f>
        <v>-6.9472271819168561E-5</v>
      </c>
      <c r="I225">
        <v>222</v>
      </c>
    </row>
    <row r="226" spans="1:9" x14ac:dyDescent="0.35">
      <c r="A226">
        <v>2.2158777152494</v>
      </c>
      <c r="B226">
        <f>(A227-A226)/'Datos excel'!$B$1</f>
        <v>3.1318539399744126E-2</v>
      </c>
      <c r="C226">
        <f>(B227-B226)/'Datos excel'!$B$1</f>
        <v>1.9699209477780496E-3</v>
      </c>
      <c r="D226">
        <f>(C227-C226)/'Datos excel'!$B$1</f>
        <v>-6.6648502847913103E-4</v>
      </c>
      <c r="E226">
        <v>-1.46699636281085</v>
      </c>
      <c r="F226">
        <f>(E227-E226)/'Datos excel'!$B$1</f>
        <v>-1.6930169190401915E-2</v>
      </c>
      <c r="G226">
        <f>(F227-F226)/'Datos excel'!$B$1</f>
        <v>-6.7829048873177455E-3</v>
      </c>
      <c r="H226">
        <f>(G227-G226)/'Datos excel'!$B$1</f>
        <v>-4.0942006670248017E-6</v>
      </c>
      <c r="I226">
        <v>223</v>
      </c>
    </row>
    <row r="227" spans="1:9" x14ac:dyDescent="0.35">
      <c r="A227">
        <v>2.22079721991437</v>
      </c>
      <c r="B227">
        <f>(A228-A227)/'Datos excel'!$B$1</f>
        <v>3.1627973858628734E-2</v>
      </c>
      <c r="C227">
        <f>(B228-B227)/'Datos excel'!$B$1</f>
        <v>1.8652297243181685E-3</v>
      </c>
      <c r="D227">
        <f>(C228-C227)/'Datos excel'!$B$1</f>
        <v>-7.0092429318612318E-4</v>
      </c>
      <c r="E227">
        <v>-1.4696557475684799</v>
      </c>
      <c r="F227">
        <f>(E228-E227)/'Datos excel'!$B$1</f>
        <v>-1.7995625398601701E-2</v>
      </c>
      <c r="G227">
        <f>(F228-F227)/'Datos excel'!$B$1</f>
        <v>-6.7835480028546379E-3</v>
      </c>
      <c r="H227">
        <f>(G228-G227)/'Datos excel'!$B$1</f>
        <v>6.12768162813008E-5</v>
      </c>
      <c r="I227">
        <v>224</v>
      </c>
    </row>
    <row r="228" spans="1:9" x14ac:dyDescent="0.35">
      <c r="A228">
        <v>2.2257653304304799</v>
      </c>
      <c r="B228">
        <f>(A229-A228)/'Datos excel'!$B$1</f>
        <v>3.1920963458587498E-2</v>
      </c>
      <c r="C228">
        <f>(B229-B228)/'Datos excel'!$B$1</f>
        <v>1.7551287938083614E-3</v>
      </c>
      <c r="D228">
        <f>(C229-C228)/'Datos excel'!$B$1</f>
        <v>-7.3493902649038269E-4</v>
      </c>
      <c r="E228">
        <v>-1.47248249379593</v>
      </c>
      <c r="F228">
        <f>(E229-E228)/'Datos excel'!$B$1</f>
        <v>-1.9061182627153794E-2</v>
      </c>
      <c r="G228">
        <f>(F229-F228)/'Datos excel'!$B$1</f>
        <v>-6.7739226630614026E-3</v>
      </c>
      <c r="H228">
        <f>(G229-G228)/'Datos excel'!$B$1</f>
        <v>1.2650521956216474E-4</v>
      </c>
      <c r="I228">
        <v>225</v>
      </c>
    </row>
    <row r="229" spans="1:9" x14ac:dyDescent="0.35">
      <c r="A229">
        <v>2.2307794636453302</v>
      </c>
      <c r="B229">
        <f>(A230-A229)/'Datos excel'!$B$1</f>
        <v>3.2196658444824111E-2</v>
      </c>
      <c r="C229">
        <f>(B230-B229)/'Datos excel'!$B$1</f>
        <v>1.6396848414854304E-3</v>
      </c>
      <c r="D229">
        <f>(C230-C229)/'Datos excel'!$B$1</f>
        <v>-7.6845612914747704E-4</v>
      </c>
      <c r="E229">
        <v>-1.47547661736144</v>
      </c>
      <c r="F229">
        <f>(E230-E229)/'Datos excel'!$B$1</f>
        <v>-2.0125227910866749E-2</v>
      </c>
      <c r="G229">
        <f>(F230-F229)/'Datos excel'!$B$1</f>
        <v>-6.7540512696405396E-3</v>
      </c>
      <c r="H229">
        <f>(G230-G229)/'Datos excel'!$B$1</f>
        <v>1.9145700794893065E-4</v>
      </c>
      <c r="I229">
        <v>226</v>
      </c>
    </row>
    <row r="230" spans="1:9" x14ac:dyDescent="0.35">
      <c r="A230">
        <v>2.2358369029273502</v>
      </c>
      <c r="B230">
        <f>(A231-A230)/'Datos excel'!$B$1</f>
        <v>3.245421953743477E-2</v>
      </c>
      <c r="C230">
        <f>(B231-B230)/'Datos excel'!$B$1</f>
        <v>1.5189760349886422E-3</v>
      </c>
      <c r="D230">
        <f>(C231-C230)/'Datos excel'!$B$1</f>
        <v>-8.0140194894631441E-4</v>
      </c>
      <c r="E230">
        <v>-1.4786378807692699</v>
      </c>
      <c r="F230">
        <f>(E231-E230)/'Datos excel'!$B$1</f>
        <v>-2.1186151803400326E-2</v>
      </c>
      <c r="G230">
        <f>(F231-F230)/'Datos excel'!$B$1</f>
        <v>-6.7239772731580074E-3</v>
      </c>
      <c r="H230">
        <f>(G231-G230)/'Datos excel'!$B$1</f>
        <v>2.5600030344829822E-4</v>
      </c>
      <c r="I230">
        <v>227</v>
      </c>
    </row>
    <row r="231" spans="1:9" x14ac:dyDescent="0.35">
      <c r="A231">
        <v>2.2409347998111899</v>
      </c>
      <c r="B231">
        <f>(A232-A231)/'Datos excel'!$B$1</f>
        <v>3.2692819735059733E-2</v>
      </c>
      <c r="C231">
        <f>(B232-B231)/'Datos excel'!$B$1</f>
        <v>1.393092111219528E-3</v>
      </c>
      <c r="D231">
        <f>(C232-C231)/'Datos excel'!$B$1</f>
        <v>-8.3370253405064677E-4</v>
      </c>
      <c r="E231">
        <v>-1.48196579371244</v>
      </c>
      <c r="F231">
        <f>(E232-E231)/'Datos excel'!$B$1</f>
        <v>-2.2242351683613222E-2</v>
      </c>
      <c r="G231">
        <f>(F232-F231)/'Datos excel'!$B$1</f>
        <v>-6.6837648395265108E-3</v>
      </c>
      <c r="H231">
        <f>(G232-G231)/'Datos excel'!$B$1</f>
        <v>3.2000599696174373E-4</v>
      </c>
      <c r="I231">
        <v>228</v>
      </c>
    </row>
    <row r="232" spans="1:9" x14ac:dyDescent="0.35">
      <c r="A232">
        <v>2.2460701759264299</v>
      </c>
      <c r="B232">
        <f>(A233-A232)/'Datos excel'!$B$1</f>
        <v>3.2911646132178791E-2</v>
      </c>
      <c r="C232">
        <f>(B233-B232)/'Datos excel'!$B$1</f>
        <v>1.2621344234068927E-3</v>
      </c>
      <c r="D232">
        <f>(C233-C232)/'Datos excel'!$B$1</f>
        <v>-8.6528380933335381E-4</v>
      </c>
      <c r="E232">
        <v>-1.48545961414483</v>
      </c>
      <c r="F232">
        <f>(E233-E232)/'Datos excel'!$B$1</f>
        <v>-2.3292235009522134E-2</v>
      </c>
      <c r="G232">
        <f>(F233-F232)/'Datos excel'!$B$1</f>
        <v>-6.6334984150685262E-3</v>
      </c>
      <c r="H232">
        <f>(G233-G232)/'Datos excel'!$B$1</f>
        <v>3.8334828406217611E-4</v>
      </c>
      <c r="I232">
        <v>229</v>
      </c>
    </row>
    <row r="233" spans="1:9" x14ac:dyDescent="0.35">
      <c r="A233">
        <v>2.2512399252117499</v>
      </c>
      <c r="B233">
        <f>(A234-A233)/'Datos excel'!$B$1</f>
        <v>3.3109901743799686E-2</v>
      </c>
      <c r="C233">
        <f>(B234-B233)/'Datos excel'!$B$1</f>
        <v>1.1262159604732999E-3</v>
      </c>
      <c r="D233">
        <f>(C234-C233)/'Datos excel'!$B$1</f>
        <v>-8.9607188276667965E-4</v>
      </c>
      <c r="E233">
        <v>-1.4891183498644101</v>
      </c>
      <c r="F233">
        <f>(E234-E233)/'Datos excel'!$B$1</f>
        <v>-2.4334222503941075E-2</v>
      </c>
      <c r="G233">
        <f>(F234-F233)/'Datos excel'!$B$1</f>
        <v>-6.573282207419727E-3</v>
      </c>
      <c r="H233">
        <f>(G234-G233)/'Datos excel'!$B$1</f>
        <v>4.4590515591651117E-4</v>
      </c>
      <c r="I233">
        <v>230</v>
      </c>
    </row>
    <row r="234" spans="1:9" x14ac:dyDescent="0.35">
      <c r="A234">
        <v>2.2564408164157199</v>
      </c>
      <c r="B234">
        <f>(A235-A234)/'Datos excel'!$B$1</f>
        <v>3.328680733318861E-2</v>
      </c>
      <c r="C234">
        <f>(B235-B234)/'Datos excel'!$B$1</f>
        <v>9.8546131827389116E-4</v>
      </c>
      <c r="D234">
        <f>(C235-C234)/'Datos excel'!$B$1</f>
        <v>-9.2599311474590468E-4</v>
      </c>
      <c r="E234">
        <v>-1.4929407605968701</v>
      </c>
      <c r="F234">
        <f>(E235-E234)/'Datos excel'!$B$1</f>
        <v>-2.5366751258581191E-2</v>
      </c>
      <c r="G234">
        <f>(F235-F234)/'Datos excel'!$B$1</f>
        <v>-6.5032395893184708E-3</v>
      </c>
      <c r="H234">
        <f>(G235-G234)/'Datos excel'!$B$1</f>
        <v>5.0755888447386001E-4</v>
      </c>
      <c r="I234">
        <v>231</v>
      </c>
    </row>
    <row r="235" spans="1:9" x14ac:dyDescent="0.35">
      <c r="A235">
        <v>2.2616694958846901</v>
      </c>
      <c r="B235">
        <f>(A236-A235)/'Datos excel'!$B$1</f>
        <v>3.3441603235082919E-2</v>
      </c>
      <c r="C235">
        <f>(B236-B235)/'Datos excel'!$B$1</f>
        <v>8.4000665994586794E-4</v>
      </c>
      <c r="D235">
        <f>(C236-C235)/'Datos excel'!$B$1</f>
        <v>-9.5497445964959338E-4</v>
      </c>
      <c r="E235">
        <v>-1.49692536056684</v>
      </c>
      <c r="F235">
        <f>(E236-E235)/'Datos excel'!$B$1</f>
        <v>-2.6388277744498052E-2</v>
      </c>
      <c r="G235">
        <f>(F236-F235)/'Datos excel'!$B$1</f>
        <v>-6.4235124261821054E-3</v>
      </c>
      <c r="H235">
        <f>(G236-G235)/'Datos excel'!$B$1</f>
        <v>5.6819639514065195E-4</v>
      </c>
      <c r="I235">
        <v>232</v>
      </c>
    </row>
    <row r="236" spans="1:9" x14ac:dyDescent="0.35">
      <c r="A236">
        <v>2.2669224906370702</v>
      </c>
      <c r="B236">
        <f>(A237-A236)/'Datos excel'!$B$1</f>
        <v>3.3573551172675541E-2</v>
      </c>
      <c r="C236">
        <f>(B237-B236)/'Datos excel'!$B$1</f>
        <v>6.899996226058157E-4</v>
      </c>
      <c r="D236">
        <f>(C237-C236)/'Datos excel'!$B$1</f>
        <v>-9.8294342642537571E-4</v>
      </c>
      <c r="E236">
        <v>-1.5010704215419901</v>
      </c>
      <c r="F236">
        <f>(E237-E236)/'Datos excel'!$B$1</f>
        <v>-2.7397280716914874E-2</v>
      </c>
      <c r="G236">
        <f>(F237-F236)/'Datos excel'!$B$1</f>
        <v>-6.3342603451436016E-3</v>
      </c>
      <c r="H236">
        <f>(G237-G236)/'Datos excel'!$B$1</f>
        <v>6.2770962031796762E-4</v>
      </c>
      <c r="I236">
        <v>233</v>
      </c>
    </row>
    <row r="237" spans="1:9" x14ac:dyDescent="0.35">
      <c r="A237">
        <v>2.2721962117230201</v>
      </c>
      <c r="B237">
        <f>(A238-A237)/'Datos excel'!$B$1</f>
        <v>3.3681936059943449E-2</v>
      </c>
      <c r="C237">
        <f>(B238-B237)/'Datos excel'!$B$1</f>
        <v>5.3559923023819872E-4</v>
      </c>
      <c r="D237">
        <f>(C238-C237)/'Datos excel'!$B$1</f>
        <v>-1.0098283957515927E-3</v>
      </c>
      <c r="E237">
        <v>-1.50537397633342</v>
      </c>
      <c r="F237">
        <f>(E238-E237)/'Datos excel'!$B$1</f>
        <v>-2.8392264005226289E-2</v>
      </c>
      <c r="G237">
        <f>(F238-F237)/'Datos excel'!$B$1</f>
        <v>-6.2356599485546733E-3</v>
      </c>
      <c r="H237">
        <f>(G238-G237)/'Datos excel'!$B$1</f>
        <v>6.8599581873648443E-4</v>
      </c>
      <c r="I237">
        <v>234</v>
      </c>
    </row>
    <row r="238" spans="1:9" x14ac:dyDescent="0.35">
      <c r="A238">
        <v>2.2774869578672501</v>
      </c>
      <c r="B238">
        <f>(A239-A238)/'Datos excel'!$B$1</f>
        <v>3.3766067790292682E-2</v>
      </c>
      <c r="C238">
        <f>(B239-B238)/'Datos excel'!$B$1</f>
        <v>3.7697575676422023E-4</v>
      </c>
      <c r="D238">
        <f>(C239-C238)/'Datos excel'!$B$1</f>
        <v>-1.0355585048782523E-3</v>
      </c>
      <c r="E238">
        <v>-1.5098338227343</v>
      </c>
      <c r="F238">
        <f>(E239-E238)/'Datos excel'!$B$1</f>
        <v>-2.9371759179459462E-2</v>
      </c>
      <c r="G238">
        <f>(F239-F238)/'Datos excel'!$B$1</f>
        <v>-6.1279039773278806E-3</v>
      </c>
      <c r="H238">
        <f>(G239-G238)/'Datos excel'!$B$1</f>
        <v>7.4295767663253303E-4</v>
      </c>
      <c r="I238">
        <v>235</v>
      </c>
    </row>
    <row r="239" spans="1:9" x14ac:dyDescent="0.35">
      <c r="A239">
        <v>2.28279091939278</v>
      </c>
      <c r="B239">
        <f>(A240-A239)/'Datos excel'!$B$1</f>
        <v>3.3825283003694279E-2</v>
      </c>
      <c r="C239">
        <f>(B240-B239)/'Datos excel'!$B$1</f>
        <v>2.1431060719982287E-4</v>
      </c>
      <c r="D239">
        <f>(C240-C239)/'Datos excel'!$B$1</f>
        <v>-1.0600639510416647E-3</v>
      </c>
      <c r="E239">
        <v>-1.5144475278773599</v>
      </c>
      <c r="F239">
        <f>(E240-E239)/'Datos excel'!$B$1</f>
        <v>-3.0334328085313309E-2</v>
      </c>
      <c r="G239">
        <f>(F240-F239)/'Datos excel'!$B$1</f>
        <v>-6.0112004583860353E-3</v>
      </c>
      <c r="H239">
        <f>(G240-G239)/'Datos excel'!$B$1</f>
        <v>7.9850364793645438E-4</v>
      </c>
      <c r="I239">
        <v>236</v>
      </c>
    </row>
    <row r="240" spans="1:9" x14ac:dyDescent="0.35">
      <c r="A240">
        <v>2.2881041824222801</v>
      </c>
      <c r="B240">
        <f>(A241-A240)/'Datos excel'!$B$1</f>
        <v>3.3858946835152545E-2</v>
      </c>
      <c r="C240">
        <f>(B241-B240)/'Datos excel'!$B$1</f>
        <v>4.7796151153429692E-5</v>
      </c>
      <c r="D240">
        <f>(C241-C240)/'Datos excel'!$B$1</f>
        <v>-1.0832758313915876E-3</v>
      </c>
      <c r="E240">
        <v>-1.5192124329905801</v>
      </c>
      <c r="F240">
        <f>(E241-E240)/'Datos excel'!$B$1</f>
        <v>-3.1278565245279367E-2</v>
      </c>
      <c r="G240">
        <f>(F241-F240)/'Datos excel'!$B$1</f>
        <v>-5.8857717986749445E-3</v>
      </c>
      <c r="H240">
        <f>(G241-G240)/'Datos excel'!$B$1</f>
        <v>8.525478332183919E-4</v>
      </c>
      <c r="I240">
        <v>237</v>
      </c>
    </row>
    <row r="241" spans="1:9" x14ac:dyDescent="0.35">
      <c r="A241">
        <v>2.2934227333540602</v>
      </c>
      <c r="B241">
        <f>(A242-A241)/'Datos excel'!$B$1</f>
        <v>3.3866454637019219E-2</v>
      </c>
      <c r="C241">
        <f>(B242-B241)/'Datos excel'!$B$1</f>
        <v>-1.2236441853212966E-4</v>
      </c>
      <c r="D241">
        <f>(C242-C241)/'Datos excel'!$B$1</f>
        <v>-1.1051263291877056E-3</v>
      </c>
      <c r="E241">
        <v>-1.52412565853005</v>
      </c>
      <c r="F241">
        <f>(E242-E241)/'Datos excel'!$B$1</f>
        <v>-3.2203100117450527E-2</v>
      </c>
      <c r="G241">
        <f>(F242-F241)/'Datos excel'!$B$1</f>
        <v>-5.7518538981913047E-3</v>
      </c>
      <c r="H241">
        <f>(G242-G241)/'Datos excel'!$B$1</f>
        <v>9.0501020965172614E-4</v>
      </c>
      <c r="I241">
        <v>238</v>
      </c>
    </row>
    <row r="242" spans="1:9" x14ac:dyDescent="0.35">
      <c r="A242">
        <v>2.2987424636085998</v>
      </c>
      <c r="B242">
        <f>(A243-A242)/'Datos excel'!$B$1</f>
        <v>3.3847233679103153E-2</v>
      </c>
      <c r="C242">
        <f>(B243-B242)/'Datos excel'!$B$1</f>
        <v>-2.9595725638536721E-4</v>
      </c>
      <c r="D242">
        <f>(C243-C242)/'Datos excel'!$B$1</f>
        <v>-1.1255486067777716E-3</v>
      </c>
      <c r="E242">
        <v>-1.52918410966764</v>
      </c>
      <c r="F242">
        <f>(E243-E242)/'Datos excel'!$B$1</f>
        <v>-3.3106599215004508E-2</v>
      </c>
      <c r="G242">
        <f>(F243-F242)/'Datos excel'!$B$1</f>
        <v>-5.6096952268880236E-3</v>
      </c>
      <c r="H242">
        <f>(G243-G242)/'Datos excel'!$B$1</f>
        <v>9.5581643639783894E-4</v>
      </c>
      <c r="I242">
        <v>239</v>
      </c>
    </row>
    <row r="243" spans="1:9" x14ac:dyDescent="0.35">
      <c r="A243">
        <v>2.3040591746421302</v>
      </c>
      <c r="B243">
        <f>(A244-A243)/'Datos excel'!$B$1</f>
        <v>3.380074482198131E-2</v>
      </c>
      <c r="C243">
        <f>(B244-B243)/'Datos excel'!$B$1</f>
        <v>-4.727580181009309E-4</v>
      </c>
      <c r="D243">
        <f>(C244-C243)/'Datos excel'!$B$1</f>
        <v>-1.14447691090091E-3</v>
      </c>
      <c r="E243">
        <v>-1.5343844821115999</v>
      </c>
      <c r="F243">
        <f>(E244-E243)/'Datos excel'!$B$1</f>
        <v>-3.3987768080687965E-2</v>
      </c>
      <c r="G243">
        <f>(F244-F243)/'Datos excel'!$B$1</f>
        <v>-5.4595559321496323E-3</v>
      </c>
      <c r="H243">
        <f>(G244-G243)/'Datos excel'!$B$1</f>
        <v>1.0048978998654728E-3</v>
      </c>
      <c r="I243">
        <v>240</v>
      </c>
    </row>
    <row r="244" spans="1:9" x14ac:dyDescent="0.35">
      <c r="A244">
        <v>2.3093685832230602</v>
      </c>
      <c r="B244">
        <f>(A245-A244)/'Datos excel'!$B$1</f>
        <v>3.3726484166151732E-2</v>
      </c>
      <c r="C244">
        <f>(B245-B244)/'Datos excel'!$B$1</f>
        <v>-6.5253203087540287E-4</v>
      </c>
      <c r="D244">
        <f>(C245-C244)/'Datos excel'!$B$1</f>
        <v>-1.1618464138752132E-3</v>
      </c>
      <c r="E244">
        <v>-1.5397232682373101</v>
      </c>
      <c r="F244">
        <f>(E245-E244)/'Datos excel'!$B$1</f>
        <v>-3.4845353121103158E-2</v>
      </c>
      <c r="G244">
        <f>(F245-F244)/'Datos excel'!$B$1</f>
        <v>-5.3017069391583732E-3</v>
      </c>
      <c r="H244">
        <f>(G245-G244)/'Datos excel'!$B$1</f>
        <v>1.052191457166013E-3</v>
      </c>
      <c r="I244">
        <v>241</v>
      </c>
    </row>
    <row r="245" spans="1:9" x14ac:dyDescent="0.35">
      <c r="A245">
        <v>2.3146663269674499</v>
      </c>
      <c r="B245">
        <f>(A246-A245)/'Datos excel'!$B$1</f>
        <v>3.3623984674430223E-2</v>
      </c>
      <c r="C245">
        <f>(B246-B245)/'Datos excel'!$B$1</f>
        <v>-8.3503443879690367E-4</v>
      </c>
      <c r="D245">
        <f>(C246-C245)/'Datos excel'!$B$1</f>
        <v>-1.1775933128297252E-3</v>
      </c>
      <c r="E245">
        <v>-1.5451967635061601</v>
      </c>
      <c r="F245">
        <f>(E246-E245)/'Datos excel'!$B$1</f>
        <v>-3.5678143299680457E-2</v>
      </c>
      <c r="G245">
        <f>(F246-F245)/'Datos excel'!$B$1</f>
        <v>-5.1364290915582389E-3</v>
      </c>
      <c r="H245">
        <f>(G246-G245)/'Datos excel'!$B$1</f>
        <v>1.0976393698253132E-3</v>
      </c>
      <c r="I245">
        <v>242</v>
      </c>
    </row>
    <row r="246" spans="1:9" x14ac:dyDescent="0.35">
      <c r="A246">
        <v>2.3199479701293302</v>
      </c>
      <c r="B246">
        <f>(A247-A246)/'Datos excel'!$B$1</f>
        <v>3.3492817771509281E-2</v>
      </c>
      <c r="C246">
        <f>(B247-B246)/'Datos excel'!$B$1</f>
        <v>-1.0200103638220203E-3</v>
      </c>
      <c r="D246">
        <f>(C247-C246)/'Datos excel'!$B$1</f>
        <v>-1.1916546853255163E-3</v>
      </c>
      <c r="E246">
        <v>-1.5508010731503601</v>
      </c>
      <c r="F246">
        <f>(E247-E246)/'Datos excel'!$B$1</f>
        <v>-3.6484971694666669E-2</v>
      </c>
      <c r="G246">
        <f>(F247-F246)/'Datos excel'!$B$1</f>
        <v>-4.9640123025315322E-3</v>
      </c>
      <c r="H246">
        <f>(G247-G246)/'Datos excel'!$B$1</f>
        <v>1.1411889472716693E-3</v>
      </c>
      <c r="I246">
        <v>243</v>
      </c>
    </row>
    <row r="247" spans="1:9" x14ac:dyDescent="0.35">
      <c r="A247">
        <v>2.3252090096422799</v>
      </c>
      <c r="B247">
        <f>(A248-A247)/'Datos excel'!$B$1</f>
        <v>3.3332594918230846E-2</v>
      </c>
      <c r="C247">
        <f>(B248-B247)/'Datos excel'!$B$1</f>
        <v>-1.2071950440737452E-3</v>
      </c>
      <c r="D247">
        <f>(C248-C247)/'Datos excel'!$B$1</f>
        <v>-1.2039685198424763E-3</v>
      </c>
      <c r="E247">
        <v>-1.5565321191024799</v>
      </c>
      <c r="F247">
        <f>(E248-E247)/'Datos excel'!$B$1</f>
        <v>-3.726471692376479E-2</v>
      </c>
      <c r="G247">
        <f>(F248-F247)/'Datos excel'!$B$1</f>
        <v>-4.7847547618762049E-3</v>
      </c>
      <c r="H247">
        <f>(G248-G247)/'Datos excel'!$B$1</f>
        <v>1.1827923687172046E-3</v>
      </c>
      <c r="I247">
        <v>244</v>
      </c>
    </row>
    <row r="248" spans="1:9" x14ac:dyDescent="0.35">
      <c r="A248">
        <v>2.3304448814082899</v>
      </c>
      <c r="B248">
        <f>(A249-A248)/'Datos excel'!$B$1</f>
        <v>3.3142969164135241E-2</v>
      </c>
      <c r="C248">
        <f>(B249-B248)/'Datos excel'!$B$1</f>
        <v>-1.3963139769282702E-3</v>
      </c>
      <c r="D248">
        <f>(C249-C248)/'Datos excel'!$B$1</f>
        <v>-1.2144736109313123E-3</v>
      </c>
      <c r="E248">
        <v>-1.56238564714877</v>
      </c>
      <c r="F248">
        <f>(E249-E248)/'Datos excel'!$B$1</f>
        <v>-3.8016304444221743E-2</v>
      </c>
      <c r="G248">
        <f>(F249-F248)/'Datos excel'!$B$1</f>
        <v>-4.5989621710620029E-3</v>
      </c>
      <c r="H248">
        <f>(G249-G248)/'Datos excel'!$B$1</f>
        <v>1.2224063453159385E-3</v>
      </c>
      <c r="I248">
        <v>245</v>
      </c>
    </row>
    <row r="249" spans="1:9" x14ac:dyDescent="0.35">
      <c r="A249">
        <v>2.3356509668304999</v>
      </c>
      <c r="B249">
        <f>(A250-A249)/'Datos excel'!$B$1</f>
        <v>3.2923636677534111E-2</v>
      </c>
      <c r="C249">
        <f>(B250-B249)/'Datos excel'!$B$1</f>
        <v>-1.5870830456322942E-3</v>
      </c>
      <c r="D249">
        <f>(C250-C249)/'Datos excel'!$B$1</f>
        <v>-1.2231095499365666E-3</v>
      </c>
      <c r="E249">
        <v>-1.5683572342867</v>
      </c>
      <c r="F249">
        <f>(E250-E249)/'Datos excel'!$B$1</f>
        <v>-3.8738707732759031E-2</v>
      </c>
      <c r="G249">
        <f>(F250-F249)/'Datos excel'!$B$1</f>
        <v>-4.406947031354698E-3</v>
      </c>
      <c r="H249">
        <f>(G250-G249)/'Datos excel'!$B$1</f>
        <v>1.2599917339754703E-3</v>
      </c>
      <c r="I249">
        <v>246</v>
      </c>
    </row>
    <row r="250" spans="1:9" x14ac:dyDescent="0.35">
      <c r="A250">
        <v>2.3408225995862799</v>
      </c>
      <c r="B250">
        <f>(A251-A250)/'Datos excel'!$B$1</f>
        <v>3.2674338255694345E-2</v>
      </c>
      <c r="C250">
        <f>(B251-B250)/'Datos excel'!$B$1</f>
        <v>-1.7792086444631059E-3</v>
      </c>
      <c r="D250">
        <f>(C251-C250)/'Datos excel'!$B$1</f>
        <v>-1.2298167160576783E-3</v>
      </c>
      <c r="E250">
        <v>-1.5744422962678399</v>
      </c>
      <c r="F250">
        <f>(E251-E250)/'Datos excel'!$B$1</f>
        <v>-3.9430949353682195E-2</v>
      </c>
      <c r="G250">
        <f>(F251-F250)/'Datos excel'!$B$1</f>
        <v>-4.2090279926026378E-3</v>
      </c>
      <c r="H250">
        <f>(G251-G250)/'Datos excel'!$B$1</f>
        <v>1.295513310998178E-3</v>
      </c>
      <c r="I250">
        <v>247</v>
      </c>
    </row>
    <row r="251" spans="1:9" x14ac:dyDescent="0.35">
      <c r="A251">
        <v>2.3459550726375298</v>
      </c>
      <c r="B251">
        <f>(A252-A251)/'Datos excel'!$B$1</f>
        <v>3.2394860815361907E-2</v>
      </c>
      <c r="C251">
        <f>(B252-B251)/'Datos excel'!$B$1</f>
        <v>-1.9723878024845423E-3</v>
      </c>
      <c r="D251">
        <f>(C252-C251)/'Datos excel'!$B$1</f>
        <v>-1.23453621195458E-3</v>
      </c>
      <c r="E251">
        <v>-1.5806360953085199</v>
      </c>
      <c r="F251">
        <f>(E252-E251)/'Datos excel'!$B$1</f>
        <v>-4.0092101924697907E-2</v>
      </c>
      <c r="G251">
        <f>(F252-F251)/'Datos excel'!$B$1</f>
        <v>-4.0055292375796546E-3</v>
      </c>
      <c r="H251">
        <f>(G252-G251)/'Datos excel'!$B$1</f>
        <v>1.3289392268521967E-3</v>
      </c>
      <c r="I251">
        <v>248</v>
      </c>
    </row>
    <row r="252" spans="1:9" x14ac:dyDescent="0.35">
      <c r="A252">
        <v>2.35104364547511</v>
      </c>
      <c r="B252">
        <f>(A253-A252)/'Datos excel'!$B$1</f>
        <v>3.208503886384613E-2</v>
      </c>
      <c r="C252">
        <f>(B253-B252)/'Datos excel'!$B$1</f>
        <v>-2.1663082971878963E-3</v>
      </c>
      <c r="D252">
        <f>(C253-C252)/'Datos excel'!$B$1</f>
        <v>-1.2372099132493914E-3</v>
      </c>
      <c r="E252">
        <v>-1.5869337479522001</v>
      </c>
      <c r="F252">
        <f>(E253-E252)/'Datos excel'!$B$1</f>
        <v>-4.0721288986023875E-2</v>
      </c>
      <c r="G252">
        <f>(F253-F252)/'Datos excel'!$B$1</f>
        <v>-3.7967799519723466E-3</v>
      </c>
      <c r="H252">
        <f>(G253-G252)/'Datos excel'!$B$1</f>
        <v>1.3602407703655142E-3</v>
      </c>
      <c r="I252">
        <v>249</v>
      </c>
    </row>
    <row r="253" spans="1:9" x14ac:dyDescent="0.35">
      <c r="A253">
        <v>2.3560835515943501</v>
      </c>
      <c r="B253">
        <f>(A254-A253)/'Datos excel'!$B$1</f>
        <v>3.1744755952253324E-2</v>
      </c>
      <c r="C253">
        <f>(B254-B253)/'Datos excel'!$B$1</f>
        <v>-2.360648775908534E-3</v>
      </c>
      <c r="D253">
        <f>(C254-C253)/'Datos excel'!$B$1</f>
        <v>-1.2377804451460903E-3</v>
      </c>
      <c r="E253">
        <v>-1.5933302330683601</v>
      </c>
      <c r="F253">
        <f>(E254-E253)/'Datos excel'!$B$1</f>
        <v>-4.1317685786244542E-2</v>
      </c>
      <c r="G253">
        <f>(F254-F253)/'Datos excel'!$B$1</f>
        <v>-3.5831138314076656E-3</v>
      </c>
      <c r="H253">
        <f>(G254-G253)/'Datos excel'!$B$1</f>
        <v>1.389391897798175E-3</v>
      </c>
      <c r="I253">
        <v>250</v>
      </c>
    </row>
    <row r="254" spans="1:9" x14ac:dyDescent="0.35">
      <c r="A254">
        <v>2.3610700061988301</v>
      </c>
      <c r="B254">
        <f>(A255-A254)/'Datos excel'!$B$1</f>
        <v>3.1373946109648325E-2</v>
      </c>
      <c r="C254">
        <f>(B255-B254)/'Datos excel'!$B$1</f>
        <v>-2.555078873569937E-3</v>
      </c>
      <c r="D254">
        <f>(C255-C254)/'Datos excel'!$B$1</f>
        <v>-1.2361913300168309E-3</v>
      </c>
      <c r="E254">
        <v>-1.5998203999748299</v>
      </c>
      <c r="F254">
        <f>(E255-E254)/'Datos excel'!$B$1</f>
        <v>-4.1880519990730856E-2</v>
      </c>
      <c r="G254">
        <f>(F255-F254)/'Datos excel'!$B$1</f>
        <v>-3.3648686624536692E-3</v>
      </c>
      <c r="H254">
        <f>(G255-G254)/'Datos excel'!$B$1</f>
        <v>1.4163688795938855E-3</v>
      </c>
      <c r="I254">
        <v>251</v>
      </c>
    </row>
    <row r="255" spans="1:9" x14ac:dyDescent="0.35">
      <c r="A255">
        <v>2.3659982141294398</v>
      </c>
      <c r="B255">
        <f>(A256-A255)/'Datos excel'!$B$1</f>
        <v>3.0972595258720835E-2</v>
      </c>
      <c r="C255">
        <f>(B256-B255)/'Datos excel'!$B$1</f>
        <v>-2.7492593536105506E-3</v>
      </c>
      <c r="D255">
        <f>(C256-C255)/'Datos excel'!$B$1</f>
        <v>-1.232386928388145E-3</v>
      </c>
      <c r="E255">
        <v>-1.6063989766714</v>
      </c>
      <c r="F255">
        <f>(E256-E255)/'Datos excel'!$B$1</f>
        <v>-4.2409072324243804E-2</v>
      </c>
      <c r="G255">
        <f>(F256-F255)/'Datos excel'!$B$1</f>
        <v>-3.1423859591084013E-3</v>
      </c>
      <c r="H255">
        <f>(G256-G255)/'Datos excel'!$B$1</f>
        <v>1.4411498852504455E-3</v>
      </c>
      <c r="I255">
        <v>252</v>
      </c>
    </row>
    <row r="256" spans="1:9" x14ac:dyDescent="0.35">
      <c r="A256">
        <v>2.3708633780158102</v>
      </c>
      <c r="B256">
        <f>(A257-A256)/'Datos excel'!$B$1</f>
        <v>3.0540742609315039E-2</v>
      </c>
      <c r="C256">
        <f>(B257-B256)/'Datos excel'!$B$1</f>
        <v>-2.9428422396407649E-3</v>
      </c>
      <c r="D256">
        <f>(C257-C256)/'Datos excel'!$B$1</f>
        <v>-1.2263127492270058E-3</v>
      </c>
      <c r="E256">
        <v>-1.6130605781743701</v>
      </c>
      <c r="F256">
        <f>(E257-E256)/'Datos excel'!$B$1</f>
        <v>-4.2902677156437738E-2</v>
      </c>
      <c r="G256">
        <f>(F257-F256)/'Datos excel'!$B$1</f>
        <v>-2.9160106644971727E-3</v>
      </c>
      <c r="H256">
        <f>(G257-G256)/'Datos excel'!$B$1</f>
        <v>1.4637146686286627E-3</v>
      </c>
      <c r="I256">
        <v>253</v>
      </c>
    </row>
    <row r="257" spans="1:9" x14ac:dyDescent="0.35">
      <c r="A257">
        <v>2.3756607066466402</v>
      </c>
      <c r="B257">
        <f>(A258-A257)/'Datos excel'!$B$1</f>
        <v>3.0078482031278581E-2</v>
      </c>
      <c r="C257">
        <f>(B258-B257)/'Datos excel'!$B$1</f>
        <v>-3.1354709958395181E-3</v>
      </c>
      <c r="D257">
        <f>(C258-C257)/'Datos excel'!$B$1</f>
        <v>-1.2179154017023669E-3</v>
      </c>
      <c r="E257">
        <v>-1.6197997149430701</v>
      </c>
      <c r="F257">
        <f>(E258-E257)/'Datos excel'!$B$1</f>
        <v>-4.3360723040506428E-2</v>
      </c>
      <c r="G257">
        <f>(F258-F257)/'Datos excel'!$B$1</f>
        <v>-2.6860909020014014E-3</v>
      </c>
      <c r="H257">
        <f>(G258-G257)/'Datos excel'!$B$1</f>
        <v>1.4840441759145985E-3</v>
      </c>
      <c r="I257">
        <v>254</v>
      </c>
    </row>
    <row r="258" spans="1:9" x14ac:dyDescent="0.35">
      <c r="A258">
        <v>2.3803854235556701</v>
      </c>
      <c r="B258">
        <f>(A259-A258)/'Datos excel'!$B$1</f>
        <v>2.9585963398974915E-2</v>
      </c>
      <c r="C258">
        <f>(B259-B258)/'Datos excel'!$B$1</f>
        <v>-3.3267806997736189E-3</v>
      </c>
      <c r="D258">
        <f>(C259-C258)/'Datos excel'!$B$1</f>
        <v>-1.2071430099655927E-3</v>
      </c>
      <c r="E258">
        <v>-1.6266108013909899</v>
      </c>
      <c r="F258">
        <f>(E259-E258)/'Datos excel'!$B$1</f>
        <v>-4.3782653212736528E-2</v>
      </c>
      <c r="G258">
        <f>(F259-F258)/'Datos excel'!$B$1</f>
        <v>-2.4529777879686004E-3</v>
      </c>
      <c r="H258">
        <f>(G259-G258)/'Datos excel'!$B$1</f>
        <v>1.5021202241605205E-3</v>
      </c>
      <c r="I258">
        <v>255</v>
      </c>
    </row>
    <row r="259" spans="1:9" x14ac:dyDescent="0.35">
      <c r="A259">
        <v>2.3850327758188499</v>
      </c>
      <c r="B259">
        <f>(A260-A259)/'Datos excel'!$B$1</f>
        <v>2.906339390864926E-2</v>
      </c>
      <c r="C259">
        <f>(B260-B259)/'Datos excel'!$B$1</f>
        <v>-3.5163982803706278E-3</v>
      </c>
      <c r="D259">
        <f>(C260-C259)/'Datos excel'!$B$1</f>
        <v>-1.193945295076539E-3</v>
      </c>
      <c r="E259">
        <v>-1.63348816447538</v>
      </c>
      <c r="F259">
        <f>(E260-E259)/'Datos excel'!$B$1</f>
        <v>-4.4167966062641582E-2</v>
      </c>
      <c r="G259">
        <f>(F260-F259)/'Datos excel'!$B$1</f>
        <v>-2.2170252949170331E-3</v>
      </c>
      <c r="H259">
        <f>(G260-G259)/'Datos excel'!$B$1</f>
        <v>1.5179252202812421E-3</v>
      </c>
      <c r="I259">
        <v>256</v>
      </c>
    </row>
    <row r="260" spans="1:9" x14ac:dyDescent="0.35">
      <c r="A260">
        <v>2.3895980430584398</v>
      </c>
      <c r="B260">
        <f>(A261-A260)/'Datos excel'!$B$1</f>
        <v>2.8511039358413853E-2</v>
      </c>
      <c r="C260">
        <f>(B261-B260)/'Datos excel'!$B$1</f>
        <v>-3.7039427687606554E-3</v>
      </c>
      <c r="D260">
        <f>(C261-C260)/'Datos excel'!$B$1</f>
        <v>-1.1782739934506742E-3</v>
      </c>
      <c r="E260">
        <v>-1.6404260523606999</v>
      </c>
      <c r="F260">
        <f>(E261-E260)/'Datos excel'!$B$1</f>
        <v>-4.4516215581608287E-2</v>
      </c>
      <c r="G260">
        <f>(F261-F260)/'Datos excel'!$B$1</f>
        <v>-1.9785901588803222E-3</v>
      </c>
      <c r="H260">
        <f>(G261-G260)/'Datos excel'!$B$1</f>
        <v>1.531441882276268E-3</v>
      </c>
      <c r="I260">
        <v>257</v>
      </c>
    </row>
    <row r="261" spans="1:9" x14ac:dyDescent="0.35">
      <c r="A261">
        <v>2.3940765466481699</v>
      </c>
      <c r="B261">
        <f>(A262-A261)/'Datos excel'!$B$1</f>
        <v>2.7929225388831077E-2</v>
      </c>
      <c r="C261">
        <f>(B262-B261)/'Datos excel'!$B$1</f>
        <v>-3.8890256148476827E-3</v>
      </c>
      <c r="D261">
        <f>(C262-C261)/'Datos excel'!$B$1</f>
        <v>-1.1600831186755257E-3</v>
      </c>
      <c r="E261">
        <v>-1.6474186431525399</v>
      </c>
      <c r="F261">
        <f>(E262-E261)/'Datos excel'!$B$1</f>
        <v>-4.4827011796988461E-2</v>
      </c>
      <c r="G261">
        <f>(F262-F261)/'Datos excel'!$B$1</f>
        <v>-1.7380318305423798E-3</v>
      </c>
      <c r="H261">
        <f>(G262-G261)/'Datos excel'!$B$1</f>
        <v>1.5426529928837108E-3</v>
      </c>
      <c r="I261">
        <v>258</v>
      </c>
    </row>
    <row r="262" spans="1:9" x14ac:dyDescent="0.35">
      <c r="A262">
        <v>2.3984636591132702</v>
      </c>
      <c r="B262">
        <f>(A263-A262)/'Datos excel'!$B$1</f>
        <v>2.7318338673769677E-2</v>
      </c>
      <c r="C262">
        <f>(B263-B262)/'Datos excel'!$B$1</f>
        <v>-4.0712510450069111E-3</v>
      </c>
      <c r="D262">
        <f>(C263-C262)/'Datos excel'!$B$1</f>
        <v>-1.1393294555819527E-3</v>
      </c>
      <c r="E262">
        <v>-1.65446005369973</v>
      </c>
      <c r="F262">
        <f>(E263-E262)/'Datos excel'!$B$1</f>
        <v>-4.5100021198515319E-2</v>
      </c>
      <c r="G262">
        <f>(F263-F262)/'Datos excel'!$B$1</f>
        <v>-1.4957124650682911E-3</v>
      </c>
      <c r="H262">
        <f>(G263-G262)/'Datos excel'!$B$1</f>
        <v>1.5515412552083929E-3</v>
      </c>
      <c r="I262">
        <v>259</v>
      </c>
    </row>
    <row r="263" spans="1:9" x14ac:dyDescent="0.35">
      <c r="A263">
        <v>2.4027548137175598</v>
      </c>
      <c r="B263">
        <f>(A264-A263)/'Datos excel'!$B$1</f>
        <v>2.6678828055074003E-2</v>
      </c>
      <c r="C263">
        <f>(B264-B263)/'Datos excel'!$B$1</f>
        <v>-4.2502164973906471E-3</v>
      </c>
      <c r="D263">
        <f>(C264-C263)/'Datos excel'!$B$1</f>
        <v>-1.1159729169332407E-3</v>
      </c>
      <c r="E263">
        <v>-1.66154434846343</v>
      </c>
      <c r="F263">
        <f>(E264-E263)/'Datos excel'!$B$1</f>
        <v>-4.5334967163122381E-2</v>
      </c>
      <c r="G263">
        <f>(F264-F263)/'Datos excel'!$B$1</f>
        <v>-1.2519969346130825E-3</v>
      </c>
      <c r="H263">
        <f>(G264-G263)/'Datos excel'!$B$1</f>
        <v>1.5580890546226147E-3</v>
      </c>
      <c r="I263">
        <v>260</v>
      </c>
    </row>
    <row r="264" spans="1:9" x14ac:dyDescent="0.35">
      <c r="A264">
        <v>2.4069455142287701</v>
      </c>
      <c r="B264">
        <f>(A265-A264)/'Datos excel'!$B$1</f>
        <v>2.6011205608855573E-2</v>
      </c>
      <c r="C264">
        <f>(B265-B264)/'Datos excel'!$B$1</f>
        <v>-4.4255131132627792E-3</v>
      </c>
      <c r="D264">
        <f>(C265-C264)/'Datos excel'!$B$1</f>
        <v>-1.0899771384404442E-3</v>
      </c>
      <c r="E264">
        <v>-1.66866554845295</v>
      </c>
      <c r="F264">
        <f>(E265-E264)/'Datos excel'!$B$1</f>
        <v>-4.5531630381727251E-2</v>
      </c>
      <c r="G264">
        <f>(F265-F264)/'Datos excel'!$B$1</f>
        <v>-1.0072528782310288E-3</v>
      </c>
      <c r="H264">
        <f>(G265-G264)/'Datos excel'!$B$1</f>
        <v>1.562278490220069E-3</v>
      </c>
      <c r="I264">
        <v>261</v>
      </c>
    </row>
    <row r="265" spans="1:9" x14ac:dyDescent="0.35">
      <c r="A265">
        <v>2.4110313448513598</v>
      </c>
      <c r="B265">
        <f>(A266-A265)/'Datos excel'!$B$1</f>
        <v>2.5316047634605991E-2</v>
      </c>
      <c r="C265">
        <f>(B266-B265)/'Datos excel'!$B$1</f>
        <v>-4.5967263217980454E-3</v>
      </c>
      <c r="D265">
        <f>(C266-C265)/'Datos excel'!$B$1</f>
        <v>-1.06130997707506E-3</v>
      </c>
      <c r="E265">
        <v>-1.67581764022861</v>
      </c>
      <c r="F265">
        <f>(E266-E265)/'Datos excel'!$B$1</f>
        <v>-4.5689849293855139E-2</v>
      </c>
      <c r="G265">
        <f>(F266-F265)/'Datos excel'!$B$1</f>
        <v>-7.6185074684419272E-4</v>
      </c>
      <c r="H265">
        <f>(G266-G265)/'Datos excel'!$B$1</f>
        <v>1.5640911581432688E-3</v>
      </c>
      <c r="I265">
        <v>262</v>
      </c>
    </row>
    <row r="266" spans="1:9" x14ac:dyDescent="0.35">
      <c r="A266">
        <v>2.4150079803147002</v>
      </c>
      <c r="B266">
        <f>(A267-A266)/'Datos excel'!$B$1</f>
        <v>2.4593995552449812E-2</v>
      </c>
      <c r="C266">
        <f>(B267-B266)/'Datos excel'!$B$1</f>
        <v>-4.7634365031560735E-3</v>
      </c>
      <c r="D266">
        <f>(C267-C266)/'Datos excel'!$B$1</f>
        <v>-1.0299441320919445E-3</v>
      </c>
      <c r="E266">
        <v>-1.68299458497287</v>
      </c>
      <c r="F266">
        <f>(E267-E266)/'Datos excel'!$B$1</f>
        <v>-4.580952052932602E-2</v>
      </c>
      <c r="G266">
        <f>(F267-F266)/'Datos excel'!$B$1</f>
        <v>-5.1616388224581052E-4</v>
      </c>
      <c r="H266">
        <f>(G267-G266)/'Datos excel'!$B$1</f>
        <v>1.5635083030031544E-3</v>
      </c>
      <c r="I266">
        <v>263</v>
      </c>
    </row>
    <row r="267" spans="1:9" x14ac:dyDescent="0.35">
      <c r="A267">
        <v>2.4188711961022</v>
      </c>
      <c r="B267">
        <f>(A268-A267)/'Datos excel'!$B$1</f>
        <v>2.3845756696241983E-2</v>
      </c>
      <c r="C267">
        <f>(B268-B267)/'Datos excel'!$B$1</f>
        <v>-4.9252197491054719E-3</v>
      </c>
      <c r="D267">
        <f>(C268-C267)/'Datos excel'!$B$1</f>
        <v>-9.9585783606703239E-4</v>
      </c>
      <c r="E267">
        <v>-1.6901903276308401</v>
      </c>
      <c r="F267">
        <f>(E268-E267)/'Datos excel'!$B$1</f>
        <v>-4.5890599362351611E-2</v>
      </c>
      <c r="G267">
        <f>(F268-F267)/'Datos excel'!$B$1</f>
        <v>-2.705685723187428E-4</v>
      </c>
      <c r="H267">
        <f>(G268-G267)/'Datos excel'!$B$1</f>
        <v>1.5605107580059321E-3</v>
      </c>
      <c r="I267">
        <v>264</v>
      </c>
    </row>
    <row r="268" spans="1:9" x14ac:dyDescent="0.35">
      <c r="A268">
        <v>2.4226168788050102</v>
      </c>
      <c r="B268">
        <f>(A269-A268)/'Datos excel'!$B$1</f>
        <v>2.3072104987186728E-2</v>
      </c>
      <c r="C268">
        <f>(B269-B268)/'Datos excel'!$B$1</f>
        <v>-5.0816487321958728E-3</v>
      </c>
      <c r="D268">
        <f>(C269-C268)/'Datos excel'!$B$1</f>
        <v>-9.590354876096354E-4</v>
      </c>
      <c r="E268">
        <v>-1.6973988061221199</v>
      </c>
      <c r="F268">
        <f>(E269-E268)/'Datos excel'!$B$1</f>
        <v>-4.5933100174306053E-2</v>
      </c>
      <c r="G268">
        <f>(F269-F268)/'Datos excel'!$B$1</f>
        <v>-2.5444115658779018E-5</v>
      </c>
      <c r="H268">
        <f>(G269-G268)/'Datos excel'!$B$1</f>
        <v>1.5550790781607051E-3</v>
      </c>
      <c r="I268">
        <v>265</v>
      </c>
    </row>
    <row r="269" spans="1:9" x14ac:dyDescent="0.35">
      <c r="A269">
        <v>2.4262410365815401</v>
      </c>
      <c r="B269">
        <f>(A270-A269)/'Datos excel'!$B$1</f>
        <v>2.2273881470927206E-2</v>
      </c>
      <c r="C269">
        <f>(B270-B269)/'Datos excel'!$B$1</f>
        <v>-5.2322936743161895E-3</v>
      </c>
      <c r="D269">
        <f>(C270-C269)/'Datos excel'!$B$1</f>
        <v>-9.194684179048996E-4</v>
      </c>
      <c r="E269">
        <v>-1.7046139606253301</v>
      </c>
      <c r="F269">
        <f>(E270-E269)/'Datos excel'!$B$1</f>
        <v>-4.5937096926647589E-2</v>
      </c>
      <c r="G269">
        <f>(F270-F269)/'Datos excel'!$B$1</f>
        <v>2.1882713472626394E-4</v>
      </c>
      <c r="H269">
        <f>(G270-G269)/'Datos excel'!$B$1</f>
        <v>1.5471937380384263E-3</v>
      </c>
      <c r="I269">
        <v>266</v>
      </c>
    </row>
    <row r="270" spans="1:9" x14ac:dyDescent="0.35">
      <c r="A270">
        <v>2.4297398097013398</v>
      </c>
      <c r="B270">
        <f>(A271-A270)/'Datos excel'!$B$1</f>
        <v>2.1451994702494401E-2</v>
      </c>
      <c r="C270">
        <f>(B271-B270)/'Datos excel'!$B$1</f>
        <v>-5.3767234356610826E-3</v>
      </c>
      <c r="D270">
        <f>(C271-C270)/'Datos excel'!$B$1</f>
        <v>-8.7715567914346587E-4</v>
      </c>
      <c r="E270">
        <v>-1.71182974293693</v>
      </c>
      <c r="F270">
        <f>(E271-E270)/'Datos excel'!$B$1</f>
        <v>-4.5902723640704482E-2</v>
      </c>
      <c r="G270">
        <f>(F271-F270)/'Datos excel'!$B$1</f>
        <v>4.6185975878134647E-4</v>
      </c>
      <c r="H270">
        <f>(G271-G270)/'Datos excel'!$B$1</f>
        <v>1.5368352831937699E-3</v>
      </c>
      <c r="I270">
        <v>267</v>
      </c>
    </row>
    <row r="271" spans="1:9" x14ac:dyDescent="0.35">
      <c r="A271">
        <v>2.43310948114945</v>
      </c>
      <c r="B271">
        <f>(A272-A271)/'Datos excel'!$B$1</f>
        <v>2.0607420960201555E-2</v>
      </c>
      <c r="C271">
        <f>(B272-B271)/'Datos excel'!$B$1</f>
        <v>-5.5145067275436666E-3</v>
      </c>
      <c r="D271">
        <f>(C272-C271)/'Datos excel'!$B$1</f>
        <v>-8.3210476992935016E-4</v>
      </c>
      <c r="E271">
        <v>-1.7190401259054</v>
      </c>
      <c r="F271">
        <f>(E272-E271)/'Datos excel'!$B$1</f>
        <v>-4.583017487944567E-2</v>
      </c>
      <c r="G271">
        <f>(F272-F271)/'Datos excel'!$B$1</f>
        <v>7.0326528055430332E-4</v>
      </c>
      <c r="H271">
        <f>(G272-G271)/'Datos excel'!$B$1</f>
        <v>1.5239846023485683E-3</v>
      </c>
      <c r="I271">
        <v>268</v>
      </c>
    </row>
    <row r="272" spans="1:9" x14ac:dyDescent="0.35">
      <c r="A272">
        <v>2.4363464872643501</v>
      </c>
      <c r="B272">
        <f>(A273-A272)/'Datos excel'!$B$1</f>
        <v>1.9741204269030421E-2</v>
      </c>
      <c r="C272">
        <f>(B273-B272)/'Datos excel'!$B$1</f>
        <v>-5.6452134391550201E-3</v>
      </c>
      <c r="D272">
        <f>(C273-C272)/'Datos excel'!$B$1</f>
        <v>-7.8433250150862727E-4</v>
      </c>
      <c r="E272">
        <v>-1.7262391129411001</v>
      </c>
      <c r="F272">
        <f>(E273-E272)/'Datos excel'!$B$1</f>
        <v>-4.5719706227499962E-2</v>
      </c>
      <c r="G272">
        <f>(F273-F272)/'Datos excel'!$B$1</f>
        <v>9.4265222210041454E-4</v>
      </c>
      <c r="H272">
        <f>(G273-G272)/'Datos excel'!$B$1</f>
        <v>1.5086233153076942E-3</v>
      </c>
      <c r="I272">
        <v>269</v>
      </c>
    </row>
    <row r="273" spans="1:9" x14ac:dyDescent="0.35">
      <c r="A273">
        <v>2.4394474283795802</v>
      </c>
      <c r="B273">
        <f>(A274-A273)/'Datos excel'!$B$1</f>
        <v>1.8854456215610632E-2</v>
      </c>
      <c r="C273">
        <f>(B274-B273)/'Datos excel'!$B$1</f>
        <v>-5.7684161003905806E-3</v>
      </c>
      <c r="D273">
        <f>(C274-C273)/'Datos excel'!$B$1</f>
        <v>-7.3386574735525819E-4</v>
      </c>
      <c r="E273">
        <v>-1.73342074760153</v>
      </c>
      <c r="F273">
        <f>(E274-E273)/'Datos excel'!$B$1</f>
        <v>-4.5571634762707924E-2</v>
      </c>
      <c r="G273">
        <f>(F274-F273)/'Datos excel'!$B$1</f>
        <v>1.1796262183206611E-3</v>
      </c>
      <c r="H273">
        <f>(G274-G273)/'Datos excel'!$B$1</f>
        <v>1.4907340290413699E-3</v>
      </c>
      <c r="I273">
        <v>270</v>
      </c>
    </row>
    <row r="274" spans="1:9" x14ac:dyDescent="0.35">
      <c r="A274">
        <v>2.4424090794362998</v>
      </c>
      <c r="B274">
        <f>(A275-A274)/'Datos excel'!$B$1</f>
        <v>1.7948355533418826E-2</v>
      </c>
      <c r="C274">
        <f>(B275-B274)/'Datos excel'!$B$1</f>
        <v>-5.8836914624212037E-3</v>
      </c>
      <c r="D274">
        <f>(C275-C274)/'Datos excel'!$B$1</f>
        <v>-6.8074229656539661E-4</v>
      </c>
      <c r="E274">
        <v>-1.74057912325066</v>
      </c>
      <c r="F274">
        <f>(E275-E274)/'Datos excel'!$B$1</f>
        <v>-4.5386339509635019E-2</v>
      </c>
      <c r="G274">
        <f>(F275-F274)/'Datos excel'!$B$1</f>
        <v>1.4137901720252951E-3</v>
      </c>
      <c r="H274">
        <f>(G275-G274)/'Datos excel'!$B$1</f>
        <v>1.4703008706608235E-3</v>
      </c>
      <c r="I274">
        <v>271</v>
      </c>
    </row>
    <row r="275" spans="1:9" x14ac:dyDescent="0.35">
      <c r="A275">
        <v>2.4452284005306901</v>
      </c>
      <c r="B275">
        <f>(A276-A275)/'Datos excel'!$B$1</f>
        <v>1.7024147439702254E-2</v>
      </c>
      <c r="C275">
        <f>(B276-B275)/'Datos excel'!$B$1</f>
        <v>-5.9906222123150884E-3</v>
      </c>
      <c r="D275">
        <f>(C276-C275)/'Datos excel'!$B$1</f>
        <v>-6.2501162464159655E-4</v>
      </c>
      <c r="E275">
        <v>-1.7477083927895001</v>
      </c>
      <c r="F275">
        <f>(E276-E275)/'Datos excel'!$B$1</f>
        <v>-4.5164261868727414E-2</v>
      </c>
      <c r="G275">
        <f>(F276-F275)/'Datos excel'!$B$1</f>
        <v>1.6447444927170311E-3</v>
      </c>
      <c r="H275">
        <f>(G276-G275)/'Datos excel'!$B$1</f>
        <v>1.447309863869848E-3</v>
      </c>
      <c r="I275">
        <v>272</v>
      </c>
    </row>
    <row r="276" spans="1:9" x14ac:dyDescent="0.35">
      <c r="A276">
        <v>2.4479025473572</v>
      </c>
      <c r="B276">
        <f>(A277-A276)/'Datos excel'!$B$1</f>
        <v>1.6083142703070208E-2</v>
      </c>
      <c r="C276">
        <f>(B277-B276)/'Datos excel'!$B$1</f>
        <v>-6.0887988087342014E-3</v>
      </c>
      <c r="D276">
        <f>(C277-C276)/'Datos excel'!$B$1</f>
        <v>-5.6673559690095625E-4</v>
      </c>
      <c r="E276">
        <v>-1.7548027784540801</v>
      </c>
      <c r="F276">
        <f>(E277-E276)/'Datos excel'!$B$1</f>
        <v>-4.4905906007959809E-2</v>
      </c>
      <c r="G276">
        <f>(F277-F276)/'Datos excel'!$B$1</f>
        <v>1.872087394507109E-3</v>
      </c>
      <c r="H276">
        <f>(G277-G276)/'Datos excel'!$B$1</f>
        <v>1.4217494880598637E-3</v>
      </c>
      <c r="I276">
        <v>273</v>
      </c>
    </row>
    <row r="277" spans="1:9" x14ac:dyDescent="0.35">
      <c r="A277">
        <v>2.4504288815053301</v>
      </c>
      <c r="B277">
        <f>(A278-A277)/'Datos excel'!$B$1</f>
        <v>1.5126716422734925E-2</v>
      </c>
      <c r="C277">
        <f>(B278-B277)/'Datos excel'!$B$1</f>
        <v>-6.177821428121795E-3</v>
      </c>
      <c r="D277">
        <f>(C278-C277)/'Datos excel'!$B$1</f>
        <v>-5.0598927420557143E-4</v>
      </c>
      <c r="E277">
        <v>-1.7618565816749501</v>
      </c>
      <c r="F277">
        <f>(E278-E277)/'Datos excel'!$B$1</f>
        <v>-4.4611839207686729E-2</v>
      </c>
      <c r="G277">
        <f>(F278-F277)/'Datos excel'!$B$1</f>
        <v>2.0954152818538048E-3</v>
      </c>
      <c r="H277">
        <f>(G278-G277)/'Datos excel'!$B$1</f>
        <v>1.3936112294452622E-3</v>
      </c>
      <c r="I277">
        <v>274</v>
      </c>
    </row>
    <row r="278" spans="1:9" x14ac:dyDescent="0.35">
      <c r="A278">
        <v>2.4528049805646601</v>
      </c>
      <c r="B278">
        <f>(A279-A278)/'Datos excel'!$B$1</f>
        <v>1.4156306502046074E-2</v>
      </c>
      <c r="C278">
        <f>(B279-B278)/'Datos excel'!$B$1</f>
        <v>-6.2573020374537677E-3</v>
      </c>
      <c r="D278">
        <f>(C279-C278)/'Datos excel'!$B$1</f>
        <v>-4.4286148597963161E-4</v>
      </c>
      <c r="E278">
        <v>-1.76886419299085</v>
      </c>
      <c r="F278">
        <f>(E279-E278)/'Datos excel'!$B$1</f>
        <v>-4.4282692144902144E-2</v>
      </c>
      <c r="G278">
        <f>(F279-F278)/'Datos excel'!$B$1</f>
        <v>2.3143232218730786E-3</v>
      </c>
      <c r="H278">
        <f>(G279-G278)/'Datos excel'!$B$1</f>
        <v>1.3628901176958063E-3</v>
      </c>
      <c r="I278">
        <v>275</v>
      </c>
    </row>
    <row r="279" spans="1:9" x14ac:dyDescent="0.35">
      <c r="A279">
        <v>2.4550286479900998</v>
      </c>
      <c r="B279">
        <f>(A280-A279)/'Datos excel'!$B$1</f>
        <v>1.3173411796438213E-2</v>
      </c>
      <c r="C279">
        <f>(B280-B279)/'Datos excel'!$B$1</f>
        <v>-6.3268665569993412E-3</v>
      </c>
      <c r="D279">
        <f>(C280-C279)/'Datos excel'!$B$1</f>
        <v>-3.7745542809005658E-4</v>
      </c>
      <c r="E279">
        <v>-1.7758201020070301</v>
      </c>
      <c r="F279">
        <f>(E280-E279)/'Datos excel'!$B$1</f>
        <v>-4.3919159103308708E-2</v>
      </c>
      <c r="G279">
        <f>(F280-F279)/'Datos excel'!$B$1</f>
        <v>2.5284055009432422E-3</v>
      </c>
      <c r="H279">
        <f>(G280-G279)/'Datos excel'!$B$1</f>
        <v>1.3295853878160689E-3</v>
      </c>
      <c r="I279">
        <v>276</v>
      </c>
    </row>
    <row r="280" spans="1:9" x14ac:dyDescent="0.35">
      <c r="A280">
        <v>2.45709792267622</v>
      </c>
      <c r="B280">
        <f>(A281-A280)/'Datos excel'!$B$1</f>
        <v>1.2179589921652609E-2</v>
      </c>
      <c r="C280">
        <f>(B281-B280)/'Datos excel'!$B$1</f>
        <v>-6.3861571169966068E-3</v>
      </c>
      <c r="D280">
        <f>(C281-C280)/'Datos excel'!$B$1</f>
        <v>-3.0988918086479562E-4</v>
      </c>
      <c r="E280">
        <v>-1.7827189073865699</v>
      </c>
      <c r="F280">
        <f>(E281-E280)/'Datos excel'!$B$1</f>
        <v>-4.3521998095955743E-2</v>
      </c>
      <c r="G280">
        <f>(F281-F280)/'Datos excel'!$B$1</f>
        <v>2.7372562852774071E-3</v>
      </c>
      <c r="H280">
        <f>(G281-G280)/'Datos excel'!$B$1</f>
        <v>1.2937010842091815E-3</v>
      </c>
      <c r="I280">
        <v>277</v>
      </c>
    </row>
    <row r="281" spans="1:9" x14ac:dyDescent="0.35">
      <c r="A281">
        <v>2.4590110881873</v>
      </c>
      <c r="B281">
        <f>(A282-A281)/'Datos excel'!$B$1</f>
        <v>1.1176454707481274E-2</v>
      </c>
      <c r="C281">
        <f>(B282-B281)/'Datos excel'!$B$1</f>
        <v>-6.4348343956981968E-3</v>
      </c>
      <c r="D281">
        <f>(C282-C281)/'Datos excel'!$B$1</f>
        <v>-2.4029602510558409E-4</v>
      </c>
      <c r="E281">
        <v>-1.7895553268609601</v>
      </c>
      <c r="F281">
        <f>(E282-E281)/'Datos excel'!$B$1</f>
        <v>-4.3092030884114743E-2</v>
      </c>
      <c r="G281">
        <f>(F282-F281)/'Datos excel'!$B$1</f>
        <v>2.9404703763820429E-3</v>
      </c>
      <c r="H281">
        <f>(G282-G281)/'Datos excel'!$B$1</f>
        <v>1.2552467153938078E-3</v>
      </c>
      <c r="I281">
        <v>278</v>
      </c>
    </row>
    <row r="282" spans="1:9" x14ac:dyDescent="0.35">
      <c r="A282">
        <v>2.4607666815874101</v>
      </c>
      <c r="B282">
        <f>(A283-A282)/'Datos excel'!$B$1</f>
        <v>1.0165673284251655E-2</v>
      </c>
      <c r="C282">
        <f>(B283-B282)/'Datos excel'!$B$1</f>
        <v>-6.4725800070561234E-3</v>
      </c>
      <c r="D282">
        <f>(C283-C282)/'Datos excel'!$B$1</f>
        <v>-1.6882480061080197E-4</v>
      </c>
      <c r="E282">
        <v>-1.7963242072436501</v>
      </c>
      <c r="F282">
        <f>(E283-E282)/'Datos excel'!$B$1</f>
        <v>-4.2630142877487731E-2</v>
      </c>
      <c r="G282">
        <f>(F283-F282)/'Datos excel'!$B$1</f>
        <v>3.1376440693582381E-3</v>
      </c>
      <c r="H282">
        <f>(G283-G282)/'Datos excel'!$B$1</f>
        <v>1.2142379088836807E-3</v>
      </c>
      <c r="I282">
        <v>279</v>
      </c>
    </row>
    <row r="283" spans="1:9" x14ac:dyDescent="0.35">
      <c r="A283">
        <v>2.46236350181284</v>
      </c>
      <c r="B283">
        <f>(A284-A283)/'Datos excel'!$B$1</f>
        <v>9.1489627942546708E-3</v>
      </c>
      <c r="C283">
        <f>(B284-B283)/'Datos excel'!$B$1</f>
        <v>-6.4990989447232562E-3</v>
      </c>
      <c r="D283">
        <f>(C284-C283)/'Datos excel'!$B$1</f>
        <v>-9.5639905143471795E-5</v>
      </c>
      <c r="E283">
        <v>-1.80302053442792</v>
      </c>
      <c r="F283">
        <f>(E284-E283)/'Datos excel'!$B$1</f>
        <v>-4.213728289959396E-2</v>
      </c>
      <c r="G283">
        <f>(F284-F283)/'Datos excel'!$B$1</f>
        <v>3.3283761140711983E-3</v>
      </c>
      <c r="H283">
        <f>(G284-G283)/'Datos excel'!$B$1</f>
        <v>1.1706970294696926E-3</v>
      </c>
      <c r="I283">
        <v>280</v>
      </c>
    </row>
    <row r="284" spans="1:9" x14ac:dyDescent="0.35">
      <c r="A284">
        <v>2.4638006175279599</v>
      </c>
      <c r="B284">
        <f>(A285-A284)/'Datos excel'!$B$1</f>
        <v>8.1280867192698829E-3</v>
      </c>
      <c r="C284">
        <f>(B285-B284)/'Datos excel'!$B$1</f>
        <v>-6.514122025892694E-3</v>
      </c>
      <c r="D284">
        <f>(C285-C284)/'Datos excel'!$B$1</f>
        <v>-2.0921400075376011E-5</v>
      </c>
      <c r="E284">
        <v>-1.8096394433478999</v>
      </c>
      <c r="F284">
        <f>(E285-E284)/'Datos excel'!$B$1</f>
        <v>-4.1614462802176469E-2</v>
      </c>
      <c r="G284">
        <f>(F285-F284)/'Datos excel'!$B$1</f>
        <v>3.5122687734392673E-3</v>
      </c>
      <c r="H284">
        <f>(G285-G284)/'Datos excel'!$B$1</f>
        <v>1.1246539077749899E-3</v>
      </c>
      <c r="I284">
        <v>281</v>
      </c>
    </row>
    <row r="285" spans="1:9" x14ac:dyDescent="0.35">
      <c r="A285">
        <v>2.4650773744042098</v>
      </c>
      <c r="B285">
        <f>(A286-A285)/'Datos excel'!$B$1</f>
        <v>7.1048508242132855E-3</v>
      </c>
      <c r="C285">
        <f>(B286-B285)/'Datos excel'!$B$1</f>
        <v>-6.5174083517316747E-3</v>
      </c>
      <c r="D285">
        <f>(C286-C285)/'Datos excel'!$B$1</f>
        <v>5.5135295887868643E-5</v>
      </c>
      <c r="E285">
        <v>-1.8161762278790201</v>
      </c>
      <c r="F285">
        <f>(E286-E285)/'Datos excel'!$B$1</f>
        <v>-4.1062756913372987E-2</v>
      </c>
      <c r="G285">
        <f>(F286-F285)/'Datos excel'!$B$1</f>
        <v>3.6889289961641153E-3</v>
      </c>
      <c r="H285">
        <f>(G286-G285)/'Datos excel'!$B$1</f>
        <v>1.0761463386830049E-3</v>
      </c>
      <c r="I285">
        <v>282</v>
      </c>
    </row>
    <row r="286" spans="1:9" x14ac:dyDescent="0.35">
      <c r="A286">
        <v>2.4661934017619198</v>
      </c>
      <c r="B286">
        <f>(A287-A286)/'Datos excel'!$B$1</f>
        <v>6.0810987143010359E-3</v>
      </c>
      <c r="C286">
        <f>(B287-B286)/'Datos excel'!$B$1</f>
        <v>-6.5087477197059334E-3</v>
      </c>
      <c r="D286">
        <f>(C287-C286)/'Datos excel'!$B$1</f>
        <v>1.3231967321918189E-4</v>
      </c>
      <c r="E286">
        <v>-1.8226263506517799</v>
      </c>
      <c r="F286">
        <f>(E287-E286)/'Datos excel'!$B$1</f>
        <v>-4.0483301301674809E-2</v>
      </c>
      <c r="G286">
        <f>(F287-F286)/'Datos excel'!$B$1</f>
        <v>3.8579696677538194E-3</v>
      </c>
      <c r="H286">
        <f>(G287-G286)/'Datos excel'!$B$1</f>
        <v>1.0252207655513192E-3</v>
      </c>
      <c r="I286">
        <v>283</v>
      </c>
    </row>
    <row r="287" spans="1:9" x14ac:dyDescent="0.35">
      <c r="A287">
        <v>2.4671486185142499</v>
      </c>
      <c r="B287">
        <f>(A288-A287)/'Datos excel'!$B$1</f>
        <v>5.0587070132861621E-3</v>
      </c>
      <c r="C287">
        <f>(B288-B287)/'Datos excel'!$B$1</f>
        <v>-6.4879629940403942E-3</v>
      </c>
      <c r="D287">
        <f>(C288-C287)/'Datos excel'!$B$1</f>
        <v>2.104067556916732E-4</v>
      </c>
      <c r="E287">
        <v>-1.8289854527499001</v>
      </c>
      <c r="F287">
        <f>(E288-E287)/'Datos excel'!$B$1</f>
        <v>-3.9877292843375427E-2</v>
      </c>
      <c r="G287">
        <f>(F288-F287)/'Datos excel'!$B$1</f>
        <v>4.0190109690220058E-3</v>
      </c>
      <c r="H287">
        <f>(G288-G287)/'Datos excel'!$B$1</f>
        <v>9.7193281204304598E-4</v>
      </c>
      <c r="I287">
        <v>284</v>
      </c>
    </row>
    <row r="288" spans="1:9" x14ac:dyDescent="0.35">
      <c r="A288">
        <v>2.4679432383537301</v>
      </c>
      <c r="B288">
        <f>(A289-A288)/'Datos excel'!$B$1</f>
        <v>4.039580169344175E-3</v>
      </c>
      <c r="C288">
        <f>(B289-B288)/'Datos excel'!$B$1</f>
        <v>-6.454912378143063E-3</v>
      </c>
      <c r="D288">
        <f>(C289-C288)/'Datos excel'!$B$1</f>
        <v>2.8915778866216006E-4</v>
      </c>
      <c r="E288">
        <v>-1.83524936326199</v>
      </c>
      <c r="F288">
        <f>(E289-E288)/'Datos excel'!$B$1</f>
        <v>-3.924598807662661E-2</v>
      </c>
      <c r="G288">
        <f>(F289-F288)/'Datos excel'!$B$1</f>
        <v>4.1716818181268709E-3</v>
      </c>
      <c r="H288">
        <f>(G289-G288)/'Datos excel'!$B$1</f>
        <v>9.1634770755643225E-4</v>
      </c>
      <c r="I288">
        <v>285</v>
      </c>
    </row>
    <row r="289" spans="1:9" x14ac:dyDescent="0.35">
      <c r="A289">
        <v>2.46857777412291</v>
      </c>
      <c r="B289">
        <f>(A290-A289)/'Datos excel'!$B$1</f>
        <v>3.0256449040071717E-3</v>
      </c>
      <c r="C289">
        <f>(B290-B289)/'Datos excel'!$B$1</f>
        <v>-6.4094915789135974E-3</v>
      </c>
      <c r="D289">
        <f>(C290-C289)/'Datos excel'!$B$1</f>
        <v>3.6832118206897205E-4</v>
      </c>
      <c r="E289">
        <v>-1.8414141086532101</v>
      </c>
      <c r="F289">
        <f>(E290-E289)/'Datos excel'!$B$1</f>
        <v>-3.8590701828979536E-2</v>
      </c>
      <c r="G289">
        <f>(F290-F289)/'Datos excel'!$B$1</f>
        <v>4.3156213794365277E-3</v>
      </c>
      <c r="H289">
        <f>(G290-G289)/'Datos excel'!$B$1</f>
        <v>8.5854083658707195E-4</v>
      </c>
      <c r="I289">
        <v>286</v>
      </c>
    </row>
    <row r="290" spans="1:9" x14ac:dyDescent="0.35">
      <c r="A290">
        <v>2.46905304131305</v>
      </c>
      <c r="B290">
        <f>(A291-A290)/'Datos excel'!$B$1</f>
        <v>2.0188443211291416E-3</v>
      </c>
      <c r="C290">
        <f>(B291-B290)/'Datos excel'!$B$1</f>
        <v>-6.3516358229261279E-3</v>
      </c>
      <c r="D290">
        <f>(C291-C290)/'Datos excel'!$B$1</f>
        <v>4.4763365257014713E-4</v>
      </c>
      <c r="E290">
        <v>-1.8474759219213499</v>
      </c>
      <c r="F290">
        <f>(E291-E290)/'Datos excel'!$B$1</f>
        <v>-3.7912805607913894E-2</v>
      </c>
      <c r="G290">
        <f>(F291-F290)/'Datos excel'!$B$1</f>
        <v>4.4504806586879667E-3</v>
      </c>
      <c r="H290">
        <f>(G291-G290)/'Datos excel'!$B$1</f>
        <v>7.9859803668990781E-4</v>
      </c>
      <c r="I290">
        <v>287</v>
      </c>
    </row>
    <row r="291" spans="1:9" x14ac:dyDescent="0.35">
      <c r="A291">
        <v>2.4693701606374501</v>
      </c>
      <c r="B291">
        <f>(A292-A291)/'Datos excel'!$B$1</f>
        <v>1.0211316991500174E-3</v>
      </c>
      <c r="C291">
        <f>(B292-B291)/'Datos excel'!$B$1</f>
        <v>-6.2813216932054309E-3</v>
      </c>
      <c r="D291">
        <f>(C292-C291)/'Datos excel'!$B$1</f>
        <v>5.2682155187449111E-4</v>
      </c>
      <c r="E291">
        <v>-1.8534312515000899</v>
      </c>
      <c r="F291">
        <f>(E292-E291)/'Datos excel'!$B$1</f>
        <v>-3.7213725740800015E-2</v>
      </c>
      <c r="G291">
        <f>(F292-F291)/'Datos excel'!$B$1</f>
        <v>4.5759241449497791E-3</v>
      </c>
      <c r="H291">
        <f>(G292-G291)/'Datos excel'!$B$1</f>
        <v>7.3661585348362691E-4</v>
      </c>
      <c r="I291">
        <v>288</v>
      </c>
    </row>
    <row r="292" spans="1:9" x14ac:dyDescent="0.35">
      <c r="A292">
        <v>2.4695305596296699</v>
      </c>
      <c r="B292">
        <f>(A293-A292)/'Datos excel'!$B$1</f>
        <v>3.4463994839598354E-5</v>
      </c>
      <c r="C292">
        <f>(B293-B292)/'Datos excel'!$B$1</f>
        <v>-6.1985687573493471E-3</v>
      </c>
      <c r="D292">
        <f>(C293-C292)/'Datos excel'!$B$1</f>
        <v>6.056023105702285E-4</v>
      </c>
      <c r="E292">
        <v>-1.8592767698700901</v>
      </c>
      <c r="F292">
        <f>(E293-E292)/'Datos excel'!$B$1</f>
        <v>-3.6494941256942096E-2</v>
      </c>
      <c r="G292">
        <f>(F293-F292)/'Datos excel'!$B$1</f>
        <v>4.6916314926408759E-3</v>
      </c>
      <c r="H292">
        <f>(G293-G292)/'Datos excel'!$B$1</f>
        <v>6.7270183173448895E-4</v>
      </c>
      <c r="I292">
        <v>289</v>
      </c>
    </row>
    <row r="293" spans="1:9" x14ac:dyDescent="0.35">
      <c r="A293">
        <v>2.46953597322132</v>
      </c>
      <c r="B293">
        <f>(A294-A293)/'Datos excel'!$B$1</f>
        <v>-9.392049087033977E-4</v>
      </c>
      <c r="C293">
        <f>(B294-B293)/'Datos excel'!$B$1</f>
        <v>-6.1034409688551254E-3</v>
      </c>
      <c r="D293">
        <f>(C294-C293)/'Datos excel'!$B$1</f>
        <v>6.8368621675752987E-4</v>
      </c>
      <c r="E293">
        <v>-1.8650093818373901</v>
      </c>
      <c r="F293">
        <f>(E294-E293)/'Datos excel'!$B$1</f>
        <v>-3.5757981505410541E-2</v>
      </c>
      <c r="G293">
        <f>(F294-F293)/'Datos excel'!$B$1</f>
        <v>4.7972992492725493E-3</v>
      </c>
      <c r="H293">
        <f>(G294-G293)/'Datos excel'!$B$1</f>
        <v>6.0697452046307697E-4</v>
      </c>
      <c r="I293">
        <v>290</v>
      </c>
    </row>
    <row r="294" spans="1:9" x14ac:dyDescent="0.35">
      <c r="A294">
        <v>2.4693884432592501</v>
      </c>
      <c r="B294">
        <f>(A295-A294)/'Datos excel'!$B$1</f>
        <v>-1.8979311741721093E-3</v>
      </c>
      <c r="C294">
        <f>(B295-B294)/'Datos excel'!$B$1</f>
        <v>-5.9960477890588226E-3</v>
      </c>
      <c r="D294">
        <f>(C295-C294)/'Datos excel'!$B$1</f>
        <v>7.6077821794107701E-4</v>
      </c>
      <c r="E294">
        <v>-1.8706262324376199</v>
      </c>
      <c r="F294">
        <f>(E295-E294)/'Datos excel'!$B$1</f>
        <v>-3.5004423501481217E-2</v>
      </c>
      <c r="G294">
        <f>(F295-F294)/'Datos excel'!$B$1</f>
        <v>4.8926425839926988E-3</v>
      </c>
      <c r="H294">
        <f>(G295-G294)/'Datos excel'!$B$1</f>
        <v>5.3956352432873154E-4</v>
      </c>
      <c r="I294">
        <v>291</v>
      </c>
    </row>
    <row r="295" spans="1:9" x14ac:dyDescent="0.35">
      <c r="A295">
        <v>2.4690903169275602</v>
      </c>
      <c r="B295">
        <f>(A296-A295)/'Datos excel'!$B$1</f>
        <v>-2.8397881584061352E-3</v>
      </c>
      <c r="C295">
        <f>(B296-B295)/'Datos excel'!$B$1</f>
        <v>-5.8765450260340815E-3</v>
      </c>
      <c r="D295">
        <f>(C296-C295)/'Datos excel'!$B$1</f>
        <v>8.3657986912685084E-4</v>
      </c>
      <c r="E295">
        <v>-1.8761247144233899</v>
      </c>
      <c r="F295">
        <f>(E296-E295)/'Datos excel'!$B$1</f>
        <v>-3.4235889001555615E-2</v>
      </c>
      <c r="G295">
        <f>(F296-F295)/'Datos excel'!$B$1</f>
        <v>4.9773970242015068E-3</v>
      </c>
      <c r="H295">
        <f>(G296-G295)/'Datos excel'!$B$1</f>
        <v>4.706093566816846E-4</v>
      </c>
      <c r="I295">
        <v>292</v>
      </c>
    </row>
    <row r="296" spans="1:9" x14ac:dyDescent="0.35">
      <c r="A296">
        <v>2.4686442440467502</v>
      </c>
      <c r="B296">
        <f>(A297-A296)/'Datos excel'!$B$1</f>
        <v>-3.7628736925200508E-3</v>
      </c>
      <c r="C296">
        <f>(B297-B296)/'Datos excel'!$B$1</f>
        <v>-5.7451353674845803E-3</v>
      </c>
      <c r="D296">
        <f>(C297-C296)/'Datos excel'!$B$1</f>
        <v>9.1079157057923478E-4</v>
      </c>
      <c r="E296">
        <v>-1.88150247529221</v>
      </c>
      <c r="F296">
        <f>(E297-E296)/'Datos excel'!$B$1</f>
        <v>-3.3454041305294058E-2</v>
      </c>
      <c r="G296">
        <f>(F297-F296)/'Datos excel'!$B$1</f>
        <v>5.0513201690845968E-3</v>
      </c>
      <c r="H296">
        <f>(G297-G296)/'Datos excel'!$B$1</f>
        <v>4.0026321005797203E-4</v>
      </c>
      <c r="I296">
        <v>293</v>
      </c>
    </row>
    <row r="297" spans="1:9" x14ac:dyDescent="0.35">
      <c r="A297">
        <v>2.4680531732293098</v>
      </c>
      <c r="B297">
        <f>(A298-A297)/'Datos excel'!$B$1</f>
        <v>-4.6653174457384735E-3</v>
      </c>
      <c r="C297">
        <f>(B298-B297)/'Datos excel'!$B$1</f>
        <v>-5.6020685621304186E-3</v>
      </c>
      <c r="D297">
        <f>(C298-C297)/'Datos excel'!$B$1</f>
        <v>9.831146794236096E-4</v>
      </c>
      <c r="E297">
        <v>-1.8867574238120901</v>
      </c>
      <c r="F297">
        <f>(E298-E297)/'Datos excel'!$B$1</f>
        <v>-3.2660581788587752E-2</v>
      </c>
      <c r="G297">
        <f>(F298-F297)/'Datos excel'!$B$1</f>
        <v>5.1141933670956164E-3</v>
      </c>
      <c r="H297">
        <f>(G298-G297)/'Datos excel'!$B$1</f>
        <v>3.2868665741045156E-4</v>
      </c>
      <c r="I297">
        <v>294</v>
      </c>
    </row>
    <row r="298" spans="1:9" x14ac:dyDescent="0.35">
      <c r="A298">
        <v>2.4673203468786</v>
      </c>
      <c r="B298">
        <f>(A299-A298)/'Datos excel'!$B$1</f>
        <v>-5.5452883177232364E-3</v>
      </c>
      <c r="C298">
        <f>(B299-B298)/'Datos excel'!$B$1</f>
        <v>-5.4476412694047438E-3</v>
      </c>
      <c r="D298">
        <f>(C299-C298)/'Datos excel'!$B$1</f>
        <v>1.0532538536199953E-3</v>
      </c>
      <c r="E298">
        <v>-1.8918877360025399</v>
      </c>
      <c r="F298">
        <f>(E299-E298)/'Datos excel'!$B$1</f>
        <v>-3.185724617303249E-2</v>
      </c>
      <c r="G298">
        <f>(F299-F298)/'Datos excel'!$B$1</f>
        <v>5.1658233465082994E-3</v>
      </c>
      <c r="H298">
        <f>(G299-G298)/'Datos excel'!$B$1</f>
        <v>2.5605107004350797E-4</v>
      </c>
      <c r="I298">
        <v>295</v>
      </c>
    </row>
    <row r="299" spans="1:9" x14ac:dyDescent="0.35">
      <c r="A299">
        <v>2.4664492950265502</v>
      </c>
      <c r="B299">
        <f>(A300-A299)/'Datos excel'!$B$1</f>
        <v>-6.4010018072909623E-3</v>
      </c>
      <c r="C299">
        <f>(B300-B299)/'Datos excel'!$B$1</f>
        <v>-5.2821965409598579E-3</v>
      </c>
      <c r="D299">
        <f>(C300-C299)/'Datos excel'!$B$1</f>
        <v>1.1209194073927779E-3</v>
      </c>
      <c r="E299">
        <v>-1.8968918605295799</v>
      </c>
      <c r="F299">
        <f>(E300-E299)/'Datos excel'!$B$1</f>
        <v>-3.1045800539275834E-2</v>
      </c>
      <c r="G299">
        <f>(F300-F299)/'Datos excel'!$B$1</f>
        <v>5.2060437545379239E-3</v>
      </c>
      <c r="H299">
        <f>(G300-G299)/'Datos excel'!$B$1</f>
        <v>1.8253720620473827E-4</v>
      </c>
      <c r="I299">
        <v>296</v>
      </c>
    </row>
    <row r="300" spans="1:9" x14ac:dyDescent="0.35">
      <c r="A300">
        <v>2.4654438280138802</v>
      </c>
      <c r="B300">
        <f>(A301-A300)/'Datos excel'!$B$1</f>
        <v>-7.2307272996858076E-3</v>
      </c>
      <c r="C300">
        <f>(B301-B300)/'Datos excel'!$B$1</f>
        <v>-5.1061229321832892E-3</v>
      </c>
      <c r="D300">
        <f>(C301-C300)/'Datos excel'!$B$1</f>
        <v>1.1858296118926225E-3</v>
      </c>
      <c r="E300">
        <v>-1.9017685234745301</v>
      </c>
      <c r="F300">
        <f>(E301-E300)/'Datos excel'!$B$1</f>
        <v>-3.0228037098599666E-2</v>
      </c>
      <c r="G300">
        <f>(F301-F300)/'Datos excel'!$B$1</f>
        <v>5.2347166318389045E-3</v>
      </c>
      <c r="H300">
        <f>(G301-G300)/'Datos excel'!$B$1</f>
        <v>1.0833431541773269E-4</v>
      </c>
      <c r="I300">
        <v>297</v>
      </c>
    </row>
    <row r="301" spans="1:9" x14ac:dyDescent="0.35">
      <c r="A301">
        <v>2.46430802802564</v>
      </c>
      <c r="B301">
        <f>(A302-A301)/'Datos excel'!$B$1</f>
        <v>-8.0327952142894773E-3</v>
      </c>
      <c r="C301">
        <f>(B302-B301)/'Datos excel'!$B$1</f>
        <v>-4.9198532523267342E-3</v>
      </c>
      <c r="D301">
        <f>(C302-C301)/'Datos excel'!$B$1</f>
        <v>1.2477130742300185E-3</v>
      </c>
      <c r="E301">
        <v>-1.9065167324386001</v>
      </c>
      <c r="F301">
        <f>(E302-E301)/'Datos excel'!$B$1</f>
        <v>-2.9405769732889196E-2</v>
      </c>
      <c r="G301">
        <f>(F302-F301)/'Datos excel'!$B$1</f>
        <v>5.2517337463113059E-3</v>
      </c>
      <c r="H301">
        <f>(G302-G301)/'Datos excel'!$B$1</f>
        <v>3.3639527016688151E-5</v>
      </c>
      <c r="I301">
        <v>298</v>
      </c>
    </row>
    <row r="302" spans="1:9" x14ac:dyDescent="0.35">
      <c r="A302">
        <v>2.4630462395039898</v>
      </c>
      <c r="B302">
        <f>(A303-A302)/'Datos excel'!$B$1</f>
        <v>-8.8056039560019533E-3</v>
      </c>
      <c r="C302">
        <f>(B303-B302)/'Datos excel'!$B$1</f>
        <v>-4.7238629409372861E-3</v>
      </c>
      <c r="D302">
        <f>(C303-C302)/'Datos excel'!$B$1</f>
        <v>1.3063109620561283E-3</v>
      </c>
      <c r="E302">
        <v>-1.9111357799469</v>
      </c>
      <c r="F302">
        <f>(E303-E302)/'Datos excel'!$B$1</f>
        <v>-2.8580829325088136E-2</v>
      </c>
      <c r="G302">
        <f>(F303-F302)/'Datos excel'!$B$1</f>
        <v>5.257017830858599E-3</v>
      </c>
      <c r="H302">
        <f>(G303-G302)/'Datos excel'!$B$1</f>
        <v>-4.1343226562069168E-5</v>
      </c>
      <c r="I302">
        <v>299</v>
      </c>
    </row>
    <row r="303" spans="1:9" x14ac:dyDescent="0.35">
      <c r="A303">
        <v>2.46166305846906</v>
      </c>
      <c r="B303">
        <f>(A304-A303)/'Datos excel'!$B$1</f>
        <v>-9.5476266115926359E-3</v>
      </c>
      <c r="C303">
        <f>(B304-B303)/'Datos excel'!$B$1</f>
        <v>-4.5186680948523187E-3</v>
      </c>
      <c r="D303">
        <f>(C304-C303)/'Datos excel'!$B$1</f>
        <v>1.3613792134749959E-3</v>
      </c>
      <c r="E303">
        <v>-1.91562524611896</v>
      </c>
      <c r="F303">
        <f>(E304-E303)/'Datos excel'!$B$1</f>
        <v>-2.7755058895227339E-2</v>
      </c>
      <c r="G303">
        <f>(F304-F303)/'Datos excel'!$B$1</f>
        <v>5.2505236520164443E-3</v>
      </c>
      <c r="H303">
        <f>(G304-G303)/'Datos excel'!$B$1</f>
        <v>-1.1640410608815107E-4</v>
      </c>
      <c r="I303">
        <v>300</v>
      </c>
    </row>
    <row r="304" spans="1:9" x14ac:dyDescent="0.35">
      <c r="A304">
        <v>2.4601633207879501</v>
      </c>
      <c r="B304">
        <f>(A305-A304)/'Datos excel'!$B$1</f>
        <v>-1.0257417336132568E-2</v>
      </c>
      <c r="C304">
        <f>(B305-B304)/'Datos excel'!$B$1</f>
        <v>-4.3048231480621738E-3</v>
      </c>
      <c r="D304">
        <f>(C305-C304)/'Datos excel'!$B$1</f>
        <v>1.4126905868888969E-3</v>
      </c>
      <c r="E304">
        <v>-1.9199850005752199</v>
      </c>
      <c r="F304">
        <f>(E305-E304)/'Datos excel'!$B$1</f>
        <v>-2.6930308568593624E-2</v>
      </c>
      <c r="G304">
        <f>(F305-F304)/'Datos excel'!$B$1</f>
        <v>5.2322389377897332E-3</v>
      </c>
      <c r="H304">
        <f>(G305-G304)/'Datos excel'!$B$1</f>
        <v>-1.9132848160625747E-4</v>
      </c>
      <c r="I304">
        <v>301</v>
      </c>
    </row>
    <row r="305" spans="1:9" x14ac:dyDescent="0.35">
      <c r="A305">
        <v>2.4585520894405501</v>
      </c>
      <c r="B305">
        <f>(A306-A305)/'Datos excel'!$B$1</f>
        <v>-1.0933617374980338E-2</v>
      </c>
      <c r="C305">
        <f>(B306-B305)/'Datos excel'!$B$1</f>
        <v>-4.0829182295838932E-3</v>
      </c>
      <c r="D305">
        <f>(C306-C305)/'Datos excel'!$B$1</f>
        <v>1.460036530836999E-3</v>
      </c>
      <c r="E305">
        <v>-1.9242152035531199</v>
      </c>
      <c r="F305">
        <f>(E306-E305)/'Datos excel'!$B$1</f>
        <v>-2.6108430398154289E-2</v>
      </c>
      <c r="G305">
        <f>(F306-F305)/'Datos excel'!$B$1</f>
        <v>5.2021851301778978E-3</v>
      </c>
      <c r="H305">
        <f>(G306-G305)/'Datos excel'!$B$1</f>
        <v>-2.6589814469921505E-4</v>
      </c>
      <c r="I305">
        <v>302</v>
      </c>
    </row>
    <row r="306" spans="1:9" x14ac:dyDescent="0.35">
      <c r="A306">
        <v>2.4568346408394302</v>
      </c>
      <c r="B306">
        <f>(A307-A306)/'Datos excel'!$B$1</f>
        <v>-1.1574960670743768E-2</v>
      </c>
      <c r="C306">
        <f>(B307-B306)/'Datos excel'!$B$1</f>
        <v>-3.853576227621381E-3</v>
      </c>
      <c r="D306">
        <f>(C307-C306)/'Datos excel'!$B$1</f>
        <v>1.5032289133580302E-3</v>
      </c>
      <c r="E306">
        <v>-1.9283163062099</v>
      </c>
      <c r="F306">
        <f>(E307-E306)/'Datos excel'!$B$1</f>
        <v>-2.5291273068775242E-2</v>
      </c>
      <c r="G306">
        <f>(F307-F306)/'Datos excel'!$B$1</f>
        <v>5.1604179472783873E-3</v>
      </c>
      <c r="H306">
        <f>(G307-G306)/'Datos excel'!$B$1</f>
        <v>-3.3989242971440214E-4</v>
      </c>
      <c r="I306">
        <v>303</v>
      </c>
    </row>
    <row r="307" spans="1:9" x14ac:dyDescent="0.35">
      <c r="A307">
        <v>2.4550164502689902</v>
      </c>
      <c r="B307">
        <f>(A308-A307)/'Datos excel'!$B$1</f>
        <v>-1.2180279009080948E-2</v>
      </c>
      <c r="C307">
        <f>(B308-B307)/'Datos excel'!$B$1</f>
        <v>-3.6174495820779132E-3</v>
      </c>
      <c r="D307">
        <f>(C308-C307)/'Datos excel'!$B$1</f>
        <v>1.5421015098176906E-3</v>
      </c>
      <c r="E307">
        <v>-1.9322890500935399</v>
      </c>
      <c r="F307">
        <f>(E308-E307)/'Datos excel'!$B$1</f>
        <v>-2.4480676513144107E-2</v>
      </c>
      <c r="G307">
        <f>(F308-F307)/'Datos excel'!$B$1</f>
        <v>5.1070277692683097E-3</v>
      </c>
      <c r="H307">
        <f>(G308-G307)/'Datos excel'!$B$1</f>
        <v>-4.1308958099487499E-4</v>
      </c>
      <c r="I307">
        <v>304</v>
      </c>
    </row>
    <row r="308" spans="1:9" x14ac:dyDescent="0.35">
      <c r="A308">
        <v>2.45310317651631</v>
      </c>
      <c r="B308">
        <f>(A309-A308)/'Datos excel'!$B$1</f>
        <v>-1.274850666067032E-2</v>
      </c>
      <c r="C308">
        <f>(B309-B308)/'Datos excel'!$B$1</f>
        <v>-3.375216843361264E-3</v>
      </c>
      <c r="D308">
        <f>(C309-C308)/'Datos excel'!$B$1</f>
        <v>1.5765112521796949E-3</v>
      </c>
      <c r="E308">
        <v>-1.93613446576797</v>
      </c>
      <c r="F308">
        <f>(E309-E308)/'Datos excel'!$B$1</f>
        <v>-2.3678466467063487E-2</v>
      </c>
      <c r="G308">
        <f>(F309-F308)/'Datos excel'!$B$1</f>
        <v>5.0421398096219105E-3</v>
      </c>
      <c r="H308">
        <f>(G309-G308)/'Datos excel'!$B$1</f>
        <v>-4.8526799894252505E-4</v>
      </c>
      <c r="I308">
        <v>305</v>
      </c>
    </row>
    <row r="309" spans="1:9" x14ac:dyDescent="0.35">
      <c r="A309">
        <v>2.4511006457728399</v>
      </c>
      <c r="B309">
        <f>(A310-A309)/'Datos excel'!$B$1</f>
        <v>-1.3278684482639134E-2</v>
      </c>
      <c r="C309">
        <f>(B310-B309)/'Datos excel'!$B$1</f>
        <v>-3.1275790349537952E-3</v>
      </c>
      <c r="D309">
        <f>(C310-C309)/'Datos excel'!$B$1</f>
        <v>1.6063392362828321E-3</v>
      </c>
      <c r="E309">
        <v>-1.9398538705830299</v>
      </c>
      <c r="F309">
        <f>(E310-E309)/'Datos excel'!$B$1</f>
        <v>-2.2886448997849446E-2</v>
      </c>
      <c r="G309">
        <f>(F310-F309)/'Datos excel'!$B$1</f>
        <v>4.9659140905969077E-3</v>
      </c>
      <c r="H309">
        <f>(G310-G309)/'Datos excel'!$B$1</f>
        <v>-5.5620751684552197E-4</v>
      </c>
      <c r="I309">
        <v>306</v>
      </c>
    </row>
    <row r="310" spans="1:9" x14ac:dyDescent="0.35">
      <c r="A310">
        <v>2.4490148348918401</v>
      </c>
      <c r="B310">
        <f>(A311-A310)/'Datos excel'!$B$1</f>
        <v>-1.3769963448625749E-2</v>
      </c>
      <c r="C310">
        <f>(B311-B310)/'Datos excel'!$B$1</f>
        <v>-2.875255857759836E-3</v>
      </c>
      <c r="D310">
        <f>(C311-C310)/'Datos excel'!$B$1</f>
        <v>1.6314914288013381E-3</v>
      </c>
      <c r="E310">
        <v>-1.94344886558495</v>
      </c>
      <c r="F310">
        <f>(E311-E310)/'Datos excel'!$B$1</f>
        <v>-2.2106405036580581E-2</v>
      </c>
      <c r="G310">
        <f>(F311-F310)/'Datos excel'!$B$1</f>
        <v>4.878545218157242E-3</v>
      </c>
      <c r="H310">
        <f>(G311-G310)/'Datos excel'!$B$1</f>
        <v>-6.2569080832621709E-4</v>
      </c>
      <c r="I310">
        <v>307</v>
      </c>
    </row>
    <row r="311" spans="1:9" x14ac:dyDescent="0.35">
      <c r="A311">
        <v>2.44685185409132</v>
      </c>
      <c r="B311">
        <f>(A312-A311)/'Datos excel'!$B$1</f>
        <v>-1.4221607582622215E-2</v>
      </c>
      <c r="C311">
        <f>(B312-B311)/'Datos excel'!$B$1</f>
        <v>-2.618981783403986E-3</v>
      </c>
      <c r="D311">
        <f>(C312-C311)/'Datos excel'!$B$1</f>
        <v>1.6518991314124687E-3</v>
      </c>
      <c r="E311">
        <v>-1.9469213315679601</v>
      </c>
      <c r="F311">
        <f>(E312-E311)/'Datos excel'!$B$1</f>
        <v>-2.1340084945702161E-2</v>
      </c>
      <c r="G311">
        <f>(F312-F311)/'Datos excel'!$B$1</f>
        <v>4.7802619358144269E-3</v>
      </c>
      <c r="H311">
        <f>(G312-G311)/'Datos excel'!$B$1</f>
        <v>-6.9350457731925594E-4</v>
      </c>
      <c r="I311">
        <v>308</v>
      </c>
    </row>
    <row r="312" spans="1:9" x14ac:dyDescent="0.35">
      <c r="A312">
        <v>2.4446179291961299</v>
      </c>
      <c r="B312">
        <f>(A313-A312)/'Datos excel'!$B$1</f>
        <v>-1.4632996279153588E-2</v>
      </c>
      <c r="C312">
        <f>(B313-B312)/'Datos excel'!$B$1</f>
        <v>-2.3595020746181475E-3</v>
      </c>
      <c r="D312">
        <f>(C313-C312)/'Datos excel'!$B$1</f>
        <v>1.6675191327277128E-3</v>
      </c>
      <c r="E312">
        <v>-1.9502734242725801</v>
      </c>
      <c r="F312">
        <f>(E313-E312)/'Datos excel'!$B$1</f>
        <v>-2.0589203156712685E-2</v>
      </c>
      <c r="G312">
        <f>(F313-F312)/'Datos excel'!$B$1</f>
        <v>4.6713264915475734E-3</v>
      </c>
      <c r="H312">
        <f>(G313-G312)/'Datos excel'!$B$1</f>
        <v>-7.5944086291056311E-4</v>
      </c>
      <c r="I312">
        <v>309</v>
      </c>
    </row>
    <row r="313" spans="1:9" x14ac:dyDescent="0.35">
      <c r="A313">
        <v>2.4423193835156001</v>
      </c>
      <c r="B313">
        <f>(A314-A313)/'Datos excel'!$B$1</f>
        <v>-1.50036259983411E-2</v>
      </c>
      <c r="C313">
        <f>(B314-B313)/'Datos excel'!$B$1</f>
        <v>-2.0975687817632572E-3</v>
      </c>
      <c r="D313">
        <f>(C314-C313)/'Datos excel'!$B$1</f>
        <v>1.6783335960057553E-3</v>
      </c>
      <c r="E313">
        <v>-1.9535075687415999</v>
      </c>
      <c r="F313">
        <f>(E314-E313)/'Datos excel'!$B$1</f>
        <v>-1.9855432907294423E-2</v>
      </c>
      <c r="G313">
        <f>(F314-F313)/'Datos excel'!$B$1</f>
        <v>4.5520337997597875E-3</v>
      </c>
      <c r="H313">
        <f>(G314-G313)/'Datos excel'!$B$1</f>
        <v>-8.232982793305502E-4</v>
      </c>
      <c r="I313">
        <v>310</v>
      </c>
    </row>
    <row r="314" spans="1:9" x14ac:dyDescent="0.35">
      <c r="A314">
        <v>2.4399626194549202</v>
      </c>
      <c r="B314">
        <f>(A315-A314)/'Datos excel'!$B$1</f>
        <v>-1.5333111332100437E-2</v>
      </c>
      <c r="C314">
        <f>(B315-B314)/'Datos excel'!$B$1</f>
        <v>-1.8339367569890261E-3</v>
      </c>
      <c r="D314">
        <f>(C315-C314)/'Datos excel'!$B$1</f>
        <v>1.6843496426522519E-3</v>
      </c>
      <c r="E314">
        <v>-1.95662645284937</v>
      </c>
      <c r="F314">
        <f>(E315-E314)/'Datos excel'!$B$1</f>
        <v>-1.9140401110083534E-2</v>
      </c>
      <c r="G314">
        <f>(F315-F314)/'Datos excel'!$B$1</f>
        <v>4.4227104084568888E-3</v>
      </c>
      <c r="H314">
        <f>(G315-G314)/'Datos excel'!$B$1</f>
        <v>-8.8488308498661621E-4</v>
      </c>
      <c r="I314">
        <v>311</v>
      </c>
    </row>
    <row r="315" spans="1:9" x14ac:dyDescent="0.35">
      <c r="A315">
        <v>2.4375540999590402</v>
      </c>
      <c r="B315">
        <f>(A316-A315)/'Datos excel'!$B$1</f>
        <v>-1.5621185444245688E-2</v>
      </c>
      <c r="C315">
        <f>(B316-B315)/'Datos excel'!$B$1</f>
        <v>-1.5693597338173808E-3</v>
      </c>
      <c r="D315">
        <f>(C316-C315)/'Datos excel'!$B$1</f>
        <v>1.6855986899430762E-3</v>
      </c>
      <c r="E315">
        <v>-1.95963302002508</v>
      </c>
      <c r="F315">
        <f>(E316-E315)/'Datos excel'!$B$1</f>
        <v>-1.844568338367537E-2</v>
      </c>
      <c r="G315">
        <f>(F316-F315)/'Datos excel'!$B$1</f>
        <v>4.2837132985028975E-3</v>
      </c>
      <c r="H315">
        <f>(G316-G315)/'Datos excel'!$B$1</f>
        <v>-9.4401034150500419E-4</v>
      </c>
      <c r="I315">
        <v>312</v>
      </c>
    </row>
    <row r="316" spans="1:9" x14ac:dyDescent="0.35">
      <c r="A316">
        <v>2.4351003298874399</v>
      </c>
      <c r="B316">
        <f>(A317-A316)/'Datos excel'!$B$1</f>
        <v>-1.5867699894775704E-2</v>
      </c>
      <c r="C316">
        <f>(B317-B316)/'Datos excel'!$B$1</f>
        <v>-1.3045865107560934E-3</v>
      </c>
      <c r="D316">
        <f>(C317-C316)/'Datos excel'!$B$1</f>
        <v>1.6821355850284506E-3</v>
      </c>
      <c r="E316">
        <v>-1.9625304611955099</v>
      </c>
      <c r="F316">
        <f>(E317-E316)/'Datos excel'!$B$1</f>
        <v>-1.777279927224229E-2</v>
      </c>
      <c r="G316">
        <f>(F317-F316)/'Datos excel'!$B$1</f>
        <v>4.1354285008136519E-3</v>
      </c>
      <c r="H316">
        <f>(G317-G316)/'Datos excel'!$B$1</f>
        <v>-1.0005048512824963E-3</v>
      </c>
      <c r="I316">
        <v>313</v>
      </c>
    </row>
    <row r="317" spans="1:9" x14ac:dyDescent="0.35">
      <c r="A317">
        <v>2.4326078374165001</v>
      </c>
      <c r="B317">
        <f>(A318-A317)/'Datos excel'!$B$1</f>
        <v>-1.6072623864683888E-2</v>
      </c>
      <c r="C317">
        <f>(B318-B317)/'Datos excel'!$B$1</f>
        <v>-1.0403572709427259E-3</v>
      </c>
      <c r="D317">
        <f>(C318-C317)/'Datos excel'!$B$1</f>
        <v>1.6740373640219651E-3</v>
      </c>
      <c r="E317">
        <v>-1.96532220597688</v>
      </c>
      <c r="F317">
        <f>(E318-E317)/'Datos excel'!$B$1</f>
        <v>-1.7123207682362189E-2</v>
      </c>
      <c r="G317">
        <f>(F318-F317)/'Datos excel'!$B$1</f>
        <v>3.9782695662801499E-3</v>
      </c>
      <c r="H317">
        <f>(G318-G317)/'Datos excel'!$B$1</f>
        <v>-1.0542020849608957E-3</v>
      </c>
      <c r="I317">
        <v>314</v>
      </c>
    </row>
    <row r="318" spans="1:9" x14ac:dyDescent="0.35">
      <c r="A318">
        <v>2.43008315556364</v>
      </c>
      <c r="B318">
        <f>(A319-A318)/'Datos excel'!$B$1</f>
        <v>-1.6236042802659008E-2</v>
      </c>
      <c r="C318">
        <f>(B319-B318)/'Datos excel'!$B$1</f>
        <v>-7.7740009671041456E-4</v>
      </c>
      <c r="D318">
        <f>(C319-C318)/'Datos excel'!$B$1</f>
        <v>1.6614020229008264E-3</v>
      </c>
      <c r="E318">
        <v>-1.9680119131499201</v>
      </c>
      <c r="F318">
        <f>(E319-E318)/'Datos excel'!$B$1</f>
        <v>-1.649830256019091E-2</v>
      </c>
      <c r="G318">
        <f>(F319-F318)/'Datos excel'!$B$1</f>
        <v>3.8126758900045403E-3</v>
      </c>
      <c r="H318">
        <f>(G319-G318)/'Datos excel'!$B$1</f>
        <v>-1.1049489298642471E-3</v>
      </c>
      <c r="I318">
        <v>315</v>
      </c>
    </row>
    <row r="319" spans="1:9" x14ac:dyDescent="0.35">
      <c r="A319">
        <v>2.4275328039240298</v>
      </c>
      <c r="B319">
        <f>(A320-A319)/'Datos excel'!$B$1</f>
        <v>-1.6358156524295279E-2</v>
      </c>
      <c r="C319">
        <f>(B320-B319)/'Datos excel'!$B$1</f>
        <v>-5.1642767722019168E-4</v>
      </c>
      <c r="D319">
        <f>(C320-C319)/'Datos excel'!$B$1</f>
        <v>1.6443468746468232E-3</v>
      </c>
      <c r="E319">
        <v>-1.9706034604559099</v>
      </c>
      <c r="F319">
        <f>(E320-E319)/'Datos excel'!$B$1</f>
        <v>-1.5899408831863051E-2</v>
      </c>
      <c r="G319">
        <f>(F320-F319)/'Datos excel'!$B$1</f>
        <v>3.6391109179718692E-3</v>
      </c>
      <c r="H319">
        <f>(G320-G319)/'Datos excel'!$B$1</f>
        <v>-1.1526044423352002E-3</v>
      </c>
      <c r="I319">
        <v>316</v>
      </c>
    </row>
    <row r="320" spans="1:9" x14ac:dyDescent="0.35">
      <c r="A320">
        <v>2.4249632707058799</v>
      </c>
      <c r="B320">
        <f>(A321-A320)/'Datos excel'!$B$1</f>
        <v>-1.6439276794138549E-2</v>
      </c>
      <c r="C320">
        <f>(B321-B320)/'Datos excel'!$B$1</f>
        <v>-2.5813427415300187E-4</v>
      </c>
      <c r="D320">
        <f>(C321-C320)/'Datos excel'!$B$1</f>
        <v>1.6230069894654232E-3</v>
      </c>
      <c r="E320">
        <v>-1.97310093375504</v>
      </c>
      <c r="F320">
        <f>(E321-E320)/'Datos excel'!$B$1</f>
        <v>-1.5327778625588109E-2</v>
      </c>
      <c r="G320">
        <f>(F321-F320)/'Datos excel'!$B$1</f>
        <v>3.4580602355451079E-3</v>
      </c>
      <c r="H320">
        <f>(G321-G320)/'Datos excel'!$B$1</f>
        <v>-1.1970403509730331E-3</v>
      </c>
      <c r="I320">
        <v>317</v>
      </c>
    </row>
    <row r="321" spans="1:9" x14ac:dyDescent="0.35">
      <c r="A321">
        <v>2.4223809951455402</v>
      </c>
      <c r="B321">
        <f>(A322-A321)/'Datos excel'!$B$1</f>
        <v>-1.6479824431104489E-2</v>
      </c>
      <c r="C321">
        <f>(B322-B321)/'Datos excel'!$B$1</f>
        <v>-3.192932411528836E-6</v>
      </c>
      <c r="D321">
        <f>(C322-C321)/'Datos excel'!$B$1</f>
        <v>1.5975332718946634E-3</v>
      </c>
      <c r="E321">
        <v>-1.9755086155913399</v>
      </c>
      <c r="F321">
        <f>(E322-E321)/'Datos excel'!$B$1</f>
        <v>-1.4784587794005134E-2</v>
      </c>
      <c r="G321">
        <f>(F322-F321)/'Datos excel'!$B$1</f>
        <v>3.2700295769117365E-3</v>
      </c>
      <c r="H321">
        <f>(G322-G321)/'Datos excel'!$B$1</f>
        <v>-1.238141559353814E-3</v>
      </c>
      <c r="I321">
        <v>318</v>
      </c>
    </row>
    <row r="322" spans="1:9" x14ac:dyDescent="0.35">
      <c r="A322">
        <v>2.4197923503772798</v>
      </c>
      <c r="B322">
        <f>(A323-A322)/'Datos excel'!$B$1</f>
        <v>-1.6480325975754863E-2</v>
      </c>
      <c r="C322">
        <f>(B323-B322)/'Datos excel'!$B$1</f>
        <v>2.4774700713094816E-4</v>
      </c>
      <c r="D322">
        <f>(C323-C322)/'Datos excel'!$B$1</f>
        <v>1.5680907095580747E-3</v>
      </c>
      <c r="E322">
        <v>-1.9778309732113399</v>
      </c>
      <c r="F322">
        <f>(E323-E322)/'Datos excel'!$B$1</f>
        <v>-1.4270932749212772E-2</v>
      </c>
      <c r="G322">
        <f>(F323-F322)/'Datos excel'!$B$1</f>
        <v>3.0755427555632289E-3</v>
      </c>
      <c r="H322">
        <f>(G323-G322)/'Datos excel'!$B$1</f>
        <v>-1.2758064649100404E-3</v>
      </c>
      <c r="I322">
        <v>319</v>
      </c>
    </row>
    <row r="323" spans="1:9" x14ac:dyDescent="0.35">
      <c r="A323">
        <v>2.41720362682657</v>
      </c>
      <c r="B323">
        <f>(A324-A323)/'Datos excel'!$B$1</f>
        <v>-1.6441409966877291E-2</v>
      </c>
      <c r="C323">
        <f>(B324-B323)/'Datos excel'!$B$1</f>
        <v>4.9406211979645084E-4</v>
      </c>
      <c r="D323">
        <f>(C324-C323)/'Datos excel'!$B$1</f>
        <v>1.5348563032683026E-3</v>
      </c>
      <c r="E323">
        <v>-1.98007264608558</v>
      </c>
      <c r="F323">
        <f>(E324-E323)/'Datos excel'!$B$1</f>
        <v>-1.3787827622878834E-2</v>
      </c>
      <c r="G323">
        <f>(F324-F323)/'Datos excel'!$B$1</f>
        <v>2.8751395446850415E-3</v>
      </c>
      <c r="H323">
        <f>(G324-G323)/'Datos excel'!$B$1</f>
        <v>-1.3099472064792201E-3</v>
      </c>
      <c r="I323">
        <v>320</v>
      </c>
    </row>
    <row r="324" spans="1:9" x14ac:dyDescent="0.35">
      <c r="A324">
        <v>2.41462101618824</v>
      </c>
      <c r="B324">
        <f>(A325-A324)/'Datos excel'!$B$1</f>
        <v>-1.6363802870578814E-2</v>
      </c>
      <c r="C324">
        <f>(B325-B324)/'Datos excel'!$B$1</f>
        <v>7.3515678412963519E-4</v>
      </c>
      <c r="D324">
        <f>(C325-C324)/'Datos excel'!$B$1</f>
        <v>1.4980172121983736E-3</v>
      </c>
      <c r="E324">
        <v>-1.9822384329840299</v>
      </c>
      <c r="F324">
        <f>(E325-E324)/'Datos excel'!$B$1</f>
        <v>-1.3336201759297433E-2</v>
      </c>
      <c r="G324">
        <f>(F325-F324)/'Datos excel'!$B$1</f>
        <v>2.669373518661762E-3</v>
      </c>
      <c r="H324">
        <f>(G325-G324)/'Datos excel'!$B$1</f>
        <v>-1.3404897732721714E-3</v>
      </c>
      <c r="I324">
        <v>321</v>
      </c>
    </row>
    <row r="325" spans="1:9" x14ac:dyDescent="0.35">
      <c r="A325">
        <v>2.4120505960440899</v>
      </c>
      <c r="B325">
        <f>(A326-A325)/'Datos excel'!$B$1</f>
        <v>-1.6248324712965896E-2</v>
      </c>
      <c r="C325">
        <f>(B326-B325)/'Datos excel'!$B$1</f>
        <v>9.7046477756930884E-4</v>
      </c>
      <c r="D325">
        <f>(C326-C325)/'Datos excel'!$B$1</f>
        <v>1.4577687064432025E-3</v>
      </c>
      <c r="E325">
        <v>-1.9843332786577199</v>
      </c>
      <c r="F325">
        <f>(E326-E325)/'Datos excel'!$B$1</f>
        <v>-1.2916897547501686E-2</v>
      </c>
      <c r="G325">
        <f>(F326-F325)/'Datos excel'!$B$1</f>
        <v>2.458809877465557E-3</v>
      </c>
      <c r="H325">
        <f>(G326-G325)/'Datos excel'!$B$1</f>
        <v>-1.3673740022935598E-3</v>
      </c>
      <c r="I325">
        <v>322</v>
      </c>
    </row>
    <row r="326" spans="1:9" x14ac:dyDescent="0.35">
      <c r="A326">
        <v>2.4094983151665201</v>
      </c>
      <c r="B326">
        <f>(A327-A326)/'Datos excel'!$B$1</f>
        <v>-1.6095884462176926E-2</v>
      </c>
      <c r="C326">
        <f>(B327-B326)/'Datos excel'!$B$1</f>
        <v>1.1994505505090619E-3</v>
      </c>
      <c r="D326">
        <f>(C327-C326)/'Datos excel'!$B$1</f>
        <v>1.4143122634957248E-3</v>
      </c>
      <c r="E326">
        <v>-1.9863622601798401</v>
      </c>
      <c r="F326">
        <f>(E327-E326)/'Datos excel'!$B$1</f>
        <v>-1.2530668595120696E-2</v>
      </c>
      <c r="G326">
        <f>(F327-F326)/'Datos excel'!$B$1</f>
        <v>2.2440232714498009E-3</v>
      </c>
      <c r="H326">
        <f>(G327-G326)/'Datos excel'!$B$1</f>
        <v>-1.3905535259217546E-3</v>
      </c>
      <c r="I326">
        <v>323</v>
      </c>
    </row>
    <row r="327" spans="1:9" x14ac:dyDescent="0.35">
      <c r="A327">
        <v>2.4069699795475499</v>
      </c>
      <c r="B327">
        <f>(A328-A327)/'Datos excel'!$B$1</f>
        <v>-1.5907475210285751E-2</v>
      </c>
      <c r="C327">
        <f>(B328-B327)/'Datos excel'!$B$1</f>
        <v>1.4216102013530679E-3</v>
      </c>
      <c r="D327">
        <f>(C328-C327)/'Datos excel'!$B$1</f>
        <v>1.3678537090610514E-3</v>
      </c>
      <c r="E327">
        <v>-1.9883305729999901</v>
      </c>
      <c r="F327">
        <f>(E328-E327)/'Datos excel'!$B$1</f>
        <v>-1.2178178243917134E-2</v>
      </c>
      <c r="G327">
        <f>(F328-F327)/'Datos excel'!$B$1</f>
        <v>2.0255956343768425E-3</v>
      </c>
      <c r="H327">
        <f>(G328-G327)/'Datos excel'!$B$1</f>
        <v>-1.4099955659508539E-3</v>
      </c>
      <c r="I327">
        <v>324</v>
      </c>
    </row>
    <row r="328" spans="1:9" x14ac:dyDescent="0.35">
      <c r="A328">
        <v>2.4044712391846601</v>
      </c>
      <c r="B328">
        <f>(A329-A328)/'Datos excel'!$B$1</f>
        <v>-1.5684169202043796E-2</v>
      </c>
      <c r="C328">
        <f>(B329-B328)/'Datos excel'!$B$1</f>
        <v>1.6364721595316554E-3</v>
      </c>
      <c r="D328">
        <f>(C329-C328)/'Datos excel'!$B$1</f>
        <v>1.3186013716275202E-3</v>
      </c>
      <c r="E328">
        <v>-1.9902435167652499</v>
      </c>
      <c r="F328">
        <f>(E329-E328)/'Datos excel'!$B$1</f>
        <v>-1.1859998425712042E-2</v>
      </c>
      <c r="G328">
        <f>(F329-F328)/'Datos excel'!$B$1</f>
        <v>1.8041140487975733E-3</v>
      </c>
      <c r="H328">
        <f>(G329-G328)/'Datos excel'!$B$1</f>
        <v>-1.425680679335385E-3</v>
      </c>
      <c r="I328">
        <v>325</v>
      </c>
    </row>
    <row r="329" spans="1:9" x14ac:dyDescent="0.35">
      <c r="A329">
        <v>2.4020075756475201</v>
      </c>
      <c r="B329">
        <f>(A330-A329)/'Datos excel'!$B$1</f>
        <v>-1.5427112756334353E-2</v>
      </c>
      <c r="C329">
        <f>(B330-B329)/'Datos excel'!$B$1</f>
        <v>1.8435975786375775E-3</v>
      </c>
      <c r="D329">
        <f>(C330-C329)/'Datos excel'!$B$1</f>
        <v>1.2667644273482699E-3</v>
      </c>
      <c r="E329">
        <v>-1.9921064809615401</v>
      </c>
      <c r="F329">
        <f>(E330-E329)/'Datos excel'!$B$1</f>
        <v>-1.1576608853615012E-2</v>
      </c>
      <c r="G329">
        <f>(F330-F329)/'Datos excel'!$B$1</f>
        <v>1.5801686513693257E-3</v>
      </c>
      <c r="H329">
        <f>(G330-G329)/'Datos excel'!$B$1</f>
        <v>-1.4376023816233237E-3</v>
      </c>
      <c r="I329">
        <v>326</v>
      </c>
    </row>
    <row r="330" spans="1:9" x14ac:dyDescent="0.35">
      <c r="A330">
        <v>2.39958429044245</v>
      </c>
      <c r="B330">
        <f>(A331-A330)/'Datos excel'!$B$1</f>
        <v>-1.5137521125873165E-2</v>
      </c>
      <c r="C330">
        <f>(B331-B330)/'Datos excel'!$B$1</f>
        <v>2.0425804695768878E-3</v>
      </c>
      <c r="D330">
        <f>(C331-C330)/'Datos excel'!$B$1</f>
        <v>1.2125512645218138E-3</v>
      </c>
      <c r="E330">
        <v>-1.9939249304279401</v>
      </c>
      <c r="F330">
        <f>(E331-E330)/'Datos excel'!$B$1</f>
        <v>-1.1328396542286274E-2</v>
      </c>
      <c r="G330">
        <f>(F331-F330)/'Datos excel'!$B$1</f>
        <v>1.3543505973247745E-3</v>
      </c>
      <c r="H330">
        <f>(G331-G330)/'Datos excel'!$B$1</f>
        <v>-1.4457668084840833E-3</v>
      </c>
      <c r="I330">
        <v>327</v>
      </c>
    </row>
    <row r="331" spans="1:9" x14ac:dyDescent="0.35">
      <c r="A331">
        <v>2.3972064941843199</v>
      </c>
      <c r="B331">
        <f>(A332-A331)/'Datos excel'!$B$1</f>
        <v>-1.4816673335993728E-2</v>
      </c>
      <c r="C331">
        <f>(B332-B331)/'Datos excel'!$B$1</f>
        <v>2.233047576813025E-3</v>
      </c>
      <c r="D331">
        <f>(C332-C331)/'Datos excel'!$B$1</f>
        <v>1.1561680717308328E-3</v>
      </c>
      <c r="E331">
        <v>-1.99570439079565</v>
      </c>
      <c r="F331">
        <f>(E332-E331)/'Datos excel'!$B$1</f>
        <v>-1.1115655647939251E-2</v>
      </c>
      <c r="G331">
        <f>(F332-F331)/'Datos excel'!$B$1</f>
        <v>1.1272500781078967E-3</v>
      </c>
      <c r="H331">
        <f>(G332-G331)/'Datos excel'!$B$1</f>
        <v>-1.4501921577020629E-3</v>
      </c>
      <c r="I331">
        <v>328</v>
      </c>
    </row>
    <row r="332" spans="1:9" x14ac:dyDescent="0.35">
      <c r="A332">
        <v>2.39487909657917</v>
      </c>
      <c r="B332">
        <f>(A333-A332)/'Datos excel'!$B$1</f>
        <v>-1.4465907042872114E-2</v>
      </c>
      <c r="C332">
        <f>(B333-B332)/'Datos excel'!$B$1</f>
        <v>2.4146580328362581E-3</v>
      </c>
      <c r="D332">
        <f>(C333-C332)/'Datos excel'!$B$1</f>
        <v>1.0978174706676351E-3</v>
      </c>
      <c r="E332">
        <v>-1.99745043390182</v>
      </c>
      <c r="F332">
        <f>(E333-E332)/'Datos excel'!$B$1</f>
        <v>-1.0938587619732137E-2</v>
      </c>
      <c r="G332">
        <f>(F333-F332)/'Datos excel'!$B$1</f>
        <v>8.9945442666138011E-4</v>
      </c>
      <c r="H332">
        <f>(G333-G332)/'Datos excel'!$B$1</f>
        <v>-1.4509082216882874E-3</v>
      </c>
      <c r="I332">
        <v>329</v>
      </c>
    </row>
    <row r="333" spans="1:9" x14ac:dyDescent="0.35">
      <c r="A333">
        <v>2.3926067972145</v>
      </c>
      <c r="B333">
        <f>(A334-A333)/'Datos excel'!$B$1</f>
        <v>-1.4086613446027615E-2</v>
      </c>
      <c r="C333">
        <f>(B334-B333)/'Datos excel'!$B$1</f>
        <v>2.5871027978778566E-3</v>
      </c>
      <c r="D333">
        <f>(C334-C333)/'Datos excel'!$B$1</f>
        <v>1.0376973775493481E-3</v>
      </c>
      <c r="E333">
        <v>-1.9991686632271599</v>
      </c>
      <c r="F333">
        <f>(E334-E333)/'Datos excel'!$B$1</f>
        <v>-1.0797301648780226E-2</v>
      </c>
      <c r="G333">
        <f>(F334-F333)/'Datos excel'!$B$1</f>
        <v>6.7154629614693236E-4</v>
      </c>
      <c r="H333">
        <f>(G334-G333)/'Datos excel'!$B$1</f>
        <v>-1.4479558078752672E-3</v>
      </c>
      <c r="I333">
        <v>330</v>
      </c>
    </row>
    <row r="334" spans="1:9" x14ac:dyDescent="0.35">
      <c r="A334">
        <v>2.3903940771487</v>
      </c>
      <c r="B334">
        <f>(A335-A334)/'Datos excel'!$B$1</f>
        <v>-1.3680232288832882E-2</v>
      </c>
      <c r="C334">
        <f>(B335-B334)/'Datos excel'!$B$1</f>
        <v>2.7501039207757779E-3</v>
      </c>
      <c r="D334">
        <f>(C335-C334)/'Datos excel'!$B$1</f>
        <v>9.759999807141971E-4</v>
      </c>
      <c r="E334">
        <v>-2.00086469940408</v>
      </c>
      <c r="F334">
        <f>(E335-E334)/'Datos excel'!$B$1</f>
        <v>-1.0691815403254194E-2</v>
      </c>
      <c r="G334">
        <f>(F335-F334)/'Datos excel'!$B$1</f>
        <v>4.441019297097517E-4</v>
      </c>
      <c r="H334">
        <f>(G335-G334)/'Datos excel'!$B$1</f>
        <v>-1.4413861341904626E-3</v>
      </c>
      <c r="I334">
        <v>331</v>
      </c>
    </row>
    <row r="335" spans="1:9" x14ac:dyDescent="0.35">
      <c r="A335">
        <v>2.3882451912858</v>
      </c>
      <c r="B335">
        <f>(A336-A335)/'Datos excel'!$B$1</f>
        <v>-1.3248246975126998E-2</v>
      </c>
      <c r="C335">
        <f>(B336-B335)/'Datos excel'!$B$1</f>
        <v>2.903413639241553E-3</v>
      </c>
      <c r="D335">
        <f>(C336-C335)/'Datos excel'!$B$1</f>
        <v>9.129108035850742E-4</v>
      </c>
      <c r="E335">
        <v>-2.0025441658403</v>
      </c>
      <c r="F335">
        <f>(E336-E335)/'Datos excel'!$B$1</f>
        <v>-1.0622056035263134E-2</v>
      </c>
      <c r="G335">
        <f>(F336-F335)/'Datos excel'!$B$1</f>
        <v>2.1768952520180424E-4</v>
      </c>
      <c r="H335">
        <f>(G336-G335)/'Datos excel'!$B$1</f>
        <v>-1.4312601972019271E-3</v>
      </c>
      <c r="I335">
        <v>332</v>
      </c>
    </row>
    <row r="336" spans="1:9" x14ac:dyDescent="0.35">
      <c r="A336">
        <v>2.3861641615172999</v>
      </c>
      <c r="B336">
        <f>(A337-A336)/'Datos excel'!$B$1</f>
        <v>-1.2792179827158315E-2</v>
      </c>
      <c r="C336">
        <f>(B337-B336)/'Datos excel'!$B$1</f>
        <v>3.0468133329378342E-3</v>
      </c>
      <c r="D336">
        <f>(C337-C336)/'Datos excel'!$B$1</f>
        <v>8.4860806313166216E-4</v>
      </c>
      <c r="E336">
        <v>-2.0042126745006201</v>
      </c>
      <c r="F336">
        <f>(E337-E336)/'Datos excel'!$B$1</f>
        <v>-1.0587861444606262E-2</v>
      </c>
      <c r="G336">
        <f>(F337-F336)/'Datos excel'!$B$1</f>
        <v>-7.1323008434483888E-6</v>
      </c>
      <c r="H336">
        <f>(G337-G336)/'Datos excel'!$B$1</f>
        <v>-1.4176481821436405E-3</v>
      </c>
      <c r="I336">
        <v>333</v>
      </c>
    </row>
    <row r="337" spans="1:9" x14ac:dyDescent="0.35">
      <c r="A337">
        <v>2.3841547706088799</v>
      </c>
      <c r="B337">
        <f>(A338-A337)/'Datos excel'!$B$1</f>
        <v>-1.2313587507977468E-2</v>
      </c>
      <c r="C337">
        <f>(B338-B337)/'Datos excel'!$B$1</f>
        <v>3.1801123757834089E-3</v>
      </c>
      <c r="D337">
        <f>(C338-C337)/'Datos excel'!$B$1</f>
        <v>7.8326205526088372E-4</v>
      </c>
      <c r="E337">
        <v>-2.0058758118872002</v>
      </c>
      <c r="F337">
        <f>(E338-E337)/'Datos excel'!$B$1</f>
        <v>-1.0588981783802911E-2</v>
      </c>
      <c r="G337">
        <f>(F338-F337)/'Datos excel'!$B$1</f>
        <v>-2.2981595656331767E-4</v>
      </c>
      <c r="H337">
        <f>(G338-G337)/'Datos excel'!$B$1</f>
        <v>-1.400628700956106E-3</v>
      </c>
      <c r="I337">
        <v>334</v>
      </c>
    </row>
    <row r="338" spans="1:9" x14ac:dyDescent="0.35">
      <c r="A338">
        <v>2.3822205568061601</v>
      </c>
      <c r="B338">
        <f>(A339-A338)/'Datos excel'!$B$1</f>
        <v>-1.1814056624109911E-2</v>
      </c>
      <c r="C338">
        <f>(B339-B338)/'Datos excel'!$B$1</f>
        <v>3.3031468917155706E-3</v>
      </c>
      <c r="D338">
        <f>(C339-C338)/'Datos excel'!$B$1</f>
        <v>7.1703468790278342E-4</v>
      </c>
      <c r="E338">
        <v>-2.0075391252562498</v>
      </c>
      <c r="F338">
        <f>(E339-E338)/'Datos excel'!$B$1</f>
        <v>-1.0625081189843762E-2</v>
      </c>
      <c r="G338">
        <f>(F339-F338)/'Datos excel'!$B$1</f>
        <v>-4.4982619842985356E-4</v>
      </c>
      <c r="H338">
        <f>(G339-G338)/'Datos excel'!$B$1</f>
        <v>-1.3802882547879261E-3</v>
      </c>
      <c r="I338">
        <v>335</v>
      </c>
    </row>
    <row r="339" spans="1:9" x14ac:dyDescent="0.35">
      <c r="A339">
        <v>2.3803648091311902</v>
      </c>
      <c r="B339">
        <f>(A340-A339)/'Datos excel'!$B$1</f>
        <v>-1.1295199523672831E-2</v>
      </c>
      <c r="C339">
        <f>(B340-B339)/'Datos excel'!$B$1</f>
        <v>3.4157784371097923E-3</v>
      </c>
      <c r="D339">
        <f>(C340-C339)/'Datos excel'!$B$1</f>
        <v>6.5007921735961525E-4</v>
      </c>
      <c r="E339">
        <v>-2.0092081091067402</v>
      </c>
      <c r="F339">
        <f>(E340-E339)/'Datos excel'!$B$1</f>
        <v>-1.0695739723862735E-2</v>
      </c>
      <c r="G339">
        <f>(F340-F339)/'Datos excel'!$B$1</f>
        <v>-6.6664137048375483E-4</v>
      </c>
      <c r="H339">
        <f>(G340-G339)/'Datos excel'!$B$1</f>
        <v>-1.3567205154631696E-3</v>
      </c>
      <c r="I339">
        <v>336</v>
      </c>
    </row>
    <row r="340" spans="1:9" x14ac:dyDescent="0.35">
      <c r="A340">
        <v>2.3785905633389701</v>
      </c>
      <c r="B340">
        <f>(A341-A340)/'Datos excel'!$B$1</f>
        <v>-1.0758650301457104E-2</v>
      </c>
      <c r="C340">
        <f>(B341-B340)/'Datos excel'!$B$1</f>
        <v>3.5178926417852108E-3</v>
      </c>
      <c r="D340">
        <f>(C341-C340)/'Datos excel'!$B$1</f>
        <v>5.8254008984143354E-4</v>
      </c>
      <c r="E340">
        <v>-2.0108881919738</v>
      </c>
      <c r="F340">
        <f>(E341-E340)/'Datos excel'!$B$1</f>
        <v>-1.0800455505467274E-2</v>
      </c>
      <c r="G340">
        <f>(F341-F340)/'Datos excel'!$B$1</f>
        <v>-8.7975453070143739E-4</v>
      </c>
      <c r="H340">
        <f>(G341-G340)/'Datos excel'!$B$1</f>
        <v>-1.3300256390286651E-3</v>
      </c>
      <c r="I340">
        <v>337</v>
      </c>
    </row>
    <row r="341" spans="1:9" x14ac:dyDescent="0.35">
      <c r="A341">
        <v>2.3769005985014902</v>
      </c>
      <c r="B341">
        <f>(A342-A341)/'Datos excel'!$B$1</f>
        <v>-1.0206061017479603E-2</v>
      </c>
      <c r="C341">
        <f>(B342-B341)/'Datos excel'!$B$1</f>
        <v>3.6093978251185801E-3</v>
      </c>
      <c r="D341">
        <f>(C342-C341)/'Datos excel'!$B$1</f>
        <v>5.1455278437639678E-4</v>
      </c>
      <c r="E341">
        <v>-2.0125847235573699</v>
      </c>
      <c r="F341">
        <f>(E342-E341)/'Datos excel'!$B$1</f>
        <v>-1.0938647023997973E-2</v>
      </c>
      <c r="G341">
        <f>(F342-F341)/'Datos excel'!$B$1</f>
        <v>-1.0886744695343636E-3</v>
      </c>
      <c r="H341">
        <f>(G342-G341)/'Datos excel'!$B$1</f>
        <v>-1.3003096946860846E-3</v>
      </c>
      <c r="I341">
        <v>338</v>
      </c>
    </row>
    <row r="342" spans="1:9" x14ac:dyDescent="0.35">
      <c r="A342">
        <v>2.37529743418576</v>
      </c>
      <c r="B342">
        <f>(A343-A342)/'Datos excel'!$B$1</f>
        <v>-9.6390981329158281E-3</v>
      </c>
      <c r="C342">
        <f>(B343-B342)/'Datos excel'!$B$1</f>
        <v>3.6902235874826331E-3</v>
      </c>
      <c r="D342">
        <f>(C343-C342)/'Datos excel'!$B$1</f>
        <v>4.4624396737988228E-4</v>
      </c>
      <c r="E342">
        <v>-2.0143029622139101</v>
      </c>
      <c r="F342">
        <f>(E343-E342)/'Datos excel'!$B$1</f>
        <v>-1.1109655609779969E-2</v>
      </c>
      <c r="G342">
        <f>(F343-F342)/'Datos excel'!$B$1</f>
        <v>-1.2929266387452332E-3</v>
      </c>
      <c r="H342">
        <f>(G343-G342)/'Datos excel'!$B$1</f>
        <v>-1.2676839880781229E-3</v>
      </c>
      <c r="I342">
        <v>339</v>
      </c>
    </row>
    <row r="343" spans="1:9" x14ac:dyDescent="0.35">
      <c r="A343">
        <v>2.37378332819168</v>
      </c>
      <c r="B343">
        <f>(A344-A343)/'Datos excel'!$B$1</f>
        <v>-9.0594391672888675E-3</v>
      </c>
      <c r="C343">
        <f>(B344-B343)/'Datos excel'!$B$1</f>
        <v>3.7603194259641032E-3</v>
      </c>
      <c r="D343">
        <f>(C344-C343)/'Datos excel'!$B$1</f>
        <v>3.7773154513196623E-4</v>
      </c>
      <c r="E343">
        <v>-2.01604806283629</v>
      </c>
      <c r="F343">
        <f>(E344-E343)/'Datos excel'!$B$1</f>
        <v>-1.1312748051275598E-2</v>
      </c>
      <c r="G343">
        <f>(F344-F343)/'Datos excel'!$B$1</f>
        <v>-1.4920539739462153E-3</v>
      </c>
      <c r="H343">
        <f>(G344-G343)/'Datos excel'!$B$1</f>
        <v>-1.2322644604303014E-3</v>
      </c>
      <c r="I343">
        <v>340</v>
      </c>
    </row>
    <row r="344" spans="1:9" x14ac:dyDescent="0.35">
      <c r="A344">
        <v>2.3723602748150001</v>
      </c>
      <c r="B344">
        <f>(A345-A344)/'Datos excel'!$B$1</f>
        <v>-8.4687695731008768E-3</v>
      </c>
      <c r="C344">
        <f>(B345-B344)/'Datos excel'!$B$1</f>
        <v>3.8196533583248885E-3</v>
      </c>
      <c r="D344">
        <f>(C345-C344)/'Datos excel'!$B$1</f>
        <v>3.0912493040662666E-4</v>
      </c>
      <c r="E344">
        <v>-2.01782506514478</v>
      </c>
      <c r="F344">
        <f>(E345-E344)/'Datos excel'!$B$1</f>
        <v>-1.1547119341441042E-2</v>
      </c>
      <c r="G344">
        <f>(F345-F344)/'Datos excel'!$B$1</f>
        <v>-1.6856176227545965E-3</v>
      </c>
      <c r="H344">
        <f>(G345-G344)/'Datos excel'!$B$1</f>
        <v>-1.1941710428887797E-3</v>
      </c>
      <c r="I344">
        <v>341</v>
      </c>
    </row>
    <row r="345" spans="1:9" x14ac:dyDescent="0.35">
      <c r="A345">
        <v>2.3710300036012102</v>
      </c>
      <c r="B345">
        <f>(A346-A345)/'Datos excel'!$B$1</f>
        <v>-7.8687798266122242E-3</v>
      </c>
      <c r="C345">
        <f>(B346-B345)/'Datos excel'!$B$1</f>
        <v>3.8682105888452343E-3</v>
      </c>
      <c r="D345">
        <f>(C346-C345)/'Datos excel'!$B$1</f>
        <v>2.4052532834962603E-4</v>
      </c>
      <c r="E345">
        <v>-2.0196388824094398</v>
      </c>
      <c r="F345">
        <f>(E346-E345)/'Datos excel'!$B$1</f>
        <v>-1.1811895538461408E-2</v>
      </c>
      <c r="G345">
        <f>(F346-F345)/'Datos excel'!$B$1</f>
        <v>-1.8731975715280491E-3</v>
      </c>
      <c r="H345">
        <f>(G346-G345)/'Datos excel'!$B$1</f>
        <v>-1.1535271843344497E-3</v>
      </c>
      <c r="I345">
        <v>342</v>
      </c>
    </row>
    <row r="346" spans="1:9" x14ac:dyDescent="0.35">
      <c r="A346">
        <v>2.3697939785564102</v>
      </c>
      <c r="B346">
        <f>(A347-A346)/'Datos excel'!$B$1</f>
        <v>-7.2611627281895024E-3</v>
      </c>
      <c r="C346">
        <f>(B347-B346)/'Datos excel'!$B$1</f>
        <v>3.9059922190725072E-3</v>
      </c>
      <c r="D346">
        <f>(C347-C346)/'Datos excel'!$B$1</f>
        <v>1.7202603633585282E-4</v>
      </c>
      <c r="E346">
        <v>-2.0214942906218698</v>
      </c>
      <c r="F346">
        <f>(E347-E346)/'Datos excel'!$B$1</f>
        <v>-1.2106136724933146E-2</v>
      </c>
      <c r="G346">
        <f>(F347-F346)/'Datos excel'!$B$1</f>
        <v>-2.0543931979291104E-3</v>
      </c>
      <c r="H346">
        <f>(G347-G346)/'Datos excel'!$B$1</f>
        <v>-1.1104591589740644E-3</v>
      </c>
      <c r="I346">
        <v>343</v>
      </c>
    </row>
    <row r="347" spans="1:9" x14ac:dyDescent="0.35">
      <c r="A347">
        <v>2.3686533977822402</v>
      </c>
      <c r="B347">
        <f>(A348-A347)/'Datos excel'!$B$1</f>
        <v>-6.6476109051686483E-3</v>
      </c>
      <c r="C347">
        <f>(B348-B347)/'Datos excel'!$B$1</f>
        <v>3.9330140056714515E-3</v>
      </c>
      <c r="D347">
        <f>(C348-C347)/'Datos excel'!$B$1</f>
        <v>1.0371297000808269E-4</v>
      </c>
      <c r="E347">
        <v>-2.02339591813179</v>
      </c>
      <c r="F347">
        <f>(E348-E347)/'Datos excel'!$B$1</f>
        <v>-1.2428840053843093E-2</v>
      </c>
      <c r="G347">
        <f>(F348-F347)/'Datos excel'!$B$1</f>
        <v>-2.2288237147263315E-3</v>
      </c>
      <c r="H347">
        <f>(G348-G347)/'Datos excel'!$B$1</f>
        <v>-1.0650956340267435E-3</v>
      </c>
      <c r="I347">
        <v>344</v>
      </c>
    </row>
    <row r="348" spans="1:9" x14ac:dyDescent="0.35">
      <c r="A348">
        <v>2.3676091935030601</v>
      </c>
      <c r="B348">
        <f>(A349-A348)/'Datos excel'!$B$1</f>
        <v>-6.0298145098344885E-3</v>
      </c>
      <c r="C348">
        <f>(B349-B348)/'Datos excel'!$B$1</f>
        <v>3.94930520090442E-3</v>
      </c>
      <c r="D348">
        <f>(C349-C348)/'Datos excel'!$B$1</f>
        <v>3.5664956832308029E-5</v>
      </c>
      <c r="E348">
        <v>-2.0253482357620798</v>
      </c>
      <c r="F348">
        <f>(E349-E348)/'Datos excel'!$B$1</f>
        <v>-1.2778942864259641E-2</v>
      </c>
      <c r="G348">
        <f>(F349-F348)/'Datos excel'!$B$1</f>
        <v>-2.3961285456877805E-3</v>
      </c>
      <c r="H348">
        <f>(G349-G348)/'Datos excel'!$B$1</f>
        <v>-1.0175670739063858E-3</v>
      </c>
      <c r="I348">
        <v>345</v>
      </c>
    </row>
    <row r="349" spans="1:9" x14ac:dyDescent="0.35">
      <c r="A349">
        <v>2.3666620324547298</v>
      </c>
      <c r="B349">
        <f>(A350-A349)/'Datos excel'!$B$1</f>
        <v>-5.4094590995372241E-3</v>
      </c>
      <c r="C349">
        <f>(B350-B349)/'Datos excel'!$B$1</f>
        <v>3.9549074392231688E-3</v>
      </c>
      <c r="D349">
        <f>(C350-C349)/'Datos excel'!$B$1</f>
        <v>-3.2045632907880099E-5</v>
      </c>
      <c r="E349">
        <v>-2.0273555474132299</v>
      </c>
      <c r="F349">
        <f>(E350-E349)/'Datos excel'!$B$1</f>
        <v>-1.3155325856069117E-2</v>
      </c>
      <c r="G349">
        <f>(F350-F349)/'Datos excel'!$B$1</f>
        <v>-2.5559676078837387E-3</v>
      </c>
      <c r="H349">
        <f>(G350-G349)/'Datos excel'!$B$1</f>
        <v>-9.6800530527446367E-4</v>
      </c>
      <c r="I349">
        <v>346</v>
      </c>
    </row>
    <row r="350" spans="1:9" x14ac:dyDescent="0.35">
      <c r="A350">
        <v>2.3658123166063798</v>
      </c>
      <c r="B350">
        <f>(A351-A350)/'Datos excel'!$B$1</f>
        <v>-4.7882236917026677E-3</v>
      </c>
      <c r="C350">
        <f>(B351-B350)/'Datos excel'!$B$1</f>
        <v>3.9498737229770172E-3</v>
      </c>
      <c r="D350">
        <f>(C351-C350)/'Datos excel'!$B$1</f>
        <v>-9.93524851938709E-5</v>
      </c>
      <c r="E350">
        <v>-2.0294219811664802</v>
      </c>
      <c r="F350">
        <f>(E351-E350)/'Datos excel'!$B$1</f>
        <v>-1.3556816309056169E-2</v>
      </c>
      <c r="G350">
        <f>(F351-F350)/'Datos excel'!$B$1</f>
        <v>-2.7080215256680487E-3</v>
      </c>
      <c r="H350">
        <f>(G351-G350)/'Datos excel'!$B$1</f>
        <v>-9.1654299982308989E-4</v>
      </c>
      <c r="I350">
        <v>347</v>
      </c>
    </row>
    <row r="351" spans="1:9" x14ac:dyDescent="0.35">
      <c r="A351">
        <v>2.3650601841876999</v>
      </c>
      <c r="B351">
        <f>(A352-A351)/'Datos excel'!$B$1</f>
        <v>-4.1677789781670695E-3</v>
      </c>
      <c r="C351">
        <f>(B352-B351)/'Datos excel'!$B$1</f>
        <v>3.9342674710969696E-3</v>
      </c>
      <c r="D351">
        <f>(C352-C351)/'Datos excel'!$B$1</f>
        <v>-1.6619476776592924E-4</v>
      </c>
      <c r="E351">
        <v>-2.0315514808926101</v>
      </c>
      <c r="F351">
        <f>(E352-E351)/'Datos excel'!$B$1</f>
        <v>-1.3982191335596257E-2</v>
      </c>
      <c r="G351">
        <f>(F352-F351)/'Datos excel'!$B$1</f>
        <v>-2.8519917634152172E-3</v>
      </c>
      <c r="H351">
        <f>(G352-G351)/'Datos excel'!$B$1</f>
        <v>-8.6331323806728777E-4</v>
      </c>
      <c r="I351">
        <v>348</v>
      </c>
    </row>
    <row r="352" spans="1:9" x14ac:dyDescent="0.35">
      <c r="A352">
        <v>2.3644055109967201</v>
      </c>
      <c r="B352">
        <f>(A353-A352)/'Datos excel'!$B$1</f>
        <v>-3.5497856889442929E-3</v>
      </c>
      <c r="C352">
        <f>(B353-B352)/'Datos excel'!$B$1</f>
        <v>3.9081616580230443E-3</v>
      </c>
      <c r="D352">
        <f>(C353-C352)/'Datos excel'!$B$1</f>
        <v>-2.3251658620963186E-4</v>
      </c>
      <c r="E352">
        <v>-2.0337477983716599</v>
      </c>
      <c r="F352">
        <f>(E353-E352)/'Datos excel'!$B$1</f>
        <v>-1.4430181154198449E-2</v>
      </c>
      <c r="G352">
        <f>(F353-F352)/'Datos excel'!$B$1</f>
        <v>-2.9876006897381676E-3</v>
      </c>
      <c r="H352">
        <f>(G353-G352)/'Datos excel'!$B$1</f>
        <v>-8.0844908184585804E-4</v>
      </c>
      <c r="I352">
        <v>349</v>
      </c>
    </row>
    <row r="353" spans="1:9" x14ac:dyDescent="0.35">
      <c r="A353">
        <v>2.3638479119646099</v>
      </c>
      <c r="B353">
        <f>(A354-A353)/'Datos excel'!$B$1</f>
        <v>-2.9358930912499678E-3</v>
      </c>
      <c r="C353">
        <f>(B354-B353)/'Datos excel'!$B$1</f>
        <v>3.8716380380693464E-3</v>
      </c>
      <c r="D353">
        <f>(C354-C353)/'Datos excel'!$B$1</f>
        <v>-2.9826647865576411E-4</v>
      </c>
      <c r="E353">
        <v>-2.0360144859268599</v>
      </c>
      <c r="F353">
        <f>(E354-E353)/'Datos excel'!$B$1</f>
        <v>-1.4899472373135511E-2</v>
      </c>
      <c r="G353">
        <f>(F354-F353)/'Datos excel'!$B$1</f>
        <v>-3.1145915745545857E-3</v>
      </c>
      <c r="H353">
        <f>(G354-G353)/'Datos excel'!$B$1</f>
        <v>-7.5208313742548165E-4</v>
      </c>
      <c r="I353">
        <v>350</v>
      </c>
    </row>
    <row r="354" spans="1:9" x14ac:dyDescent="0.35">
      <c r="A354">
        <v>2.3633867429562501</v>
      </c>
      <c r="B354">
        <f>(A355-A354)/'Datos excel'!$B$1</f>
        <v>-2.3277376103620949E-3</v>
      </c>
      <c r="C354">
        <f>(B355-B354)/'Datos excel'!$B$1</f>
        <v>3.8247864491614942E-3</v>
      </c>
      <c r="D354">
        <f>(C355-C354)/'Datos excel'!$B$1</f>
        <v>-3.6339683187850623E-4</v>
      </c>
      <c r="E354">
        <v>-2.0383548895743502</v>
      </c>
      <c r="F354">
        <f>(E355-E354)/'Datos excel'!$B$1</f>
        <v>-1.5388711273613178E-2</v>
      </c>
      <c r="G354">
        <f>(F355-F354)/'Datos excel'!$B$1</f>
        <v>-3.2327285175258185E-3</v>
      </c>
      <c r="H354">
        <f>(G355-G354)/'Datos excel'!$B$1</f>
        <v>-6.9434719617664643E-4</v>
      </c>
      <c r="I354">
        <v>351</v>
      </c>
    </row>
    <row r="355" spans="1:9" x14ac:dyDescent="0.35">
      <c r="A355">
        <v>2.3630211027874402</v>
      </c>
      <c r="B355">
        <f>(A356-A355)/'Datos excel'!$B$1</f>
        <v>-1.7269415598503179E-3</v>
      </c>
      <c r="C355">
        <f>(B356-B355)/'Datos excel'!$B$1</f>
        <v>3.7677042082931282E-3</v>
      </c>
      <c r="D355">
        <f>(C356-C355)/'Datos excel'!$B$1</f>
        <v>-4.2786333818402924E-4</v>
      </c>
      <c r="E355">
        <v>-2.0407721426886201</v>
      </c>
      <c r="F355">
        <f>(E356-E355)/'Datos excel'!$B$1</f>
        <v>-1.5896507081698645E-2</v>
      </c>
      <c r="G355">
        <f>(F356-F355)/'Datos excel'!$B$1</f>
        <v>-3.3417963200532796E-3</v>
      </c>
      <c r="H355">
        <f>(G356-G355)/'Datos excel'!$B$1</f>
        <v>-6.3537186241588071E-4</v>
      </c>
      <c r="I355">
        <v>352</v>
      </c>
    </row>
    <row r="356" spans="1:9" x14ac:dyDescent="0.35">
      <c r="A356">
        <v>2.3627498354415599</v>
      </c>
      <c r="B356">
        <f>(A357-A356)/'Datos excel'!$B$1</f>
        <v>-1.1351119667666659E-3</v>
      </c>
      <c r="C356">
        <f>(B357-B356)/'Datos excel'!$B$1</f>
        <v>3.7004955922941606E-3</v>
      </c>
      <c r="D356">
        <f>(C357-C356)/'Datos excel'!$B$1</f>
        <v>-4.9162447968361387E-4</v>
      </c>
      <c r="E356">
        <v>-2.0432691601819002</v>
      </c>
      <c r="F356">
        <f>(E357-E356)/'Datos excel'!$B$1</f>
        <v>-1.6421435220142284E-2</v>
      </c>
      <c r="G356">
        <f>(F357-F356)/'Datos excel'!$B$1</f>
        <v>-3.4416002988164494E-3</v>
      </c>
      <c r="H356">
        <f>(G357-G356)/'Datos excel'!$B$1</f>
        <v>-5.7528615455190734E-4</v>
      </c>
      <c r="I356">
        <v>353</v>
      </c>
    </row>
    <row r="357" spans="1:9" x14ac:dyDescent="0.35">
      <c r="A357">
        <v>2.3625715324707701</v>
      </c>
      <c r="B357">
        <f>(A358-A357)/'Datos excel'!$B$1</f>
        <v>-5.5383947839702868E-4</v>
      </c>
      <c r="C357">
        <f>(B358-B357)/'Datos excel'!$B$1</f>
        <v>3.6232713996092133E-3</v>
      </c>
      <c r="D357">
        <f>(C358-C357)/'Datos excel'!$B$1</f>
        <v>-5.5464099263014498E-4</v>
      </c>
      <c r="E357">
        <v>-2.0458486331943502</v>
      </c>
      <c r="F357">
        <f>(E358-E357)/'Datos excel'!$B$1</f>
        <v>-1.6962040530909994E-2</v>
      </c>
      <c r="G357">
        <f>(F358-F357)/'Datos excel'!$B$1</f>
        <v>-3.5319660366590591E-3</v>
      </c>
      <c r="H357">
        <f>(G358-G357)/'Datos excel'!$B$1</f>
        <v>-5.1421727569512588E-4</v>
      </c>
      <c r="I357">
        <v>354</v>
      </c>
    </row>
    <row r="358" spans="1:9" x14ac:dyDescent="0.35">
      <c r="A358">
        <v>2.3624845355689401</v>
      </c>
      <c r="B358">
        <f>(A359-A358)/'Datos excel'!$B$1</f>
        <v>1.5302662151686868E-5</v>
      </c>
      <c r="C358">
        <f>(B359-B358)/'Datos excel'!$B$1</f>
        <v>3.5361485962178826E-3</v>
      </c>
      <c r="D358">
        <f>(C359-C358)/'Datos excel'!$B$1</f>
        <v>-6.1687527984936636E-4</v>
      </c>
      <c r="E358">
        <v>-2.0485130242904401</v>
      </c>
      <c r="F358">
        <f>(E359-E358)/'Datos excel'!$B$1</f>
        <v>-1.7516840458584832E-2</v>
      </c>
      <c r="G358">
        <f>(F359-F358)/'Datos excel'!$B$1</f>
        <v>-3.6127390974426974E-3</v>
      </c>
      <c r="H358">
        <f>(G359-G358)/'Datos excel'!$B$1</f>
        <v>-4.5229019349000185E-4</v>
      </c>
      <c r="I358">
        <v>355</v>
      </c>
    </row>
    <row r="359" spans="1:9" x14ac:dyDescent="0.35">
      <c r="A359">
        <v>2.3624869393054899</v>
      </c>
      <c r="B359">
        <f>(A360-A359)/'Datos excel'!$B$1</f>
        <v>5.7075958474568493E-4</v>
      </c>
      <c r="C359">
        <f>(B360-B359)/'Datos excel'!$B$1</f>
        <v>3.4392500538500867E-3</v>
      </c>
      <c r="D359">
        <f>(C360-C359)/'Datos excel'!$B$1</f>
        <v>-6.782910149790418E-4</v>
      </c>
      <c r="E359">
        <v>-2.0512645631553799</v>
      </c>
      <c r="F359">
        <f>(E360-E359)/'Datos excel'!$B$1</f>
        <v>-1.8084328188977962E-2</v>
      </c>
      <c r="G359">
        <f>(F360-F359)/'Datos excel'!$B$1</f>
        <v>-3.6837846749006422E-3</v>
      </c>
      <c r="H359">
        <f>(G360-G359)/'Datos excel'!$B$1</f>
        <v>-3.8962745392443296E-4</v>
      </c>
      <c r="I359">
        <v>356</v>
      </c>
    </row>
    <row r="360" spans="1:9" x14ac:dyDescent="0.35">
      <c r="A360">
        <v>2.3625765940114101</v>
      </c>
      <c r="B360">
        <f>(A361-A360)/'Datos excel'!$B$1</f>
        <v>1.1109957198973716E-3</v>
      </c>
      <c r="C360">
        <f>(B361-B360)/'Datos excel'!$B$1</f>
        <v>3.3327043503673806E-3</v>
      </c>
      <c r="D360">
        <f>(C361-C360)/'Datos excel'!$B$1</f>
        <v>-7.3885249211008924E-4</v>
      </c>
      <c r="E360">
        <v>-2.0541052427845599</v>
      </c>
      <c r="F360">
        <f>(E361-E360)/'Datos excel'!$B$1</f>
        <v>-1.8662975732581688E-2</v>
      </c>
      <c r="G360">
        <f>(F361-F360)/'Datos excel'!$B$1</f>
        <v>-3.7449872122449369E-3</v>
      </c>
      <c r="H360">
        <f>(G361-G360)/'Datos excel'!$B$1</f>
        <v>-3.2634886485565417E-4</v>
      </c>
      <c r="I360">
        <v>357</v>
      </c>
    </row>
    <row r="361" spans="1:9" x14ac:dyDescent="0.35">
      <c r="A361">
        <v>2.362751108811</v>
      </c>
      <c r="B361">
        <f>(A362-A361)/'Datos excel'!$B$1</f>
        <v>1.6344956950824169E-3</v>
      </c>
      <c r="C361">
        <f>(B362-B361)/'Datos excel'!$B$1</f>
        <v>3.2166456723024023E-3</v>
      </c>
      <c r="D361">
        <f>(C362-C361)/'Datos excel'!$B$1</f>
        <v>-7.9852422189063033E-4</v>
      </c>
      <c r="E361">
        <v>-2.05703681615734</v>
      </c>
      <c r="F361">
        <f>(E362-E361)/'Datos excel'!$B$1</f>
        <v>-1.9251236948270509E-2</v>
      </c>
      <c r="G361">
        <f>(F362-F361)/'Datos excel'!$B$1</f>
        <v>-3.7962499720618314E-3</v>
      </c>
      <c r="H361">
        <f>(G362-G361)/'Datos excel'!$B$1</f>
        <v>-2.6257125184086849E-4</v>
      </c>
      <c r="I361">
        <v>358</v>
      </c>
    </row>
    <row r="362" spans="1:9" x14ac:dyDescent="0.35">
      <c r="A362">
        <v>2.3630078547943998</v>
      </c>
      <c r="B362">
        <f>(A363-A362)/'Datos excel'!$B$1</f>
        <v>2.1397652157477483E-3</v>
      </c>
      <c r="C362">
        <f>(B363-B362)/'Datos excel'!$B$1</f>
        <v>3.0912137808421468E-3</v>
      </c>
      <c r="D362">
        <f>(C363-C362)/'Datos excel'!$B$1</f>
        <v>-8.5727042817369044E-4</v>
      </c>
      <c r="E362">
        <v>-2.0600607933858002</v>
      </c>
      <c r="F362">
        <f>(E363-E362)/'Datos excel'!$B$1</f>
        <v>-1.9847550499441504E-2</v>
      </c>
      <c r="G362">
        <f>(F363-F362)/'Datos excel'!$B$1</f>
        <v>-3.8374945678531888E-3</v>
      </c>
      <c r="H362">
        <f>(G363-G362)/'Datos excel'!$B$1</f>
        <v>-1.984083127347638E-4</v>
      </c>
      <c r="I362">
        <v>359</v>
      </c>
    </row>
    <row r="363" spans="1:9" x14ac:dyDescent="0.35">
      <c r="A363">
        <v>2.3633439683285098</v>
      </c>
      <c r="B363">
        <f>(A364-A363)/'Datos excel'!$B$1</f>
        <v>2.6253319409762091E-3</v>
      </c>
      <c r="C363">
        <f>(B364-B363)/'Datos excel'!$B$1</f>
        <v>2.9565540568776347E-3</v>
      </c>
      <c r="D363">
        <f>(C364-C363)/'Datos excel'!$B$1</f>
        <v>-9.1505449837509932E-4</v>
      </c>
      <c r="E363">
        <v>-2.0631784393278401</v>
      </c>
      <c r="F363">
        <f>(E364-E363)/'Datos excel'!$B$1</f>
        <v>-2.045034273656942E-2</v>
      </c>
      <c r="G363">
        <f>(F364-F363)/'Datos excel'!$B$1</f>
        <v>-3.8686604727381228E-3</v>
      </c>
      <c r="H363">
        <f>(G364-G363)/'Datos excel'!$B$1</f>
        <v>-1.3397032734049951E-4</v>
      </c>
      <c r="I363">
        <v>360</v>
      </c>
    </row>
    <row r="364" spans="1:9" x14ac:dyDescent="0.35">
      <c r="A364">
        <v>2.3637563545054601</v>
      </c>
      <c r="B364">
        <f>(A365-A364)/'Datos excel'!$B$1</f>
        <v>3.0897463662276029E-3</v>
      </c>
      <c r="C364">
        <f>(B365-B364)/'Datos excel'!$B$1</f>
        <v>2.8128176323911594E-3</v>
      </c>
      <c r="D364">
        <f>(C365-C364)/'Datos excel'!$B$1</f>
        <v>-9.7183857820197332E-4</v>
      </c>
      <c r="E364">
        <v>-2.0663907716530701</v>
      </c>
      <c r="F364">
        <f>(E365-E364)/'Datos excel'!$B$1</f>
        <v>-2.1058030502588785E-2</v>
      </c>
      <c r="G364">
        <f>(F365-F364)/'Datos excel'!$B$1</f>
        <v>-3.8897044825467195E-3</v>
      </c>
      <c r="H364">
        <f>(G365-G364)/'Datos excel'!$B$1</f>
        <v>-6.9364108029681997E-5</v>
      </c>
      <c r="I364">
        <v>361</v>
      </c>
    </row>
    <row r="365" spans="1:9" x14ac:dyDescent="0.35">
      <c r="A365">
        <v>2.3642416907297399</v>
      </c>
      <c r="B365">
        <f>(A366-A365)/'Datos excel'!$B$1</f>
        <v>3.531582726717998E-3</v>
      </c>
      <c r="C365">
        <f>(B366-B365)/'Datos excel'!$B$1</f>
        <v>2.660161585503436E-3</v>
      </c>
      <c r="D365">
        <f>(C366-C365)/'Datos excel'!$B$1</f>
        <v>-1.0275830356456686E-3</v>
      </c>
      <c r="E365">
        <v>-2.0696985593493702</v>
      </c>
      <c r="F365">
        <f>(E366-E365)/'Datos excel'!$B$1</f>
        <v>-2.1669023853938988E-2</v>
      </c>
      <c r="G365">
        <f>(F366-F365)/'Datos excel'!$B$1</f>
        <v>-3.9006001711571624E-3</v>
      </c>
      <c r="H365">
        <f>(G366-G365)/'Datos excel'!$B$1</f>
        <v>-4.6927245149592036E-6</v>
      </c>
      <c r="I365">
        <v>362</v>
      </c>
    </row>
    <row r="366" spans="1:9" x14ac:dyDescent="0.35">
      <c r="A366">
        <v>2.36479643044723</v>
      </c>
      <c r="B366">
        <f>(A367-A366)/'Datos excel'!$B$1</f>
        <v>3.9494399314369665E-3</v>
      </c>
      <c r="C366">
        <f>(B367-B366)/'Datos excel'!$B$1</f>
        <v>2.4987492197165394E-3</v>
      </c>
      <c r="D366">
        <f>(C367-C366)/'Datos excel'!$B$1</f>
        <v>-1.0822460326795182E-3</v>
      </c>
      <c r="E366">
        <v>-2.07310232165687</v>
      </c>
      <c r="F366">
        <f>(E367-E366)/'Datos excel'!$B$1</f>
        <v>-2.228172869605391E-2</v>
      </c>
      <c r="G366">
        <f>(F367-F366)/'Datos excel'!$B$1</f>
        <v>-3.9013373026002382E-3</v>
      </c>
      <c r="H366">
        <f>(G367-G366)/'Datos excel'!$B$1</f>
        <v>5.9944420178927263E-5</v>
      </c>
      <c r="I366">
        <v>363</v>
      </c>
    </row>
    <row r="367" spans="1:9" x14ac:dyDescent="0.35">
      <c r="A367">
        <v>2.3654168070209498</v>
      </c>
      <c r="B367">
        <f>(A368-A367)/'Datos excel'!$B$1</f>
        <v>4.341942541028202E-3</v>
      </c>
      <c r="C367">
        <f>(B368-B367)/'Datos excel'!$B$1</f>
        <v>2.3287504104344057E-3</v>
      </c>
      <c r="D367">
        <f>(C368-C367)/'Datos excel'!$B$1</f>
        <v>-1.13578297573145E-3</v>
      </c>
      <c r="E367">
        <v>-2.0766023274159102</v>
      </c>
      <c r="F367">
        <f>(E368-E367)/'Datos excel'!$B$1</f>
        <v>-2.2894549326505146E-2</v>
      </c>
      <c r="G367">
        <f>(F368-F367)/'Datos excel'!$B$1</f>
        <v>-3.8919212550973473E-3</v>
      </c>
      <c r="H367">
        <f>(G368-G367)/'Datos excel'!$B$1</f>
        <v>1.2445186493982523E-4</v>
      </c>
      <c r="I367">
        <v>364</v>
      </c>
    </row>
    <row r="368" spans="1:9" x14ac:dyDescent="0.35">
      <c r="A368">
        <v>2.36609883776041</v>
      </c>
      <c r="B368">
        <f>(A369-A368)/'Datos excel'!$B$1</f>
        <v>4.7077418001014492E-3</v>
      </c>
      <c r="C368">
        <f>(B369-B368)/'Datos excel'!$B$1</f>
        <v>2.1503420378028919E-3</v>
      </c>
      <c r="D368">
        <f>(C369-C368)/'Datos excel'!$B$1</f>
        <v>-1.1881461184332295E-3</v>
      </c>
      <c r="E368">
        <v>-2.0801985948144801</v>
      </c>
      <c r="F368">
        <f>(E369-E368)/'Datos excel'!$B$1</f>
        <v>-2.3505890887673336E-2</v>
      </c>
      <c r="G368">
        <f>(F369-F368)/'Datos excel'!$B$1</f>
        <v>-3.8723724018663221E-3</v>
      </c>
      <c r="H368">
        <f>(G369-G368)/'Datos excel'!$B$1</f>
        <v>1.8873797930915552E-4</v>
      </c>
      <c r="I368">
        <v>365</v>
      </c>
    </row>
    <row r="369" spans="1:9" x14ac:dyDescent="0.35">
      <c r="A369">
        <v>2.3668383281131198</v>
      </c>
      <c r="B369">
        <f>(A370-A369)/'Datos excel'!$B$1</f>
        <v>5.0455167375347927E-3</v>
      </c>
      <c r="C369">
        <f>(B370-B369)/'Datos excel'!$B$1</f>
        <v>1.9637084819498388E-3</v>
      </c>
      <c r="D369">
        <f>(C370-C369)/'Datos excel'!$B$1</f>
        <v>-1.2392840402791687E-3</v>
      </c>
      <c r="E369">
        <v>-2.08389089152092</v>
      </c>
      <c r="F369">
        <f>(E370-E369)/'Datos excel'!$B$1</f>
        <v>-2.4114161722156691E-2</v>
      </c>
      <c r="G369">
        <f>(F370-F369)/'Datos excel'!$B$1</f>
        <v>-3.8427255094037709E-3</v>
      </c>
      <c r="H369">
        <f>(G370-G369)/'Datos excel'!$B$1</f>
        <v>2.5271506649084845E-4</v>
      </c>
      <c r="I369">
        <v>366</v>
      </c>
    </row>
    <row r="370" spans="1:9" x14ac:dyDescent="0.35">
      <c r="A370">
        <v>2.36763087602893</v>
      </c>
      <c r="B370">
        <f>(A371-A370)/'Datos excel'!$B$1</f>
        <v>5.3539753445690716E-3</v>
      </c>
      <c r="C370">
        <f>(B371-B370)/'Datos excel'!$B$1</f>
        <v>1.7690422001172331E-3</v>
      </c>
      <c r="D370">
        <f>(C371-C370)/'Datos excel'!$B$1</f>
        <v>-1.2891411274623054E-3</v>
      </c>
      <c r="E370">
        <v>-2.0876787351866102</v>
      </c>
      <c r="F370">
        <f>(E371-E370)/'Datos excel'!$B$1</f>
        <v>-2.471777563366194E-2</v>
      </c>
      <c r="G370">
        <f>(F371-F370)/'Datos excel'!$B$1</f>
        <v>-3.8030291195868156E-3</v>
      </c>
      <c r="H370">
        <f>(G371-G370)/'Datos excel'!$B$1</f>
        <v>3.1629933069577163E-4</v>
      </c>
      <c r="I370">
        <v>367</v>
      </c>
    </row>
    <row r="371" spans="1:9" x14ac:dyDescent="0.35">
      <c r="A371">
        <v>2.3684718765094299</v>
      </c>
      <c r="B371">
        <f>(A372-A371)/'Datos excel'!$B$1</f>
        <v>5.6318558435580028E-3</v>
      </c>
      <c r="C371">
        <f>(B372-B371)/'Datos excel'!$B$1</f>
        <v>1.566544385343431E-3</v>
      </c>
      <c r="D371">
        <f>(C372-C371)/'Datos excel'!$B$1</f>
        <v>-1.3376571599263954E-3</v>
      </c>
      <c r="E371">
        <v>-2.0915613943037998</v>
      </c>
      <c r="F371">
        <f>(E372-E371)/'Datos excel'!$B$1</f>
        <v>-2.531515405083604E-2</v>
      </c>
      <c r="G371">
        <f>(F372-F371)/'Datos excel'!$B$1</f>
        <v>-3.7533449369043554E-3</v>
      </c>
      <c r="H371">
        <f>(G372-G371)/'Datos excel'!$B$1</f>
        <v>3.7941076920559245E-4</v>
      </c>
      <c r="I371">
        <v>368</v>
      </c>
    </row>
    <row r="372" spans="1:9" x14ac:dyDescent="0.35">
      <c r="A372">
        <v>2.3693565263566398</v>
      </c>
      <c r="B372">
        <f>(A373-A372)/'Datos excel'!$B$1</f>
        <v>5.8779280601838658E-3</v>
      </c>
      <c r="C372">
        <f>(B373-B372)/'Datos excel'!$B$1</f>
        <v>1.3564256900111035E-3</v>
      </c>
      <c r="D372">
        <f>(C373-C372)/'Datos excel'!$B$1</f>
        <v>-1.3847667515255622E-3</v>
      </c>
      <c r="E372">
        <v>-2.0955378894033299</v>
      </c>
      <c r="F372">
        <f>(E373-E372)/'Datos excel'!$B$1</f>
        <v>-2.5904728094844398E-2</v>
      </c>
      <c r="G372">
        <f>(F373-F372)/'Datos excel'!$B$1</f>
        <v>-3.6937472326428983E-3</v>
      </c>
      <c r="H372">
        <f>(G373-G372)/'Datos excel'!$B$1</f>
        <v>4.4197320606117482E-4</v>
      </c>
      <c r="I372">
        <v>369</v>
      </c>
    </row>
    <row r="373" spans="1:9" x14ac:dyDescent="0.35">
      <c r="A373">
        <v>2.37027982913725</v>
      </c>
      <c r="B373">
        <f>(A374-A373)/'Datos excel'!$B$1</f>
        <v>6.0909949093278333E-3</v>
      </c>
      <c r="C373">
        <f>(B374-B373)/'Datos excel'!$B$1</f>
        <v>1.138907037334698E-3</v>
      </c>
      <c r="D373">
        <f>(C374-C373)/'Datos excel'!$B$1</f>
        <v>-1.43039889307743E-3</v>
      </c>
      <c r="E373">
        <v>-2.0996069945771301</v>
      </c>
      <c r="F373">
        <f>(E374-E373)/'Datos excel'!$B$1</f>
        <v>-2.6484940553358826E-2</v>
      </c>
      <c r="G373">
        <f>(F374-F373)/'Datos excel'!$B$1</f>
        <v>-3.6243222437806325E-3</v>
      </c>
      <c r="H373">
        <f>(G374-G373)/'Datos excel'!$B$1</f>
        <v>5.0391405086975085E-4</v>
      </c>
      <c r="I373">
        <v>370</v>
      </c>
    </row>
    <row r="374" spans="1:9" x14ac:dyDescent="0.35">
      <c r="A374">
        <v>2.3712366003802599</v>
      </c>
      <c r="B374">
        <f>(A375-A374)/'Datos excel'!$B$1</f>
        <v>6.2698940084084534E-3</v>
      </c>
      <c r="C374">
        <f>(B375-B374)/'Datos excel'!$B$1</f>
        <v>9.1422050462494674E-4</v>
      </c>
      <c r="D374">
        <f>(C375-C374)/'Datos excel'!$B$1</f>
        <v>-1.4744764098247353E-3</v>
      </c>
      <c r="E374">
        <v>-2.1037672393107898</v>
      </c>
      <c r="F374">
        <f>(E375-E374)/'Datos excel'!$B$1</f>
        <v>-2.7054247760123992E-2</v>
      </c>
      <c r="G374">
        <f>(F375-F374)/'Datos excel'!$B$1</f>
        <v>-3.5451676097679784E-3</v>
      </c>
      <c r="H374">
        <f>(G375-G374)/'Datos excel'!$B$1</f>
        <v>5.6516418342244786E-4</v>
      </c>
      <c r="I374">
        <v>371</v>
      </c>
    </row>
    <row r="375" spans="1:9" x14ac:dyDescent="0.35">
      <c r="A375">
        <v>2.37222147302804</v>
      </c>
      <c r="B375">
        <f>(A376-A375)/'Datos excel'!$B$1</f>
        <v>6.4134994294629977E-3</v>
      </c>
      <c r="C375">
        <f>(B376-B375)/'Datos excel'!$B$1</f>
        <v>6.8261029177510467E-4</v>
      </c>
      <c r="D375">
        <f>(C376-C375)/'Datos excel'!$B$1</f>
        <v>-1.5169155228212988E-3</v>
      </c>
      <c r="E375">
        <v>-2.10801691061137</v>
      </c>
      <c r="F375">
        <f>(E376-E375)/'Datos excel'!$B$1</f>
        <v>-2.761112138605357E-2</v>
      </c>
      <c r="G375">
        <f>(F376-F375)/'Datos excel'!$B$1</f>
        <v>-3.4563918274323766E-3</v>
      </c>
      <c r="H375">
        <f>(G376-G375)/'Datos excel'!$B$1</f>
        <v>6.2565783166666474E-4</v>
      </c>
      <c r="I375">
        <v>372</v>
      </c>
    </row>
    <row r="376" spans="1:9" x14ac:dyDescent="0.35">
      <c r="A376">
        <v>2.3732289031626101</v>
      </c>
      <c r="B376">
        <f>(A377-A376)/'Datos excel'!$B$1</f>
        <v>6.5207236033582704E-3</v>
      </c>
      <c r="C376">
        <f>(B377-B376)/'Datos excel'!$B$1</f>
        <v>4.4433375864451905E-4</v>
      </c>
      <c r="D376">
        <f>(C377-C376)/'Datos excel'!$B$1</f>
        <v>-1.5576252876021135E-3</v>
      </c>
      <c r="E376">
        <v>-2.1123540554165601</v>
      </c>
      <c r="F376">
        <f>(E377-E376)/'Datos excel'!$B$1</f>
        <v>-2.8154050144703038E-2</v>
      </c>
      <c r="G376">
        <f>(F377-F376)/'Datos excel'!$B$1</f>
        <v>-3.3581137250511309E-3</v>
      </c>
      <c r="H376">
        <f>(G377-G376)/'Datos excel'!$B$1</f>
        <v>6.8533221146447199E-4</v>
      </c>
      <c r="I376">
        <v>373</v>
      </c>
    </row>
    <row r="377" spans="1:9" x14ac:dyDescent="0.35">
      <c r="A377">
        <v>2.3742531760310301</v>
      </c>
      <c r="B377">
        <f>(A378-A377)/'Datos excel'!$B$1</f>
        <v>6.5905193869532485E-3</v>
      </c>
      <c r="C377">
        <f>(B378-B377)/'Datos excel'!$B$1</f>
        <v>1.9966255061569459E-4</v>
      </c>
      <c r="D377">
        <f>(C378-C377)/'Datos excel'!$B$1</f>
        <v>-1.5965071343720879E-3</v>
      </c>
      <c r="E377">
        <v>-2.11677648327173</v>
      </c>
      <c r="F377">
        <f>(E378-E377)/'Datos excel'!$B$1</f>
        <v>-2.8681541415130022E-2</v>
      </c>
      <c r="G377">
        <f>(F378-F377)/'Datos excel'!$B$1</f>
        <v>-3.2504619930108693E-3</v>
      </c>
      <c r="H377">
        <f>(G378-G377)/'Datos excel'!$B$1</f>
        <v>7.4412741098024682E-4</v>
      </c>
      <c r="I377">
        <v>374</v>
      </c>
    </row>
    <row r="378" spans="1:9" x14ac:dyDescent="0.35">
      <c r="A378">
        <v>2.3752884123954998</v>
      </c>
      <c r="B378">
        <f>(A379-A378)/'Datos excel'!$B$1</f>
        <v>6.6218823070638118E-3</v>
      </c>
      <c r="C378">
        <f>(B379-B378)/'Datos excel'!$B$1</f>
        <v>-5.1116203621657611E-5</v>
      </c>
      <c r="D378">
        <f>(C379-C378)/'Datos excel'!$B$1</f>
        <v>-1.6334543858514147E-3</v>
      </c>
      <c r="E378">
        <v>-2.1212817692619002</v>
      </c>
      <c r="F378">
        <f>(E379-E378)/'Datos excel'!$B$1</f>
        <v>-2.9192122791030811E-2</v>
      </c>
      <c r="G378">
        <f>(F379-F378)/'Datos excel'!$B$1</f>
        <v>-3.1335747326273525E-3</v>
      </c>
      <c r="H378">
        <f>(G379-G378)/'Datos excel'!$B$1</f>
        <v>8.0198594714227906E-4</v>
      </c>
      <c r="I378">
        <v>375</v>
      </c>
    </row>
    <row r="379" spans="1:9" x14ac:dyDescent="0.35">
      <c r="A379">
        <v>2.3763285752359402</v>
      </c>
      <c r="B379">
        <f>(A380-A379)/'Datos excel'!$B$1</f>
        <v>6.6138529925749518E-3</v>
      </c>
      <c r="C379">
        <f>(B380-B379)/'Datos excel'!$B$1</f>
        <v>-3.076986185498992E-4</v>
      </c>
      <c r="D379">
        <f>(C380-C379)/'Datos excel'!$B$1</f>
        <v>-1.6683517695066557E-3</v>
      </c>
      <c r="E379">
        <v>-2.1258672571870498</v>
      </c>
      <c r="F379">
        <f>(E380-E379)/'Datos excel'!$B$1</f>
        <v>-2.9684343559005646E-2</v>
      </c>
      <c r="G379">
        <f>(F380-F379)/'Datos excel'!$B$1</f>
        <v>-3.0075990746361307E-3</v>
      </c>
      <c r="H379">
        <f>(G380-G379)/'Datos excel'!$B$1</f>
        <v>8.5885257451888018E-4</v>
      </c>
      <c r="I379">
        <v>376</v>
      </c>
    </row>
    <row r="380" spans="1:9" x14ac:dyDescent="0.35">
      <c r="A380">
        <v>2.37736747683461</v>
      </c>
      <c r="B380">
        <f>(A381-A380)/'Datos excel'!$B$1</f>
        <v>6.5655198065971473E-3</v>
      </c>
      <c r="C380">
        <f>(B381-B380)/'Datos excel'!$B$1</f>
        <v>-5.6976270168418127E-4</v>
      </c>
      <c r="D380">
        <f>(C381-C380)/'Datos excel'!$B$1</f>
        <v>-1.701075012049993E-3</v>
      </c>
      <c r="E380">
        <v>-2.1305300629696302</v>
      </c>
      <c r="F380">
        <f>(E381-E380)/'Datos excel'!$B$1</f>
        <v>-3.0156776116896662E-2</v>
      </c>
      <c r="G380">
        <f>(F381-F380)/'Datos excel'!$B$1</f>
        <v>-2.872690827704871E-3</v>
      </c>
      <c r="H380">
        <f>(G381-G380)/'Datos excel'!$B$1</f>
        <v>9.1467381176127676E-4</v>
      </c>
      <c r="I380">
        <v>377</v>
      </c>
    </row>
    <row r="381" spans="1:9" x14ac:dyDescent="0.35">
      <c r="A381">
        <v>2.3783987862741802</v>
      </c>
      <c r="B381">
        <f>(A382-A381)/'Datos excel'!$B$1</f>
        <v>6.4760216907021224E-3</v>
      </c>
      <c r="C381">
        <f>(B382-B381)/'Datos excel'!$B$1</f>
        <v>-8.3696693973725261E-4</v>
      </c>
      <c r="D381">
        <f>(C382-C381)/'Datos excel'!$B$1</f>
        <v>-1.7314903867325659E-3</v>
      </c>
      <c r="E381">
        <v>-2.1352670782848699</v>
      </c>
      <c r="F381">
        <f>(E382-E381)/'Datos excel'!$B$1</f>
        <v>-3.0608017336914282E-2</v>
      </c>
      <c r="G381">
        <f>(F382-F381)/'Datos excel'!$B$1</f>
        <v>-2.729014201331861E-3</v>
      </c>
      <c r="H381">
        <f>(G382-G381)/'Datos excel'!$B$1</f>
        <v>9.6939760140982178E-4</v>
      </c>
      <c r="I381">
        <v>378</v>
      </c>
    </row>
    <row r="382" spans="1:9" x14ac:dyDescent="0.35">
      <c r="A382">
        <v>2.3794160373825801</v>
      </c>
      <c r="B382">
        <f>(A383-A382)/'Datos excel'!$B$1</f>
        <v>6.3445512312433183E-3</v>
      </c>
      <c r="C382">
        <f>(B383-B382)/'Datos excel'!$B$1</f>
        <v>-1.1089488136732716E-3</v>
      </c>
      <c r="D382">
        <f>(C383-C382)/'Datos excel'!$B$1</f>
        <v>-1.7594543788831299E-3</v>
      </c>
      <c r="E382">
        <v>-2.1400749744051999</v>
      </c>
      <c r="F382">
        <f>(E383-E382)/'Datos excel'!$B$1</f>
        <v>-3.1036689885236602E-2</v>
      </c>
      <c r="G382">
        <f>(F383-F382)/'Datos excel'!$B$1</f>
        <v>-2.5767415821820279E-3</v>
      </c>
      <c r="H382">
        <f>(G383-G382)/'Datos excel'!$B$1</f>
        <v>1.0229728519203386E-3</v>
      </c>
      <c r="I382">
        <v>379</v>
      </c>
    </row>
    <row r="383" spans="1:9" x14ac:dyDescent="0.35">
      <c r="A383">
        <v>2.3804126371595</v>
      </c>
      <c r="B383">
        <f>(A384-A383)/'Datos excel'!$B$1</f>
        <v>6.170357958931165E-3</v>
      </c>
      <c r="C383">
        <f>(B384-B383)/'Datos excel'!$B$1</f>
        <v>-1.3853232612245532E-3</v>
      </c>
      <c r="D383">
        <f>(C384-C383)/'Datos excel'!$B$1</f>
        <v>-1.7848133554592021E-3</v>
      </c>
      <c r="E383">
        <v>-2.1449502062519601</v>
      </c>
      <c r="F383">
        <f>(E384-E383)/'Datos excel'!$B$1</f>
        <v>-3.1441443506475722E-2</v>
      </c>
      <c r="G383">
        <f>(F384-F383)/'Datos excel'!$B$1</f>
        <v>-2.4160533823612911E-3</v>
      </c>
      <c r="H383">
        <f>(G384-G383)/'Datos excel'!$B$1</f>
        <v>1.0753490441917923E-3</v>
      </c>
      <c r="I383">
        <v>380</v>
      </c>
    </row>
    <row r="384" spans="1:9" x14ac:dyDescent="0.35">
      <c r="A384">
        <v>2.3813818747211899</v>
      </c>
      <c r="B384">
        <f>(A385-A384)/'Datos excel'!$B$1</f>
        <v>5.9527518899156594E-3</v>
      </c>
      <c r="C384">
        <f>(B385-B384)/'Datos excel'!$B$1</f>
        <v>-1.6656810875015321E-3</v>
      </c>
      <c r="D384">
        <f>(C385-C384)/'Datos excel'!$B$1</f>
        <v>-1.8074033311867973E-3</v>
      </c>
      <c r="E384">
        <v>-2.1498890166488702</v>
      </c>
      <c r="F384">
        <f>(E385-E384)/'Datos excel'!$B$1</f>
        <v>-3.1820956284311072E-2</v>
      </c>
      <c r="G384">
        <f>(F385-F384)/'Datos excel'!$B$1</f>
        <v>-2.2471379494974041E-3</v>
      </c>
      <c r="H384">
        <f>(G385-G384)/'Datos excel'!$B$1</f>
        <v>1.1264756296750719E-3</v>
      </c>
      <c r="I384">
        <v>381</v>
      </c>
    </row>
    <row r="385" spans="1:9" x14ac:dyDescent="0.35">
      <c r="A385">
        <v>2.38231693080149</v>
      </c>
      <c r="B385">
        <f>(A386-A385)/'Datos excel'!$B$1</f>
        <v>5.6911073165297459E-3</v>
      </c>
      <c r="C385">
        <f>(B386-B385)/'Datos excel'!$B$1</f>
        <v>-1.9495873388680402E-3</v>
      </c>
      <c r="D385">
        <f>(C386-C385)/'Datos excel'!$B$1</f>
        <v>-1.8270497740045114E-3</v>
      </c>
      <c r="E385">
        <v>-2.1548874407735199</v>
      </c>
      <c r="F385">
        <f>(E386-E385)/'Datos excel'!$B$1</f>
        <v>-3.2173935887998266E-2</v>
      </c>
      <c r="G385">
        <f>(F386-F385)/'Datos excel'!$B$1</f>
        <v>-2.0701915713656469E-3</v>
      </c>
      <c r="H385">
        <f>(G386-G385)/'Datos excel'!$B$1</f>
        <v>1.17630169305114E-3</v>
      </c>
      <c r="I385">
        <v>382</v>
      </c>
    </row>
    <row r="386" spans="1:9" x14ac:dyDescent="0.35">
      <c r="A386">
        <v>2.38321088784831</v>
      </c>
      <c r="B386">
        <f>(A387-A386)/'Datos excel'!$B$1</f>
        <v>5.3848668534637704E-3</v>
      </c>
      <c r="C386">
        <f>(B387-B386)/'Datos excel'!$B$1</f>
        <v>-2.2365796462558134E-3</v>
      </c>
      <c r="D386">
        <f>(C387-C386)/'Datos excel'!$B$1</f>
        <v>-1.8435675855832411E-3</v>
      </c>
      <c r="E386">
        <v>-2.1599413108046601</v>
      </c>
      <c r="F386">
        <f>(E387-E386)/'Datos excel'!$B$1</f>
        <v>-3.2499120819604557E-2</v>
      </c>
      <c r="G386">
        <f>(F387-F386)/'Datos excel'!$B$1</f>
        <v>-1.8854185335009121E-3</v>
      </c>
      <c r="H386">
        <f>(G387-G386)/'Datos excel'!$B$1</f>
        <v>1.2247752671500282E-3</v>
      </c>
      <c r="I386">
        <v>383</v>
      </c>
    </row>
    <row r="387" spans="1:9" x14ac:dyDescent="0.35">
      <c r="A387">
        <v>2.3840567407556801</v>
      </c>
      <c r="B387">
        <f>(A388-A387)/'Datos excel'!$B$1</f>
        <v>5.0335457441714844E-3</v>
      </c>
      <c r="C387">
        <f>(B388-B387)/'Datos excel'!$B$1</f>
        <v>-2.5261665654190426E-3</v>
      </c>
      <c r="D387">
        <f>(C388-C387)/'Datos excel'!$B$1</f>
        <v>-1.8567611104936767E-3</v>
      </c>
      <c r="E387">
        <v>-2.16504626076541</v>
      </c>
      <c r="F387">
        <f>(E388-E387)/'Datos excel'!$B$1</f>
        <v>-3.2795281670293983E-2</v>
      </c>
      <c r="G387">
        <f>(F388-F387)/'Datos excel'!$B$1</f>
        <v>-1.6930312844220619E-3</v>
      </c>
      <c r="H387">
        <f>(G388-G387)/'Datos excel'!$B$1</f>
        <v>1.2718429138187776E-3</v>
      </c>
      <c r="I387">
        <v>384</v>
      </c>
    </row>
    <row r="388" spans="1:9" x14ac:dyDescent="0.35">
      <c r="A388">
        <v>2.3848474082722499</v>
      </c>
      <c r="B388">
        <f>(A389-A388)/'Datos excel'!$B$1</f>
        <v>4.6367364279882532E-3</v>
      </c>
      <c r="C388">
        <f>(B389-B388)/'Datos excel'!$B$1</f>
        <v>-2.8178259186289506E-3</v>
      </c>
      <c r="D388">
        <f>(C389-C388)/'Datos excel'!$B$1</f>
        <v>-1.8664243461175109E-3</v>
      </c>
      <c r="E388">
        <v>-2.1701977315638001</v>
      </c>
      <c r="F388">
        <f>(E389-E388)/'Datos excel'!$B$1</f>
        <v>-3.3061222402565885E-2</v>
      </c>
      <c r="G388">
        <f>(F389-F388)/'Datos excel'!$B$1</f>
        <v>-1.4932506666933965E-3</v>
      </c>
      <c r="H388">
        <f>(G389-G388)/'Datos excel'!$B$1</f>
        <v>1.3174491454045795E-3</v>
      </c>
      <c r="I388">
        <v>385</v>
      </c>
    </row>
    <row r="389" spans="1:9" x14ac:dyDescent="0.35">
      <c r="A389">
        <v>2.38557574512719</v>
      </c>
      <c r="B389">
        <f>(A390-A389)/'Datos excel'!$B$1</f>
        <v>4.1941133677352721E-3</v>
      </c>
      <c r="C389">
        <f>(B390-B389)/'Datos excel'!$B$1</f>
        <v>-3.1110031693411459E-3</v>
      </c>
      <c r="D389">
        <f>(C390-C389)/'Datos excel'!$B$1</f>
        <v>-1.8723412540766976E-3</v>
      </c>
      <c r="E389">
        <v>-2.1753909762347301</v>
      </c>
      <c r="F389">
        <f>(E390-E389)/'Datos excel'!$B$1</f>
        <v>-3.3295781668788486E-2</v>
      </c>
      <c r="G389">
        <f>(F390-F389)/'Datos excel'!$B$1</f>
        <v>-1.2863062388593376E-3</v>
      </c>
      <c r="H389">
        <f>(G390-G389)/'Datos excel'!$B$1</f>
        <v>1.3615358348908323E-3</v>
      </c>
      <c r="I389">
        <v>386</v>
      </c>
    </row>
    <row r="390" spans="1:9" x14ac:dyDescent="0.35">
      <c r="A390">
        <v>2.3862345549144099</v>
      </c>
      <c r="B390">
        <f>(A391-A390)/'Datos excel'!$B$1</f>
        <v>3.7054381326304367E-3</v>
      </c>
      <c r="C390">
        <f>(B391-B390)/'Datos excel'!$B$1</f>
        <v>-3.4051098457821686E-3</v>
      </c>
      <c r="D390">
        <f>(C391-C390)/'Datos excel'!$B$1</f>
        <v>-1.8742863464276756E-3</v>
      </c>
      <c r="E390">
        <v>-2.1806210653890399</v>
      </c>
      <c r="F390">
        <f>(E391-E390)/'Datos excel'!$B$1</f>
        <v>-3.3497834180301847E-2</v>
      </c>
      <c r="G390">
        <f>(F391-F390)/'Datos excel'!$B$1</f>
        <v>-1.0724366900347233E-3</v>
      </c>
      <c r="H390">
        <f>(G391-G390)/'Datos excel'!$B$1</f>
        <v>1.4040417444043786E-3</v>
      </c>
      <c r="I390">
        <v>387</v>
      </c>
    </row>
    <row r="391" spans="1:9" x14ac:dyDescent="0.35">
      <c r="A391">
        <v>2.3868166037752001</v>
      </c>
      <c r="B391">
        <f>(A392-A391)/'Datos excel'!$B$1</f>
        <v>3.17056472882166E-3</v>
      </c>
      <c r="C391">
        <f>(B392-B391)/'Datos excel'!$B$1</f>
        <v>-3.6995220566152106E-3</v>
      </c>
      <c r="D391">
        <f>(C392-C391)/'Datos excel'!$B$1</f>
        <v>-1.8720253231868341E-3</v>
      </c>
      <c r="E391">
        <v>-2.1858828928776401</v>
      </c>
      <c r="F391">
        <f>(E392-E391)/'Datos excel'!$B$1</f>
        <v>-3.3666292141644509E-2</v>
      </c>
      <c r="G391">
        <f>(F392-F391)/'Datos excel'!$B$1</f>
        <v>-8.5189032855701363E-4</v>
      </c>
      <c r="H391">
        <f>(G392-G391)/'Datos excel'!$B$1</f>
        <v>1.4449019177045694E-3</v>
      </c>
      <c r="I391">
        <v>388</v>
      </c>
    </row>
    <row r="392" spans="1:9" x14ac:dyDescent="0.35">
      <c r="A392">
        <v>2.38731463491819</v>
      </c>
      <c r="B392">
        <f>(A393-A392)/'Datos excel'!$B$1</f>
        <v>2.5894451630788726E-3</v>
      </c>
      <c r="C392">
        <f>(B393-B392)/'Datos excel'!$B$1</f>
        <v>-3.9935791067481014E-3</v>
      </c>
      <c r="D392">
        <f>(C393-C392)/'Datos excel'!$B$1</f>
        <v>-1.8653161292206928E-3</v>
      </c>
      <c r="E392">
        <v>-2.1911711816809301</v>
      </c>
      <c r="F392">
        <f>(E393-E392)/'Datos excel'!$B$1</f>
        <v>-3.3800106761537455E-2</v>
      </c>
      <c r="G392">
        <f>(F393-F392)/'Datos excel'!$B$1</f>
        <v>-6.2492566606608968E-4</v>
      </c>
      <c r="H392">
        <f>(G393-G392)/'Datos excel'!$B$1</f>
        <v>1.4840472308016309E-3</v>
      </c>
      <c r="I392">
        <v>389</v>
      </c>
    </row>
    <row r="393" spans="1:9" x14ac:dyDescent="0.35">
      <c r="A393">
        <v>2.3877213840132501</v>
      </c>
      <c r="B393">
        <f>(A394-A393)/'Datos excel'!$B$1</f>
        <v>1.9621352239143964E-3</v>
      </c>
      <c r="C393">
        <f>(B394-B393)/'Datos excel'!$B$1</f>
        <v>-4.2865822791572153E-3</v>
      </c>
      <c r="D393">
        <f>(C394-C393)/'Datos excel'!$B$1</f>
        <v>-1.8539100851553264E-3</v>
      </c>
      <c r="E393">
        <v>-2.1964804900355599</v>
      </c>
      <c r="F393">
        <f>(E394-E393)/'Datos excel'!$B$1</f>
        <v>-3.3898269855615101E-2</v>
      </c>
      <c r="G393">
        <f>(F394-F393)/'Datos excel'!$B$1</f>
        <v>-3.9181207217275568E-4</v>
      </c>
      <c r="H393">
        <f>(G394-G393)/'Datos excel'!$B$1</f>
        <v>1.5214038191680233E-3</v>
      </c>
      <c r="I393">
        <v>390</v>
      </c>
    </row>
    <row r="394" spans="1:9" x14ac:dyDescent="0.35">
      <c r="A394">
        <v>2.38802959549349</v>
      </c>
      <c r="B394">
        <f>(A395-A394)/'Datos excel'!$B$1</f>
        <v>1.2888004540539714E-3</v>
      </c>
      <c r="C394">
        <f>(B395-B394)/'Datos excel'!$B$1</f>
        <v>-4.5777937943542154E-3</v>
      </c>
      <c r="D394">
        <f>(C395-C394)/'Datos excel'!$B$1</f>
        <v>-1.8375534148483458E-3</v>
      </c>
      <c r="E394">
        <v>-2.2018052178129501</v>
      </c>
      <c r="F394">
        <f>(E395-E394)/'Datos excel'!$B$1</f>
        <v>-3.3959815551991387E-2</v>
      </c>
      <c r="G394">
        <f>(F395-F394)/'Datos excel'!$B$1</f>
        <v>-1.5283051910066988E-4</v>
      </c>
      <c r="H394">
        <f>(G395-G394)/'Datos excel'!$B$1</f>
        <v>1.5568927058103455E-3</v>
      </c>
      <c r="I394">
        <v>391</v>
      </c>
    </row>
    <row r="395" spans="1:9" x14ac:dyDescent="0.35">
      <c r="A395">
        <v>2.38823203979541</v>
      </c>
      <c r="B395">
        <f>(A396-A395)/'Datos excel'!$B$1</f>
        <v>5.6972228635436409E-4</v>
      </c>
      <c r="C395">
        <f>(B396-B395)/'Datos excel'!$B$1</f>
        <v>-4.8664360097875354E-3</v>
      </c>
      <c r="D395">
        <f>(C396-C395)/'Datos excel'!$B$1</f>
        <v>-1.8159890459065228E-3</v>
      </c>
      <c r="E395">
        <v>-2.2071396131657202</v>
      </c>
      <c r="F395">
        <f>(E396-E395)/'Datos excel'!$B$1</f>
        <v>-3.3983822113793936E-2</v>
      </c>
      <c r="G395">
        <f>(F396-F395)/'Datos excel'!$B$1</f>
        <v>9.1725615249395965E-5</v>
      </c>
      <c r="H395">
        <f>(G396-G395)/'Datos excel'!$B$1</f>
        <v>1.5904293324054447E-3</v>
      </c>
      <c r="I395">
        <v>392</v>
      </c>
    </row>
    <row r="396" spans="1:9" x14ac:dyDescent="0.35">
      <c r="A396">
        <v>2.3883215315628799</v>
      </c>
      <c r="B396">
        <f>(A397-A396)/'Datos excel'!$B$1</f>
        <v>-1.9469569452130323E-4</v>
      </c>
      <c r="C396">
        <f>(B397-B396)/'Datos excel'!$B$1</f>
        <v>-5.1516909020685089E-3</v>
      </c>
      <c r="D396">
        <f>(C397-C396)/'Datos excel'!$B$1</f>
        <v>-1.7889586992897047E-3</v>
      </c>
      <c r="E396">
        <v>-2.2124777794604</v>
      </c>
      <c r="F396">
        <f>(E397-E396)/'Datos excel'!$B$1</f>
        <v>-3.3969413887843261E-2</v>
      </c>
      <c r="G396">
        <f>(F397-F396)/'Datos excel'!$B$1</f>
        <v>3.4154967058632916E-4</v>
      </c>
      <c r="H396">
        <f>(G397-G396)/'Datos excel'!$B$1</f>
        <v>1.6219232266760169E-3</v>
      </c>
      <c r="I396">
        <v>393</v>
      </c>
    </row>
    <row r="397" spans="1:9" x14ac:dyDescent="0.35">
      <c r="A397">
        <v>2.3882909488347002</v>
      </c>
      <c r="B397">
        <f>(A398-A397)/'Datos excel'!$B$1</f>
        <v>-1.0039214090964933E-3</v>
      </c>
      <c r="C397">
        <f>(B398-B397)/'Datos excel'!$B$1</f>
        <v>-5.4326998774317133E-3</v>
      </c>
      <c r="D397">
        <f>(C398-C397)/'Datos excel'!$B$1</f>
        <v>-1.7562054005709764E-3</v>
      </c>
      <c r="E397">
        <v>-2.21781368251624</v>
      </c>
      <c r="F397">
        <f>(E398-E397)/'Datos excel'!$B$1</f>
        <v>-3.391576339104576E-2</v>
      </c>
      <c r="G397">
        <f>(F398-F397)/'Datos excel'!$B$1</f>
        <v>5.9632077526693052E-4</v>
      </c>
      <c r="H397">
        <f>(G398-G397)/'Datos excel'!$B$1</f>
        <v>1.6512777269337435E-3</v>
      </c>
      <c r="I397">
        <v>394</v>
      </c>
    </row>
    <row r="398" spans="1:9" x14ac:dyDescent="0.35">
      <c r="A398">
        <v>2.3881332532285202</v>
      </c>
      <c r="B398">
        <f>(A399-A398)/'Datos excel'!$B$1</f>
        <v>-1.8572879103013753E-3</v>
      </c>
      <c r="C398">
        <f>(B399-B398)/'Datos excel'!$B$1</f>
        <v>-5.7085639766631382E-3</v>
      </c>
      <c r="D398">
        <f>(C399-C398)/'Datos excel'!$B$1</f>
        <v>-1.7174763106470583E-3</v>
      </c>
      <c r="E398">
        <v>-2.22314115817175</v>
      </c>
      <c r="F398">
        <f>(E399-E398)/'Datos excel'!$B$1</f>
        <v>-3.3822093542707682E-2</v>
      </c>
      <c r="G398">
        <f>(F399-F398)/'Datos excel'!$B$1</f>
        <v>8.5570287406550559E-4</v>
      </c>
      <c r="H398">
        <f>(G399-G398)/'Datos excel'!$B$1</f>
        <v>1.6783897757253247E-3</v>
      </c>
      <c r="I398">
        <v>395</v>
      </c>
    </row>
    <row r="399" spans="1:9" x14ac:dyDescent="0.35">
      <c r="A399">
        <v>2.38784151112579</v>
      </c>
      <c r="B399">
        <f>(A400-A399)/'Datos excel'!$B$1</f>
        <v>-2.7539870428829878E-3</v>
      </c>
      <c r="C399">
        <f>(B400-B399)/'Datos excel'!$B$1</f>
        <v>-5.9783445246753032E-3</v>
      </c>
      <c r="D399">
        <f>(C400-C399)/'Datos excel'!$B$1</f>
        <v>-1.6725258764719473E-3</v>
      </c>
      <c r="E399">
        <v>-2.2284539202018898</v>
      </c>
      <c r="F399">
        <f>(E400-E399)/'Datos excel'!$B$1</f>
        <v>-3.3687680049566689E-2</v>
      </c>
      <c r="G399">
        <f>(F400-F399)/'Datos excel'!$B$1</f>
        <v>1.1193437235294506E-3</v>
      </c>
      <c r="H399">
        <f>(G400-G399)/'Datos excel'!$B$1</f>
        <v>1.7031498410001191E-3</v>
      </c>
      <c r="I399">
        <v>396</v>
      </c>
    </row>
    <row r="400" spans="1:9" x14ac:dyDescent="0.35">
      <c r="A400">
        <v>2.3874089158526899</v>
      </c>
      <c r="B400">
        <f>(A401-A400)/'Datos excel'!$B$1</f>
        <v>-3.6930632048504226E-3</v>
      </c>
      <c r="C400">
        <f>(B401-B400)/'Datos excel'!$B$1</f>
        <v>-6.2410642749984582E-3</v>
      </c>
      <c r="D400">
        <f>(C401-C400)/'Datos excel'!$B$1</f>
        <v>-1.6211195415164461E-3</v>
      </c>
      <c r="E400">
        <v>-2.2337455686098999</v>
      </c>
      <c r="F400">
        <f>(E401-E400)/'Datos excel'!$B$1</f>
        <v>-3.351185394863259E-2</v>
      </c>
      <c r="G400">
        <f>(F401-F400)/'Datos excel'!$B$1</f>
        <v>1.3868738749518805E-3</v>
      </c>
      <c r="H400">
        <f>(G401-G400)/'Datos excel'!$B$1</f>
        <v>1.7254418848252188E-3</v>
      </c>
      <c r="I400">
        <v>397</v>
      </c>
    </row>
    <row r="401" spans="1:9" x14ac:dyDescent="0.35">
      <c r="A401">
        <v>2.3868288108410098</v>
      </c>
      <c r="B401">
        <f>(A402-A401)/'Datos excel'!$B$1</f>
        <v>-4.6734072886962658E-3</v>
      </c>
      <c r="C401">
        <f>(B402-B401)/'Datos excel'!$B$1</f>
        <v>-6.4957091371094042E-3</v>
      </c>
      <c r="D401">
        <f>(C402-C401)/'Datos excel'!$B$1</f>
        <v>-1.563037665794781E-3</v>
      </c>
      <c r="E401">
        <v>-2.2390095983185598</v>
      </c>
      <c r="F401">
        <f>(E402-E401)/'Datos excel'!$B$1</f>
        <v>-3.3294004309782368E-2</v>
      </c>
      <c r="G401">
        <f>(F402-F401)/'Datos excel'!$B$1</f>
        <v>1.6579056524300322E-3</v>
      </c>
      <c r="H401">
        <f>(G402-G401)/'Datos excel'!$B$1</f>
        <v>1.7451435580630628E-3</v>
      </c>
      <c r="I401">
        <v>398</v>
      </c>
    </row>
    <row r="402" spans="1:9" x14ac:dyDescent="0.35">
      <c r="A402">
        <v>2.3860947137407398</v>
      </c>
      <c r="B402">
        <f>(A403-A402)/'Datos excel'!$B$1</f>
        <v>-5.6937508939462157E-3</v>
      </c>
      <c r="C402">
        <f>(B403-B402)/'Datos excel'!$B$1</f>
        <v>-6.7412305195166554E-3</v>
      </c>
      <c r="D402">
        <f>(C403-C402)/'Datos excel'!$B$1</f>
        <v>-1.4980798757976478E-3</v>
      </c>
      <c r="E402">
        <v>-2.2442394082859698</v>
      </c>
      <c r="F402">
        <f>(E403-E402)/'Datos excel'!$B$1</f>
        <v>-3.3033581098881409E-2</v>
      </c>
      <c r="G402">
        <f>(F403-F402)/'Datos excel'!$B$1</f>
        <v>1.9320321615035557E-3</v>
      </c>
      <c r="H402">
        <f>(G403-G402)/'Datos excel'!$B$1</f>
        <v>1.7621264545101959E-3</v>
      </c>
      <c r="I402">
        <v>399</v>
      </c>
    </row>
    <row r="403" spans="1:9" x14ac:dyDescent="0.35">
      <c r="A403">
        <v>2.3852003414417502</v>
      </c>
      <c r="B403">
        <f>(A404-A403)/'Datos excel'!$B$1</f>
        <v>-6.7526609077596571E-3</v>
      </c>
      <c r="C403">
        <f>(B404-B403)/'Datos excel'!$B$1</f>
        <v>-6.9765483561314854E-3</v>
      </c>
      <c r="D403">
        <f>(C404-C403)/'Datos excel'!$B$1</f>
        <v>-1.4260698623202205E-3</v>
      </c>
      <c r="E403">
        <v>-2.2494283110710702</v>
      </c>
      <c r="F403">
        <f>(E404-E403)/'Datos excel'!$B$1</f>
        <v>-3.273009819662747E-2</v>
      </c>
      <c r="G403">
        <f>(F404-F403)/'Datos excel'!$B$1</f>
        <v>2.2088263377128287E-3</v>
      </c>
      <c r="H403">
        <f>(G404-G403)/'Datos excel'!$B$1</f>
        <v>1.7762565151313858E-3</v>
      </c>
      <c r="I403">
        <v>400</v>
      </c>
    </row>
    <row r="404" spans="1:9" x14ac:dyDescent="0.35">
      <c r="A404">
        <v>2.3841396359467502</v>
      </c>
      <c r="B404">
        <f>(A405-A404)/'Datos excel'!$B$1</f>
        <v>-7.8485345609114882E-3</v>
      </c>
      <c r="C404">
        <f>(B405-B404)/'Datos excel'!$B$1</f>
        <v>-7.200554886280036E-3</v>
      </c>
      <c r="D404">
        <f>(C405-C404)/'Datos excel'!$B$1</f>
        <v>-1.3468603802952246E-3</v>
      </c>
      <c r="E404">
        <v>-2.2545695428733601</v>
      </c>
      <c r="F404">
        <f>(E405-E404)/'Datos excel'!$B$1</f>
        <v>-3.2383136566846757E-2</v>
      </c>
      <c r="G404">
        <f>(F405-F404)/'Datos excel'!$B$1</f>
        <v>2.4878400586542172E-3</v>
      </c>
      <c r="H404">
        <f>(G405-G404)/'Datos excel'!$B$1</f>
        <v>1.7873947242612212E-3</v>
      </c>
      <c r="I404">
        <v>401</v>
      </c>
    </row>
    <row r="405" spans="1:9" x14ac:dyDescent="0.35">
      <c r="A405">
        <v>2.3829067910208499</v>
      </c>
      <c r="B405">
        <f>(A406-A405)/'Datos excel'!$B$1</f>
        <v>-8.9795950775368606E-3</v>
      </c>
      <c r="C405">
        <f>(B406-B405)/'Datos excel'!$B$1</f>
        <v>-7.4121192200873676E-3</v>
      </c>
      <c r="D405">
        <f>(C406-C405)/'Datos excel'!$B$1</f>
        <v>-1.2603386057738885E-3</v>
      </c>
      <c r="E405">
        <v>-2.2596562740702901</v>
      </c>
      <c r="F405">
        <f>(E406-E405)/'Datos excel'!$B$1</f>
        <v>-3.1992347564268032E-2</v>
      </c>
      <c r="G405">
        <f>(F406-F405)/'Datos excel'!$B$1</f>
        <v>2.7686033653944275E-3</v>
      </c>
      <c r="H405">
        <f>(G406-G405)/'Datos excel'!$B$1</f>
        <v>1.7953977954693167E-3</v>
      </c>
      <c r="I405">
        <v>402</v>
      </c>
    </row>
    <row r="406" spans="1:9" x14ac:dyDescent="0.35">
      <c r="A406">
        <v>2.3814962795244599</v>
      </c>
      <c r="B406">
        <f>(A407-A406)/'Datos excel'!$B$1</f>
        <v>-1.014388804200477E-2</v>
      </c>
      <c r="C406">
        <f>(B407-B406)/'Datos excel'!$B$1</f>
        <v>-7.6100927453341101E-3</v>
      </c>
      <c r="D406">
        <f>(C407-C406)/'Datos excel'!$B$1</f>
        <v>-1.1664316941090913E-3</v>
      </c>
      <c r="E406">
        <v>-2.2646816202742399</v>
      </c>
      <c r="F406">
        <f>(E407-E406)/'Datos excel'!$B$1</f>
        <v>-3.1557456364596677E-2</v>
      </c>
      <c r="G406">
        <f>(F407-F406)/'Datos excel'!$B$1</f>
        <v>3.0506237916203133E-3</v>
      </c>
      <c r="H406">
        <f>(G407-G406)/'Datos excel'!$B$1</f>
        <v>1.8001192217042537E-3</v>
      </c>
      <c r="I406">
        <v>403</v>
      </c>
    </row>
    <row r="407" spans="1:9" x14ac:dyDescent="0.35">
      <c r="A407">
        <v>2.3799028813168799</v>
      </c>
      <c r="B407">
        <f>(A408-A407)/'Datos excel'!$B$1</f>
        <v>-1.1339278615098701E-2</v>
      </c>
      <c r="C407">
        <f>(B408-B407)/'Datos excel'!$B$1</f>
        <v>-7.793315407390481E-3</v>
      </c>
      <c r="D407">
        <f>(C408-C407)/'Datos excel'!$B$1</f>
        <v>-1.065112539228789E-3</v>
      </c>
      <c r="E407">
        <v>-2.2696386539282898</v>
      </c>
      <c r="F407">
        <f>(E408-E407)/'Datos excel'!$B$1</f>
        <v>-3.1078265499965646E-2</v>
      </c>
      <c r="G407">
        <f>(F408-F407)/'Datos excel'!$B$1</f>
        <v>3.3333858577449063E-3</v>
      </c>
      <c r="H407">
        <f>(G408-G407)/'Datos excel'!$B$1</f>
        <v>1.8014104670337249E-3</v>
      </c>
      <c r="I407">
        <v>404</v>
      </c>
    </row>
    <row r="408" spans="1:9" x14ac:dyDescent="0.35">
      <c r="A408">
        <v>2.3781217115971698</v>
      </c>
      <c r="B408">
        <f>(A409-A408)/'Datos excel'!$B$1</f>
        <v>-1.2563449736647005E-2</v>
      </c>
      <c r="C408">
        <f>(B409-B408)/'Datos excel'!$B$1</f>
        <v>-7.9606228938148577E-3</v>
      </c>
      <c r="D408">
        <f>(C409-C408)/'Datos excel'!$B$1</f>
        <v>-9.5640548845149715E-4</v>
      </c>
      <c r="E408">
        <v>-2.27452041645734</v>
      </c>
      <c r="F408">
        <f>(E409-E408)/'Datos excel'!$B$1</f>
        <v>-3.0554658473852071E-2</v>
      </c>
      <c r="G408">
        <f>(F409-F408)/'Datos excel'!$B$1</f>
        <v>3.6163507522115517E-3</v>
      </c>
      <c r="H408">
        <f>(G409-G408)/'Datos excel'!$B$1</f>
        <v>1.7991222776805311E-3</v>
      </c>
      <c r="I408">
        <v>405</v>
      </c>
    </row>
    <row r="409" spans="1:9" x14ac:dyDescent="0.35">
      <c r="A409">
        <v>2.37614824952735</v>
      </c>
      <c r="B409">
        <f>(A410-A409)/'Datos excel'!$B$1</f>
        <v>-1.3813901456707378E-2</v>
      </c>
      <c r="C409">
        <f>(B410-B409)/'Datos excel'!$B$1</f>
        <v>-8.1108547166334668E-3</v>
      </c>
      <c r="D409">
        <f>(C410-C409)/'Datos excel'!$B$1</f>
        <v>-8.4039213441305287E-4</v>
      </c>
      <c r="E409">
        <v>-2.27931993098706</v>
      </c>
      <c r="F409">
        <f>(E410-E409)/'Datos excel'!$B$1</f>
        <v>-2.9986603426054484E-2</v>
      </c>
      <c r="G409">
        <f>(F410-F409)/'Datos excel'!$B$1</f>
        <v>3.8989562187350963E-3</v>
      </c>
      <c r="H409">
        <f>(G410-G409)/'Datos excel'!$B$1</f>
        <v>1.7931064245607265E-3</v>
      </c>
      <c r="I409">
        <v>406</v>
      </c>
    </row>
    <row r="410" spans="1:9" x14ac:dyDescent="0.35">
      <c r="A410">
        <v>2.3739783669606598</v>
      </c>
      <c r="B410">
        <f>(A411-A410)/'Datos excel'!$B$1</f>
        <v>-1.508795153631287E-2</v>
      </c>
      <c r="C410">
        <f>(B411-B410)/'Datos excel'!$B$1</f>
        <v>-8.2428632044138014E-3</v>
      </c>
      <c r="D410">
        <f>(C411-C410)/'Datos excel'!$B$1</f>
        <v>-7.1721685766952374E-4</v>
      </c>
      <c r="E410">
        <v>-2.2840302156385301</v>
      </c>
      <c r="F410">
        <f>(E411-E410)/'Datos excel'!$B$1</f>
        <v>-2.9374156815382163E-2</v>
      </c>
      <c r="G410">
        <f>(F411-F410)/'Datos excel'!$B$1</f>
        <v>4.1806167172603282E-3</v>
      </c>
      <c r="H410">
        <f>(G411-G410)/'Datos excel'!$B$1</f>
        <v>1.7832173561060959E-3</v>
      </c>
      <c r="I410">
        <v>407</v>
      </c>
    </row>
    <row r="411" spans="1:9" x14ac:dyDescent="0.35">
      <c r="A411">
        <v>2.3716083570754498</v>
      </c>
      <c r="B411">
        <f>(A412-A411)/'Datos excel'!$B$1</f>
        <v>-1.6382737460689471E-2</v>
      </c>
      <c r="C411">
        <f>(B412-B411)/'Datos excel'!$B$1</f>
        <v>-8.355523364968068E-3</v>
      </c>
      <c r="D411">
        <f>(C412-C411)/'Datos excel'!$B$1</f>
        <v>-5.870920735639363E-4</v>
      </c>
      <c r="E411">
        <v>-2.2886442974013601</v>
      </c>
      <c r="F411">
        <f>(E412-E411)/'Datos excel'!$B$1</f>
        <v>-2.8717467077061177E-2</v>
      </c>
      <c r="G411">
        <f>(F412-F411)/'Datos excel'!$B$1</f>
        <v>4.4607238445451645E-3</v>
      </c>
      <c r="H411">
        <f>(G412-G411)/'Datos excel'!$B$1</f>
        <v>1.7693143642943134E-3</v>
      </c>
      <c r="I411">
        <v>408</v>
      </c>
    </row>
    <row r="412" spans="1:9" x14ac:dyDescent="0.35">
      <c r="A412">
        <v>2.3690349626928402</v>
      </c>
      <c r="B412">
        <f>(A413-A412)/'Datos excel'!$B$1</f>
        <v>-1.7695220001703548E-2</v>
      </c>
      <c r="C412">
        <f>(B413-B412)/'Datos excel'!$B$1</f>
        <v>-8.4477435722325311E-3</v>
      </c>
      <c r="D412">
        <f>(C413-C412)/'Datos excel'!$B$1</f>
        <v>-4.5030300381702692E-4</v>
      </c>
      <c r="E412">
        <v>-2.2931552265813102</v>
      </c>
      <c r="F412">
        <f>(E413-E412)/'Datos excel'!$B$1</f>
        <v>-2.8016778214075382E-2</v>
      </c>
      <c r="G412">
        <f>(F413-F412)/'Datos excel'!$B$1</f>
        <v>4.73864709498306E-3</v>
      </c>
      <c r="H412">
        <f>(G413-G412)/'Datos excel'!$B$1</f>
        <v>1.7512636710445095E-3</v>
      </c>
      <c r="I412">
        <v>409</v>
      </c>
    </row>
    <row r="413" spans="1:9" x14ac:dyDescent="0.35">
      <c r="A413">
        <v>2.3662554040347898</v>
      </c>
      <c r="B413">
        <f>(A414-A413)/'Datos excel'!$B$1</f>
        <v>-1.9022188459000354E-2</v>
      </c>
      <c r="C413">
        <f>(B414-B413)/'Datos excel'!$B$1</f>
        <v>-8.5184770026665805E-3</v>
      </c>
      <c r="D413">
        <f>(C414-C413)/'Datos excel'!$B$1</f>
        <v>-3.0721189308719095E-4</v>
      </c>
      <c r="E413">
        <v>-2.2975560918120399</v>
      </c>
      <c r="F413">
        <f>(E414-E413)/'Datos excel'!$B$1</f>
        <v>-2.7272433268997712E-2</v>
      </c>
      <c r="G413">
        <f>(F414-F413)/'Datos excel'!$B$1</f>
        <v>5.0137349491556661E-3</v>
      </c>
      <c r="H413">
        <f>(G414-G413)/'Datos excel'!$B$1</f>
        <v>1.7289408667176746E-3</v>
      </c>
      <c r="I413">
        <v>410</v>
      </c>
    </row>
    <row r="414" spans="1:9" x14ac:dyDescent="0.35">
      <c r="A414">
        <v>2.36326740565889</v>
      </c>
      <c r="B414">
        <f>(A415-A414)/'Datos excel'!$B$1</f>
        <v>-2.0360267697567901E-2</v>
      </c>
      <c r="C414">
        <f>(B415-B414)/'Datos excel'!$B$1</f>
        <v>-8.5667337339874871E-3</v>
      </c>
      <c r="D414">
        <f>(C415-C414)/'Datos excel'!$B$1</f>
        <v>-1.5826126477544236E-4</v>
      </c>
      <c r="E414">
        <v>-2.30184003561221</v>
      </c>
      <c r="F414">
        <f>(E415-E414)/'Datos excel'!$B$1</f>
        <v>-2.648487762483202E-2</v>
      </c>
      <c r="G414">
        <f>(F415-F414)/'Datos excel'!$B$1</f>
        <v>5.2853163454242369E-3</v>
      </c>
      <c r="H414">
        <f>(G415-G414)/'Datos excel'!$B$1</f>
        <v>1.702233422753763E-3</v>
      </c>
      <c r="I414">
        <v>411</v>
      </c>
    </row>
    <row r="415" spans="1:9" x14ac:dyDescent="0.35">
      <c r="A415">
        <v>2.3600692222877</v>
      </c>
      <c r="B415">
        <f>(A416-A415)/'Datos excel'!$B$1</f>
        <v>-2.1705927085765648E-2</v>
      </c>
      <c r="C415">
        <f>(B416-B415)/'Datos excel'!$B$1</f>
        <v>-8.591593355325805E-3</v>
      </c>
      <c r="D415">
        <f>(C416-C415)/'Datos excel'!$B$1</f>
        <v>-3.9763509321944915E-6</v>
      </c>
      <c r="E415">
        <v>-2.3060002704610798</v>
      </c>
      <c r="F415">
        <f>(E416-E415)/'Datos excel'!$B$1</f>
        <v>-2.5654662074697878E-2</v>
      </c>
      <c r="G415">
        <f>(F416-F415)/'Datos excel'!$B$1</f>
        <v>5.5527025462051485E-3</v>
      </c>
      <c r="H415">
        <f>(G416-G415)/'Datos excel'!$B$1</f>
        <v>1.6710432888658324E-3</v>
      </c>
      <c r="I415">
        <v>412</v>
      </c>
    </row>
    <row r="416" spans="1:9" x14ac:dyDescent="0.35">
      <c r="A416">
        <v>2.3566596632341001</v>
      </c>
      <c r="B416">
        <f>(A417-A416)/'Datos excel'!$B$1</f>
        <v>-2.3055491414151769E-2</v>
      </c>
      <c r="C416">
        <f>(B417-B416)/'Datos excel'!$B$1</f>
        <v>-8.5922179590696389E-3</v>
      </c>
      <c r="D416">
        <f>(C417-C416)/'Datos excel'!$B$1</f>
        <v>1.550337400515198E-4</v>
      </c>
      <c r="E416">
        <v>-2.3100300953562898</v>
      </c>
      <c r="F416">
        <f>(E417-E416)/'Datos excel'!$B$1</f>
        <v>-2.4782445598361506E-2</v>
      </c>
      <c r="G416">
        <f>(F417-F416)/'Datos excel'!$B$1</f>
        <v>5.8151894122117197E-3</v>
      </c>
      <c r="H416">
        <f>(G417-G416)/'Datos excel'!$B$1</f>
        <v>1.6352896326581792E-3</v>
      </c>
      <c r="I416">
        <v>413</v>
      </c>
    </row>
    <row r="417" spans="1:9" x14ac:dyDescent="0.35">
      <c r="A417">
        <v>2.3530381151115201</v>
      </c>
      <c r="B417">
        <f>(A418-A417)/'Datos excel'!$B$1</f>
        <v>-2.4405153855064542E-2</v>
      </c>
      <c r="C417">
        <f>(B418-B417)/'Datos excel'!$B$1</f>
        <v>-8.5678653161294187E-3</v>
      </c>
      <c r="D417">
        <f>(C418-C417)/'Datos excel'!$B$1</f>
        <v>3.1807614501610154E-4</v>
      </c>
      <c r="E417">
        <v>-2.3139229128077798</v>
      </c>
      <c r="F417">
        <f>(E418-E417)/'Datos excel'!$B$1</f>
        <v>-2.3868997781529632E-2</v>
      </c>
      <c r="G417">
        <f>(F418-F417)/'Datos excel'!$B$1</f>
        <v>6.0720601070342441E-3</v>
      </c>
      <c r="H417">
        <f>(G418-G417)/'Datos excel'!$B$1</f>
        <v>1.5949115809660705E-3</v>
      </c>
      <c r="I417">
        <v>414</v>
      </c>
    </row>
    <row r="418" spans="1:9" x14ac:dyDescent="0.35">
      <c r="A418">
        <v>2.3492045625084801</v>
      </c>
      <c r="B418">
        <f>(A419-A418)/'Datos excel'!$B$1</f>
        <v>-2.5750990991769491E-2</v>
      </c>
      <c r="C418">
        <f>(B419-B418)/'Datos excel'!$B$1</f>
        <v>-8.5179020321061814E-3</v>
      </c>
      <c r="D418">
        <f>(C419-C418)/'Datos excel'!$B$1</f>
        <v>4.8437585726115036E-4</v>
      </c>
      <c r="E418">
        <v>-2.3176722462117301</v>
      </c>
      <c r="F418">
        <f>(E419-E418)/'Datos excel'!$B$1</f>
        <v>-2.291520081030891E-2</v>
      </c>
      <c r="G418">
        <f>(F419-F418)/'Datos excel'!$B$1</f>
        <v>6.3225882323286586E-3</v>
      </c>
      <c r="H418">
        <f>(G419-G418)/'Datos excel'!$B$1</f>
        <v>1.5498708423728022E-3</v>
      </c>
      <c r="I418">
        <v>415</v>
      </c>
    </row>
    <row r="419" spans="1:9" x14ac:dyDescent="0.35">
      <c r="A419">
        <v>2.3451596063023601</v>
      </c>
      <c r="B419">
        <f>(A420-A419)/'Datos excel'!$B$1</f>
        <v>-2.7088979914172608E-2</v>
      </c>
      <c r="C419">
        <f>(B420-B419)/'Datos excel'!$B$1</f>
        <v>-8.441816450368787E-3</v>
      </c>
      <c r="D419">
        <f>(C420-C419)/'Datos excel'!$B$1</f>
        <v>6.5307898143634623E-4</v>
      </c>
      <c r="E419">
        <v>-2.3212717575377901</v>
      </c>
      <c r="F419">
        <f>(E420-E419)/'Datos excel'!$B$1</f>
        <v>-2.1922050973191061E-2</v>
      </c>
      <c r="G419">
        <f>(F420-F419)/'Datos excel'!$B$1</f>
        <v>6.5660413749492295E-3</v>
      </c>
      <c r="H419">
        <f>(G420-G419)/'Datos excel'!$B$1</f>
        <v>1.5001544727220671E-3</v>
      </c>
      <c r="I419">
        <v>416</v>
      </c>
    </row>
    <row r="420" spans="1:9" x14ac:dyDescent="0.35">
      <c r="A420">
        <v>2.3409044792877798</v>
      </c>
      <c r="B420">
        <f>(A421-A420)/'Datos excel'!$B$1</f>
        <v>-2.8415017341344211E-2</v>
      </c>
      <c r="C420">
        <f>(B421-B420)/'Datos excel'!$B$1</f>
        <v>-8.3392310438540704E-3</v>
      </c>
      <c r="D420">
        <f>(C421-C420)/'Datos excel'!$B$1</f>
        <v>8.2325763219586704E-4</v>
      </c>
      <c r="E420">
        <v>-2.32471526525224</v>
      </c>
      <c r="F420">
        <f>(E421-E420)/'Datos excel'!$B$1</f>
        <v>-2.0890659605855705E-2</v>
      </c>
      <c r="G420">
        <f>(F421-F420)/'Datos excel'!$B$1</f>
        <v>6.8016850884869053E-3</v>
      </c>
      <c r="H420">
        <f>(G421-G420)/'Datos excel'!$B$1</f>
        <v>1.4457771752091032E-3</v>
      </c>
      <c r="I420">
        <v>417</v>
      </c>
    </row>
    <row r="421" spans="1:9" x14ac:dyDescent="0.35">
      <c r="A421">
        <v>2.3364410588012201</v>
      </c>
      <c r="B421">
        <f>(A422-A421)/'Datos excel'!$B$1</f>
        <v>-2.9724940690542205E-2</v>
      </c>
      <c r="C421">
        <f>(B422-B421)/'Datos excel'!$B$1</f>
        <v>-8.2099140373881573E-3</v>
      </c>
      <c r="D421">
        <f>(C422-C421)/'Datos excel'!$B$1</f>
        <v>9.9391669353420258E-4</v>
      </c>
      <c r="E421">
        <v>-2.3279967623895601</v>
      </c>
      <c r="F421">
        <f>(E422-E421)/'Datos excel'!$B$1</f>
        <v>-1.982225341055462E-2</v>
      </c>
      <c r="G421">
        <f>(F422-F421)/'Datos excel'!$B$1</f>
        <v>7.0287872361051414E-3</v>
      </c>
      <c r="H421">
        <f>(G422-G421)/'Datos excel'!$B$1</f>
        <v>1.3867837215788118E-3</v>
      </c>
      <c r="I421">
        <v>418</v>
      </c>
    </row>
    <row r="422" spans="1:9" x14ac:dyDescent="0.35">
      <c r="A422">
        <v>2.3317718760361301</v>
      </c>
      <c r="B422">
        <f>(A423-A422)/'Datos excel'!$B$1</f>
        <v>-3.1014550971865323E-2</v>
      </c>
      <c r="C422">
        <f>(B423-B422)/'Datos excel'!$B$1</f>
        <v>-8.0537899682537918E-3</v>
      </c>
      <c r="D422">
        <f>(C423-C422)/'Datos excel'!$B$1</f>
        <v>1.1640023307345551E-3</v>
      </c>
      <c r="E422">
        <v>-2.3311104346741698</v>
      </c>
      <c r="F422">
        <f>(E423-E422)/'Datos excel'!$B$1</f>
        <v>-1.8718174093324939E-2</v>
      </c>
      <c r="G422">
        <f>(F423-F422)/'Datos excel'!$B$1</f>
        <v>7.2466227136966368E-3</v>
      </c>
      <c r="H422">
        <f>(G423-G422)/'Datos excel'!$B$1</f>
        <v>1.3232507785383074E-3</v>
      </c>
      <c r="I422">
        <v>419</v>
      </c>
    </row>
    <row r="423" spans="1:9" x14ac:dyDescent="0.35">
      <c r="A423">
        <v>2.3269001217617502</v>
      </c>
      <c r="B423">
        <f>(A424-A423)/'Datos excel'!$B$1</f>
        <v>-3.2279637341756387E-2</v>
      </c>
      <c r="C423">
        <f>(B424-B423)/'Datos excel'!$B$1</f>
        <v>-7.8709489097039381E-3</v>
      </c>
      <c r="D423">
        <f>(C424-C423)/'Datos excel'!$B$1</f>
        <v>1.332412229514826E-3</v>
      </c>
      <c r="E423">
        <v>-2.33405067858518</v>
      </c>
      <c r="F423">
        <f>(E424-E423)/'Datos excel'!$B$1</f>
        <v>-1.7579877259290624E-2</v>
      </c>
      <c r="G423">
        <f>(F424-F423)/'Datos excel'!$B$1</f>
        <v>7.4544784599322829E-3</v>
      </c>
      <c r="H423">
        <f>(G424-G423)/'Datos excel'!$B$1</f>
        <v>1.2552886681725184E-3</v>
      </c>
      <c r="I423">
        <v>420</v>
      </c>
    </row>
    <row r="424" spans="1:9" x14ac:dyDescent="0.35">
      <c r="A424">
        <v>2.32182964818508</v>
      </c>
      <c r="B424">
        <f>(A425-A424)/'Datos excel'!$B$1</f>
        <v>-3.3516003105331711E-2</v>
      </c>
      <c r="C424">
        <f>(B425-B424)/'Datos excel'!$B$1</f>
        <v>-7.6616540861140893E-3</v>
      </c>
      <c r="D424">
        <f>(C425-C424)/'Datos excel'!$B$1</f>
        <v>1.498007640145578E-3</v>
      </c>
      <c r="E424">
        <v>-2.3368121192476199</v>
      </c>
      <c r="F424">
        <f>(E425-E424)/'Datos excel'!$B$1</f>
        <v>-1.6408930520987294E-2</v>
      </c>
      <c r="G424">
        <f>(F425-F424)/'Datos excel'!$B$1</f>
        <v>7.6516587428355478E-3</v>
      </c>
      <c r="H424">
        <f>(G425-G424)/'Datos excel'!$B$1</f>
        <v>1.183042426551141E-3</v>
      </c>
      <c r="I424">
        <v>421</v>
      </c>
    </row>
    <row r="425" spans="1:9" x14ac:dyDescent="0.35">
      <c r="A425">
        <v>2.3165649667284098</v>
      </c>
      <c r="B425">
        <f>(A426-A425)/'Datos excel'!$B$1</f>
        <v>-3.4719492914895823E-2</v>
      </c>
      <c r="C425">
        <f>(B426-B425)/'Datos excel'!$B$1</f>
        <v>-7.4263475962489528E-3</v>
      </c>
      <c r="D425">
        <f>(C426-C425)/'Datos excel'!$B$1</f>
        <v>1.6596266945748733E-3</v>
      </c>
      <c r="E425">
        <v>-2.3393896280265198</v>
      </c>
      <c r="F425">
        <f>(E426-E425)/'Datos excel'!$B$1</f>
        <v>-1.520701077627388E-2</v>
      </c>
      <c r="G425">
        <f>(F426-F425)/'Datos excel'!$B$1</f>
        <v>7.8374906126424532E-3</v>
      </c>
      <c r="H425">
        <f>(G426-G425)/'Datos excel'!$B$1</f>
        <v>1.1066926878340818E-3</v>
      </c>
      <c r="I425">
        <v>422</v>
      </c>
    </row>
    <row r="426" spans="1:9" x14ac:dyDescent="0.35">
      <c r="A426">
        <v>2.3111112415345199</v>
      </c>
      <c r="B426">
        <f>(A427-A426)/'Datos excel'!$B$1</f>
        <v>-3.588602086746482E-2</v>
      </c>
      <c r="C426">
        <f>(B427-B426)/'Datos excel'!$B$1</f>
        <v>-7.1656540446800561E-3</v>
      </c>
      <c r="D426">
        <f>(C427-C426)/'Datos excel'!$B$1</f>
        <v>1.8160993666159113E-3</v>
      </c>
      <c r="E426">
        <v>-2.34177833969341</v>
      </c>
      <c r="F426">
        <f>(E427-E426)/'Datos excel'!$B$1</f>
        <v>-1.3975900629711055E-2</v>
      </c>
      <c r="G426">
        <f>(F427-F426)/'Datos excel'!$B$1</f>
        <v>8.0113294935365079E-3</v>
      </c>
      <c r="H426">
        <f>(G427-G426)/'Datos excel'!$B$1</f>
        <v>1.0264557467154331E-3</v>
      </c>
      <c r="I426">
        <v>423</v>
      </c>
    </row>
    <row r="427" spans="1:9" x14ac:dyDescent="0.35">
      <c r="A427">
        <v>2.30547427855833</v>
      </c>
      <c r="B427">
        <f>(A428-A427)/'Datos excel'!$B$1</f>
        <v>-3.7011599172711462E-2</v>
      </c>
      <c r="C427">
        <f>(B428-B427)/'Datos excel'!$B$1</f>
        <v>-6.8803818232625749E-3</v>
      </c>
      <c r="D427">
        <f>(C428-C427)/'Datos excel'!$B$1</f>
        <v>1.9662631973239569E-3</v>
      </c>
      <c r="E427">
        <v>-2.34397366903069</v>
      </c>
      <c r="F427">
        <f>(E428-E427)/'Datos excel'!$B$1</f>
        <v>-1.2717483935591979E-2</v>
      </c>
      <c r="G427">
        <f>(F428-F427)/'Datos excel'!$B$1</f>
        <v>8.1725647851923194E-3</v>
      </c>
      <c r="H427">
        <f>(G428-G427)/'Datos excel'!$B$1</f>
        <v>9.4258327300485634E-4</v>
      </c>
      <c r="I427">
        <v>424</v>
      </c>
    </row>
    <row r="428" spans="1:9" x14ac:dyDescent="0.35">
      <c r="A428">
        <v>2.2996605101554</v>
      </c>
      <c r="B428">
        <f>(A429-A428)/'Datos excel'!$B$1</f>
        <v>-3.8092367022204185E-2</v>
      </c>
      <c r="C428">
        <f>(B429-B428)/'Datos excel'!$B$1</f>
        <v>-6.5715219224757289E-3</v>
      </c>
      <c r="D428">
        <f>(C429-C428)/'Datos excel'!$B$1</f>
        <v>2.1089798750124436E-3</v>
      </c>
      <c r="E428">
        <v>-2.3459713267359001</v>
      </c>
      <c r="F428">
        <f>(E429-E428)/'Datos excel'!$B$1</f>
        <v>-1.1433740461084637E-2</v>
      </c>
      <c r="G428">
        <f>(F429-F428)/'Datos excel'!$B$1</f>
        <v>8.3206254194857533E-3</v>
      </c>
      <c r="H428">
        <f>(G429-G428)/'Datos excel'!$B$1</f>
        <v>8.5536128154865484E-4</v>
      </c>
      <c r="I428">
        <v>425</v>
      </c>
    </row>
    <row r="429" spans="1:9" x14ac:dyDescent="0.35">
      <c r="A429">
        <v>2.2936769751356598</v>
      </c>
      <c r="B429">
        <f>(A430-A429)/'Datos excel'!$B$1</f>
        <v>-3.9124619271931886E-2</v>
      </c>
      <c r="C429">
        <f>(B430-B429)/'Datos excel'!$B$1</f>
        <v>-6.2402441383803383E-3</v>
      </c>
      <c r="D429">
        <f>(C430-C429)/'Datos excel'!$B$1</f>
        <v>2.2431522494245075E-3</v>
      </c>
      <c r="E429">
        <v>-2.3477673344876799</v>
      </c>
      <c r="F429">
        <f>(E430-E429)/'Datos excel'!$B$1</f>
        <v>-1.012673967652819E-2</v>
      </c>
      <c r="G429">
        <f>(F430-F429)/'Datos excel'!$B$1</f>
        <v>8.4549852553996736E-3</v>
      </c>
      <c r="H429">
        <f>(G430-G429)/'Datos excel'!$B$1</f>
        <v>7.6510862137221401E-4</v>
      </c>
      <c r="I429">
        <v>426</v>
      </c>
    </row>
    <row r="430" spans="1:9" x14ac:dyDescent="0.35">
      <c r="A430">
        <v>2.2875312943116999</v>
      </c>
      <c r="B430">
        <f>(A431-A430)/'Datos excel'!$B$1</f>
        <v>-4.0104834529019008E-2</v>
      </c>
      <c r="C430">
        <f>(B431-B430)/'Datos excel'!$B$1</f>
        <v>-5.8878906069965656E-3</v>
      </c>
      <c r="D430">
        <f>(C431-C430)/'Datos excel'!$B$1</f>
        <v>2.3677411472183643E-3</v>
      </c>
      <c r="E430">
        <v>-2.3493580390363098</v>
      </c>
      <c r="F430">
        <f>(E431-E430)/'Datos excel'!$B$1</f>
        <v>-8.7986336982995086E-3</v>
      </c>
      <c r="G430">
        <f>(F431-F430)/'Datos excel'!$B$1</f>
        <v>8.5751682366047317E-3</v>
      </c>
      <c r="H430">
        <f>(G431-G430)/'Datos excel'!$B$1</f>
        <v>6.7217463537342151E-4</v>
      </c>
      <c r="I430">
        <v>427</v>
      </c>
    </row>
    <row r="431" spans="1:9" x14ac:dyDescent="0.35">
      <c r="A431">
        <v>2.2812316416352099</v>
      </c>
      <c r="B431">
        <f>(A432-A431)/'Datos excel'!$B$1</f>
        <v>-4.1029702222823046E-2</v>
      </c>
      <c r="C431">
        <f>(B432-B431)/'Datos excel'!$B$1</f>
        <v>-5.5159666973113915E-3</v>
      </c>
      <c r="D431">
        <f>(C432-C431)/'Datos excel'!$B$1</f>
        <v>2.4817819435090475E-3</v>
      </c>
      <c r="E431">
        <v>-2.3507401251857201</v>
      </c>
      <c r="F431">
        <f>(E432-E431)/'Datos excel'!$B$1</f>
        <v>-7.4516494215288104E-3</v>
      </c>
      <c r="G431">
        <f>(F432-F431)/'Datos excel'!$B$1</f>
        <v>8.6807531814256586E-3</v>
      </c>
      <c r="H431">
        <f>(G432-G431)/'Datos excel'!$B$1</f>
        <v>5.7693649380636234E-4</v>
      </c>
      <c r="I431">
        <v>428</v>
      </c>
    </row>
    <row r="432" spans="1:9" x14ac:dyDescent="0.35">
      <c r="A432">
        <v>2.2747867110811</v>
      </c>
      <c r="B432">
        <f>(A433-A432)/'Datos excel'!$B$1</f>
        <v>-4.1896148245509017E-2</v>
      </c>
      <c r="C432">
        <f>(B433-B432)/'Datos excel'!$B$1</f>
        <v>-5.1261293012344004E-3</v>
      </c>
      <c r="D432">
        <f>(C433-C432)/'Datos excel'!$B$1</f>
        <v>2.5844000925667313E-3</v>
      </c>
      <c r="E432">
        <v>-2.3519106275397101</v>
      </c>
      <c r="F432">
        <f>(E433-E432)/'Datos excel'!$B$1</f>
        <v>-6.0880799004091567E-3</v>
      </c>
      <c r="G432">
        <f>(F433-F432)/'Datos excel'!$B$1</f>
        <v>8.7713781539521547E-3</v>
      </c>
      <c r="H432">
        <f>(G433-G432)/'Datos excel'!$B$1</f>
        <v>4.7979573154472289E-4</v>
      </c>
      <c r="I432">
        <v>429</v>
      </c>
    </row>
    <row r="433" spans="1:9" x14ac:dyDescent="0.35">
      <c r="A433">
        <v>2.26820567950401</v>
      </c>
      <c r="B433">
        <f>(A434-A433)/'Datos excel'!$B$1</f>
        <v>-4.2701358753214486E-2</v>
      </c>
      <c r="C433">
        <f>(B434-B433)/'Datos excel'!$B$1</f>
        <v>-4.7201726839971791E-3</v>
      </c>
      <c r="D433">
        <f>(C434-C433)/'Datos excel'!$B$1</f>
        <v>2.6748254790166675E-3</v>
      </c>
      <c r="E433">
        <v>-2.3528669408941898</v>
      </c>
      <c r="F433">
        <f>(E434-E433)/'Datos excel'!$B$1</f>
        <v>-4.7102750418934521E-3</v>
      </c>
      <c r="G433">
        <f>(F434-F433)/'Datos excel'!$B$1</f>
        <v>8.8467442912243868E-3</v>
      </c>
      <c r="H433">
        <f>(G434-G433)/'Datos excel'!$B$1</f>
        <v>3.8117436288769875E-4</v>
      </c>
      <c r="I433">
        <v>430</v>
      </c>
    </row>
    <row r="434" spans="1:9" x14ac:dyDescent="0.35">
      <c r="A434">
        <v>2.2614981657561399</v>
      </c>
      <c r="B434">
        <f>(A435-A434)/'Datos excel'!$B$1</f>
        <v>-4.3442801744600523E-2</v>
      </c>
      <c r="C434">
        <f>(B435-B434)/'Datos excel'!$B$1</f>
        <v>-4.300012080271501E-3</v>
      </c>
      <c r="D434">
        <f>(C435-C434)/'Datos excel'!$B$1</f>
        <v>2.7524050773802696E-3</v>
      </c>
      <c r="E434">
        <v>-2.3536068291675898</v>
      </c>
      <c r="F434">
        <f>(E435-E434)/'Datos excel'!$B$1</f>
        <v>-3.3206316982185534E-3</v>
      </c>
      <c r="G434">
        <f>(F435-F434)/'Datos excel'!$B$1</f>
        <v>8.906619020133625E-3</v>
      </c>
      <c r="H434">
        <f>(G435-G434)/'Datos excel'!$B$1</f>
        <v>2.8151061973919524E-4</v>
      </c>
      <c r="I434">
        <v>431</v>
      </c>
    </row>
    <row r="435" spans="1:9" x14ac:dyDescent="0.35">
      <c r="A435">
        <v>2.2546741864155302</v>
      </c>
      <c r="B435">
        <f>(A436-A435)/'Datos excel'!$B$1</f>
        <v>-4.4118246062686939E-2</v>
      </c>
      <c r="C435">
        <f>(B436-B435)/'Datos excel'!$B$1</f>
        <v>-3.867665301731446E-3</v>
      </c>
      <c r="D435">
        <f>(C436-C435)/'Datos excel'!$B$1</f>
        <v>2.8166134856823593E-3</v>
      </c>
      <c r="E435">
        <v>-2.3541284327750098</v>
      </c>
      <c r="F435">
        <f>(E436-E435)/'Datos excel'!$B$1</f>
        <v>-1.9215832541198074E-3</v>
      </c>
      <c r="G435">
        <f>(F436-F435)/'Datos excel'!$B$1</f>
        <v>8.9508386048776332E-3</v>
      </c>
      <c r="H435">
        <f>(G436-G435)/'Datos excel'!$B$1</f>
        <v>1.8125417027952179E-4</v>
      </c>
      <c r="I435">
        <v>432</v>
      </c>
    </row>
    <row r="436" spans="1:9" x14ac:dyDescent="0.35">
      <c r="A436">
        <v>2.24774410852954</v>
      </c>
      <c r="B436">
        <f>(A437-A436)/'Datos excel'!$B$1</f>
        <v>-4.4725777507610122E-2</v>
      </c>
      <c r="C436">
        <f>(B437-B436)/'Datos excel'!$B$1</f>
        <v>-3.425232690000364E-3</v>
      </c>
      <c r="D436">
        <f>(C437-C436)/'Datos excel'!$B$1</f>
        <v>2.8670613410478009E-3</v>
      </c>
      <c r="E436">
        <v>-2.35443027436673</v>
      </c>
      <c r="F436">
        <f>(E437-E436)/'Datos excel'!$B$1</f>
        <v>-5.15588813892233E-4</v>
      </c>
      <c r="G436">
        <f>(F437-F436)/'Datos excel'!$B$1</f>
        <v>8.9793099433667662E-3</v>
      </c>
      <c r="H436">
        <f>(G437-G436)/'Datos excel'!$B$1</f>
        <v>8.086122546294295E-5</v>
      </c>
      <c r="I436">
        <v>433</v>
      </c>
    </row>
    <row r="437" spans="1:9" x14ac:dyDescent="0.35">
      <c r="A437">
        <v>2.24071859982734</v>
      </c>
      <c r="B437">
        <f>(A438-A437)/'Datos excel'!$B$1</f>
        <v>-4.5263811800397159E-2</v>
      </c>
      <c r="C437">
        <f>(B438-B437)/'Datos excel'!$B$1</f>
        <v>-2.9748757476790104E-3</v>
      </c>
      <c r="D437">
        <f>(C438-C437)/'Datos excel'!$B$1</f>
        <v>2.9035008893408269E-3</v>
      </c>
      <c r="E437">
        <v>-2.3545112628682299</v>
      </c>
      <c r="F437">
        <f>(E438-E437)/'Datos excel'!$B$1</f>
        <v>8.9487789372710771E-4</v>
      </c>
      <c r="G437">
        <f>(F438-F437)/'Datos excel'!$B$1</f>
        <v>8.9920115949604987E-3</v>
      </c>
      <c r="H437">
        <f>(G438-G437)/'Datos excel'!$B$1</f>
        <v>-1.921064219669831E-5</v>
      </c>
      <c r="I437">
        <v>434</v>
      </c>
    </row>
    <row r="438" spans="1:9" x14ac:dyDescent="0.35">
      <c r="A438">
        <v>2.2336085768960601</v>
      </c>
      <c r="B438">
        <f>(A439-A438)/'Datos excel'!$B$1</f>
        <v>-4.57311041901097E-2</v>
      </c>
      <c r="C438">
        <f>(B439-B438)/'Datos excel'!$B$1</f>
        <v>-2.5187948944967817E-3</v>
      </c>
      <c r="D438">
        <f>(C439-C438)/'Datos excel'!$B$1</f>
        <v>2.9258291223747224E-3</v>
      </c>
      <c r="E438">
        <v>-2.3543706957773902</v>
      </c>
      <c r="F438">
        <f>(E439-E438)/'Datos excel'!$B$1</f>
        <v>2.3073397721132148E-3</v>
      </c>
      <c r="G438">
        <f>(F439-F438)/'Datos excel'!$B$1</f>
        <v>8.9889939943407042E-3</v>
      </c>
      <c r="H438">
        <f>(G439-G438)/'Datos excel'!$B$1</f>
        <v>-1.1850762598700634E-4</v>
      </c>
      <c r="I438">
        <v>435</v>
      </c>
    </row>
    <row r="439" spans="1:9" x14ac:dyDescent="0.35">
      <c r="A439">
        <v>2.2264251518478502</v>
      </c>
      <c r="B439">
        <f>(A440-A439)/'Datos excel'!$B$1</f>
        <v>-4.6126755566932229E-2</v>
      </c>
      <c r="C439">
        <f>(B440-B439)/'Datos excel'!$B$1</f>
        <v>-2.0592067306712068E-3</v>
      </c>
      <c r="D439">
        <f>(C440-C439)/'Datos excel'!$B$1</f>
        <v>2.9340879736240041E-3</v>
      </c>
      <c r="E439">
        <v>-2.3540082596935199</v>
      </c>
      <c r="F439">
        <f>(E440-E439)/'Datos excel'!$B$1</f>
        <v>3.7193276469023912E-3</v>
      </c>
      <c r="G439">
        <f>(F440-F439)/'Datos excel'!$B$1</f>
        <v>8.9703788599809469E-3</v>
      </c>
      <c r="H439">
        <f>(G440-G439)/'Datos excel'!$B$1</f>
        <v>-2.1658482587931453E-4</v>
      </c>
      <c r="I439">
        <v>436</v>
      </c>
    </row>
    <row r="440" spans="1:9" x14ac:dyDescent="0.35">
      <c r="A440">
        <v>2.2191795780266999</v>
      </c>
      <c r="B440">
        <f>(A441-A440)/'Datos excel'!$B$1</f>
        <v>-4.6450215003797195E-2</v>
      </c>
      <c r="C440">
        <f>(B441-B440)/'Datos excel'!$B$1</f>
        <v>-1.5983212695250401E-3</v>
      </c>
      <c r="D440">
        <f>(C441-C440)/'Datos excel'!$B$1</f>
        <v>2.9284617787687078E-3</v>
      </c>
      <c r="E440">
        <v>-2.3534240290729298</v>
      </c>
      <c r="F440">
        <f>(E441-E440)/'Datos excel'!$B$1</f>
        <v>5.1283914632240576E-3</v>
      </c>
      <c r="G440">
        <f>(F441-F440)/'Datos excel'!$B$1</f>
        <v>8.936357795087873E-3</v>
      </c>
      <c r="H440">
        <f>(G441-G440)/'Datos excel'!$B$1</f>
        <v>-3.1301125844465942E-4</v>
      </c>
      <c r="I440">
        <v>437</v>
      </c>
    </row>
    <row r="441" spans="1:9" x14ac:dyDescent="0.35">
      <c r="A441">
        <v>2.2118831953160201</v>
      </c>
      <c r="B441">
        <f>(A442-A441)/'Datos excel'!$B$1</f>
        <v>-4.6701278721718004E-2</v>
      </c>
      <c r="C441">
        <f>(B442-B441)/'Datos excel'!$B$1</f>
        <v>-1.1383195690001266E-3</v>
      </c>
      <c r="D441">
        <f>(C442-C441)/'Datos excel'!$B$1</f>
        <v>2.909272108005919E-3</v>
      </c>
      <c r="E441">
        <v>-2.3526184632256499</v>
      </c>
      <c r="F441">
        <f>(E442-E441)/'Datos excel'!$B$1</f>
        <v>6.5321112631689547E-3</v>
      </c>
      <c r="G441">
        <f>(F442-F441)/'Datos excel'!$B$1</f>
        <v>8.887190101586841E-3</v>
      </c>
      <c r="H441">
        <f>(G442-G441)/'Datos excel'!$B$1</f>
        <v>-4.0737442070850141E-4</v>
      </c>
      <c r="I441">
        <v>438</v>
      </c>
    </row>
    <row r="442" spans="1:9" x14ac:dyDescent="0.35">
      <c r="A442">
        <v>2.2045473756087501</v>
      </c>
      <c r="B442">
        <f>(A443-A442)/'Datos excel'!$B$1</f>
        <v>-4.6880085541488418E-2</v>
      </c>
      <c r="C442">
        <f>(B443-B442)/'Datos excel'!$B$1</f>
        <v>-6.8133217490987227E-4</v>
      </c>
      <c r="D442">
        <f>(C443-C442)/'Datos excel'!$B$1</f>
        <v>2.8769701271971599E-3</v>
      </c>
      <c r="E442">
        <v>-2.3515924015878098</v>
      </c>
      <c r="F442">
        <f>(E443-E442)/'Datos excel'!$B$1</f>
        <v>7.9281078198790121E-3</v>
      </c>
      <c r="G442">
        <f>(F443-F442)/'Datos excel'!$B$1</f>
        <v>8.8231998772189298E-3</v>
      </c>
      <c r="H442">
        <f>(G443-G442)/'Datos excel'!$B$1</f>
        <v>-4.9928472980019067E-4</v>
      </c>
      <c r="I442">
        <v>439</v>
      </c>
    </row>
    <row r="443" spans="1:9" x14ac:dyDescent="0.35">
      <c r="A443">
        <v>2.1971834689919101</v>
      </c>
      <c r="B443">
        <f>(A444-A443)/'Datos excel'!$B$1</f>
        <v>-4.6987108949255979E-2</v>
      </c>
      <c r="C443">
        <f>(B444-B443)/'Datos excel'!$B$1</f>
        <v>-2.294187640998778E-4</v>
      </c>
      <c r="D443">
        <f>(C444-C443)/'Datos excel'!$B$1</f>
        <v>2.832126623410276E-3</v>
      </c>
      <c r="E443">
        <v>-2.3503470573236198</v>
      </c>
      <c r="F443">
        <f>(E444-E443)/'Datos excel'!$B$1</f>
        <v>9.3140528156502797E-3</v>
      </c>
      <c r="G443">
        <f>(F444-F443)/'Datos excel'!$B$1</f>
        <v>8.7447724152594376E-3</v>
      </c>
      <c r="H443">
        <f>(G444-G443)/'Datos excel'!$B$1</f>
        <v>-5.8837932049341315E-4</v>
      </c>
      <c r="I443">
        <v>440</v>
      </c>
    </row>
    <row r="444" spans="1:9" x14ac:dyDescent="0.35">
      <c r="A444">
        <v>2.1898027511774898</v>
      </c>
      <c r="B444">
        <f>(A445-A444)/'Datos excel'!$B$1</f>
        <v>-4.702314596445057E-2</v>
      </c>
      <c r="C444">
        <f>(B445-B444)/'Datos excel'!$B$1</f>
        <v>2.1545064560721171E-4</v>
      </c>
      <c r="D444">
        <f>(C445-C444)/'Datos excel'!$B$1</f>
        <v>2.7754202853988922E-3</v>
      </c>
      <c r="E444">
        <v>-2.3488840093285801</v>
      </c>
      <c r="F444">
        <f>(E445-E444)/'Datos excel'!$B$1</f>
        <v>1.0687678454504966E-2</v>
      </c>
      <c r="G444">
        <f>(F445-F444)/'Datos excel'!$B$1</f>
        <v>8.6523500077201245E-3</v>
      </c>
      <c r="H444">
        <f>(G445-G444)/'Datos excel'!$B$1</f>
        <v>-6.7432538178911034E-4</v>
      </c>
      <c r="I444">
        <v>441</v>
      </c>
    </row>
    <row r="445" spans="1:9" x14ac:dyDescent="0.35">
      <c r="A445">
        <v>2.1824163726819599</v>
      </c>
      <c r="B445">
        <f>(A446-A445)/'Datos excel'!$B$1</f>
        <v>-4.6989303056178031E-2</v>
      </c>
      <c r="C445">
        <f>(B446-B445)/'Datos excel'!$B$1</f>
        <v>6.5141264456887405E-4</v>
      </c>
      <c r="D445">
        <f>(C446-C445)/'Datos excel'!$B$1</f>
        <v>2.7076242449839013E-3</v>
      </c>
      <c r="E445">
        <v>-2.34720519272275</v>
      </c>
      <c r="F445">
        <f>(E446-E445)/'Datos excel'!$B$1</f>
        <v>1.2046786415532022E-2</v>
      </c>
      <c r="G445">
        <f>(F446-F445)/'Datos excel'!$B$1</f>
        <v>8.5464272244422344E-3</v>
      </c>
      <c r="H445">
        <f>(G446-G445)/'Datos excel'!$B$1</f>
        <v>-7.5682296975187829E-4</v>
      </c>
      <c r="I445">
        <v>442</v>
      </c>
    </row>
    <row r="446" spans="1:9" x14ac:dyDescent="0.35">
      <c r="A446">
        <v>2.1750353102180302</v>
      </c>
      <c r="B446">
        <f>(A447-A446)/'Datos excel'!$B$1</f>
        <v>-4.6886979397246377E-2</v>
      </c>
      <c r="C446">
        <f>(B447-B446)/'Datos excel'!$B$1</f>
        <v>1.0767252664050258E-3</v>
      </c>
      <c r="D446">
        <f>(C447-C446)/'Datos excel'!$B$1</f>
        <v>2.6295915230368102E-3</v>
      </c>
      <c r="E446">
        <v>-2.3453128879376299</v>
      </c>
      <c r="F446">
        <f>(E447-E446)/'Datos excel'!$B$1</f>
        <v>1.3389256064669399E-2</v>
      </c>
      <c r="G446">
        <f>(F447-F446)/'Datos excel'!$B$1</f>
        <v>8.4275457503502089E-3</v>
      </c>
      <c r="H446">
        <f>(G447-G446)/'Datos excel'!$B$1</f>
        <v>-8.3560712656044272E-4</v>
      </c>
      <c r="I446">
        <v>443</v>
      </c>
    </row>
    <row r="447" spans="1:9" x14ac:dyDescent="0.35">
      <c r="A447">
        <v>2.1676703207168599</v>
      </c>
      <c r="B447">
        <f>(A448-A447)/'Datos excel'!$B$1</f>
        <v>-4.671784778790275E-2</v>
      </c>
      <c r="C447">
        <f>(B448-B447)/'Datos excel'!$B$1</f>
        <v>1.4897805369407477E-3</v>
      </c>
      <c r="D447">
        <f>(C448-C447)/'Datos excel'!$B$1</f>
        <v>2.5422397617539802E-3</v>
      </c>
      <c r="E447">
        <v>-2.34320970851314</v>
      </c>
      <c r="F447">
        <f>(E448-E447)/'Datos excel'!$B$1</f>
        <v>1.4713051855524004E-2</v>
      </c>
      <c r="G447">
        <f>(F448-F447)/'Datos excel'!$B$1</f>
        <v>8.2962888898457307E-3</v>
      </c>
      <c r="H447">
        <f>(G448-G447)/'Datos excel'!$B$1</f>
        <v>-9.1044941531390677E-4</v>
      </c>
      <c r="I447">
        <v>444</v>
      </c>
    </row>
    <row r="448" spans="1:9" x14ac:dyDescent="0.35">
      <c r="A448">
        <v>2.1603318983467599</v>
      </c>
      <c r="B448">
        <f>(A449-A448)/'Datos excel'!$B$1</f>
        <v>-4.6483833608387044E-2</v>
      </c>
      <c r="C448">
        <f>(B449-B448)/'Datos excel'!$B$1</f>
        <v>1.8891146249002562E-3</v>
      </c>
      <c r="D448">
        <f>(C449-C448)/'Datos excel'!$B$1</f>
        <v>2.4465353971912297E-3</v>
      </c>
      <c r="E448">
        <v>-2.34089858773208</v>
      </c>
      <c r="F448">
        <f>(E449-E448)/'Datos excel'!$B$1</f>
        <v>1.6016229866943902E-2</v>
      </c>
      <c r="G448">
        <f>(F449-F448)/'Datos excel'!$B$1</f>
        <v>8.1532758301149661E-3</v>
      </c>
      <c r="H448">
        <f>(G449-G448)/'Datos excel'!$B$1</f>
        <v>-9.8115882017528531E-4</v>
      </c>
      <c r="I448">
        <v>445</v>
      </c>
    </row>
    <row r="449" spans="1:9" x14ac:dyDescent="0.35">
      <c r="A449">
        <v>2.1530302348380199</v>
      </c>
      <c r="B449">
        <f>(A450-A449)/'Datos excel'!$B$1</f>
        <v>-4.618709217701826E-2</v>
      </c>
      <c r="C449">
        <f>(B450-B449)/'Datos excel'!$B$1</f>
        <v>2.2734155064284239E-3</v>
      </c>
      <c r="D449">
        <f>(C450-C449)/'Datos excel'!$B$1</f>
        <v>2.3434780215563504E-3</v>
      </c>
      <c r="E449">
        <v>-2.3383827642276702</v>
      </c>
      <c r="F449">
        <f>(E450-E449)/'Datos excel'!$B$1</f>
        <v>1.7296943439472922E-2</v>
      </c>
      <c r="G449">
        <f>(F450-F449)/'Datos excel'!$B$1</f>
        <v>7.9991557630415908E-3</v>
      </c>
      <c r="H449">
        <f>(G450-G449)/'Datos excel'!$B$1</f>
        <v>-1.047582031676747E-3</v>
      </c>
      <c r="I449">
        <v>446</v>
      </c>
    </row>
    <row r="450" spans="1:9" x14ac:dyDescent="0.35">
      <c r="A450">
        <v>2.1457751833643202</v>
      </c>
      <c r="B450">
        <f>(A451-A450)/'Datos excel'!$B$1</f>
        <v>-4.5829984904340627E-2</v>
      </c>
      <c r="C450">
        <f>(B451-B450)/'Datos excel'!$B$1</f>
        <v>2.6415281732469526E-3</v>
      </c>
      <c r="D450">
        <f>(C451-C450)/'Datos excel'!$B$1</f>
        <v>2.2340850784659532E-3</v>
      </c>
      <c r="E450">
        <v>-2.3356657667057199</v>
      </c>
      <c r="F450">
        <f>(E451-E450)/'Datos excel'!$B$1</f>
        <v>1.8553447888477518E-2</v>
      </c>
      <c r="G450">
        <f>(F451-F450)/'Datos excel'!$B$1</f>
        <v>7.8346019623041739E-3</v>
      </c>
      <c r="H450">
        <f>(G451-G450)/'Datos excel'!$B$1</f>
        <v>-1.1096031101973753E-3</v>
      </c>
      <c r="I450">
        <v>447</v>
      </c>
    </row>
    <row r="451" spans="1:9" x14ac:dyDescent="0.35">
      <c r="A451">
        <v>2.1385762261698398</v>
      </c>
      <c r="B451">
        <f>(A452-A451)/'Datos excel'!$B$1</f>
        <v>-4.5415054629174473E-2</v>
      </c>
      <c r="C451">
        <f>(B452-B451)/'Datos excel'!$B$1</f>
        <v>2.9924574367471133E-3</v>
      </c>
      <c r="D451">
        <f>(C452-C451)/'Datos excel'!$B$1</f>
        <v>2.1193770966112897E-3</v>
      </c>
      <c r="E451">
        <v>-2.3327513979264598</v>
      </c>
      <c r="F451">
        <f>(E452-E451)/'Datos excel'!$B$1</f>
        <v>1.9784104286906266E-2</v>
      </c>
      <c r="G451">
        <f>(F452-F451)/'Datos excel'!$B$1</f>
        <v>7.6603059133343509E-3</v>
      </c>
      <c r="H451">
        <f>(G452-G451)/'Datos excel'!$B$1</f>
        <v>-1.1671426804618541E-3</v>
      </c>
      <c r="I451">
        <v>448</v>
      </c>
    </row>
    <row r="452" spans="1:9" x14ac:dyDescent="0.35">
      <c r="A452">
        <v>2.1314424460705701</v>
      </c>
      <c r="B452">
        <f>(A453-A452)/'Datos excel'!$B$1</f>
        <v>-4.4945000514201229E-2</v>
      </c>
      <c r="C452">
        <f>(B453-B452)/'Datos excel'!$B$1</f>
        <v>3.325368412592138E-3</v>
      </c>
      <c r="D452">
        <f>(C453-C452)/'Datos excel'!$B$1</f>
        <v>2.0003641841690187E-3</v>
      </c>
      <c r="E452">
        <v>-2.3296437180921798</v>
      </c>
      <c r="F452">
        <f>(E453-E452)/'Datos excel'!$B$1</f>
        <v>2.0987382325985349E-2</v>
      </c>
      <c r="G452">
        <f>(F453-F452)/'Datos excel'!$B$1</f>
        <v>7.4769715698028479E-3</v>
      </c>
      <c r="H452">
        <f>(G453-G452)/'Datos excel'!$B$1</f>
        <v>-1.220156527472102E-3</v>
      </c>
      <c r="I452">
        <v>449</v>
      </c>
    </row>
    <row r="453" spans="1:9" x14ac:dyDescent="0.35">
      <c r="A453">
        <v>2.1243825018990199</v>
      </c>
      <c r="B453">
        <f>(A454-A453)/'Datos excel'!$B$1</f>
        <v>-4.4422652865427278E-2</v>
      </c>
      <c r="C453">
        <f>(B454-B453)/'Datos excel'!$B$1</f>
        <v>3.6395848838666144E-3</v>
      </c>
      <c r="D453">
        <f>(C454-C453)/'Datos excel'!$B$1</f>
        <v>1.8780333968655032E-3</v>
      </c>
      <c r="E453">
        <v>-2.3263470277855101</v>
      </c>
      <c r="F453">
        <f>(E454-E453)/'Datos excel'!$B$1</f>
        <v>2.2161862273724967E-2</v>
      </c>
      <c r="G453">
        <f>(F454-F453)/'Datos excel'!$B$1</f>
        <v>7.2853098306560485E-3</v>
      </c>
      <c r="H453">
        <f>(G454-G453)/'Datos excel'!$B$1</f>
        <v>-1.268633865539327E-3</v>
      </c>
      <c r="I453">
        <v>450</v>
      </c>
    </row>
    <row r="454" spans="1:9" x14ac:dyDescent="0.35">
      <c r="A454">
        <v>2.1174046079042701</v>
      </c>
      <c r="B454">
        <f>(A455-A454)/'Datos excel'!$B$1</f>
        <v>-4.3850948208763688E-2</v>
      </c>
      <c r="C454">
        <f>(B455-B454)/'Datos excel'!$B$1</f>
        <v>3.9345856800060619E-3</v>
      </c>
      <c r="D454">
        <f>(C455-C454)/'Datos excel'!$B$1</f>
        <v>1.7533377620961572E-3</v>
      </c>
      <c r="E454">
        <v>-2.3228658506000599</v>
      </c>
      <c r="F454">
        <f>(E455-E454)/'Datos excel'!$B$1</f>
        <v>2.3306236065880694E-2</v>
      </c>
      <c r="G454">
        <f>(F455-F454)/'Datos excel'!$B$1</f>
        <v>7.08603328905237E-3</v>
      </c>
      <c r="H454">
        <f>(G455-G454)/'Datos excel'!$B$1</f>
        <v>-1.3125951862345327E-3</v>
      </c>
      <c r="I454">
        <v>451</v>
      </c>
    </row>
    <row r="455" spans="1:9" x14ac:dyDescent="0.35">
      <c r="A455">
        <v>2.1105165170669902</v>
      </c>
      <c r="B455">
        <f>(A456-A455)/'Datos excel'!$B$1</f>
        <v>-4.3232904935402355E-2</v>
      </c>
      <c r="C455">
        <f>(B456-B455)/'Datos excel'!$B$1</f>
        <v>4.2099993316392047E-3</v>
      </c>
      <c r="D455">
        <f>(C456-C455)/'Datos excel'!$B$1</f>
        <v>1.6271865454195785E-3</v>
      </c>
      <c r="E455">
        <v>-2.3192049155996899</v>
      </c>
      <c r="F455">
        <f>(E456-E455)/'Datos excel'!$B$1</f>
        <v>2.4419307572079677E-2</v>
      </c>
      <c r="G455">
        <f>(F456-F455)/'Datos excel'!$B$1</f>
        <v>6.8798513193417832E-3</v>
      </c>
      <c r="H455">
        <f>(G456-G455)/'Datos excel'!$B$1</f>
        <v>-1.352089809459593E-3</v>
      </c>
      <c r="I455">
        <v>452</v>
      </c>
    </row>
    <row r="456" spans="1:9" x14ac:dyDescent="0.35">
      <c r="A456">
        <v>2.1037255082400699</v>
      </c>
      <c r="B456">
        <f>(A457-A456)/'Datos excel'!$B$1</f>
        <v>-4.2571599786807572E-2</v>
      </c>
      <c r="C456">
        <f>(B457-B456)/'Datos excel'!$B$1</f>
        <v>4.4655971964947198E-3</v>
      </c>
      <c r="D456">
        <f>(C457-C456)/'Datos excel'!$B$1</f>
        <v>1.5004373288142322E-3</v>
      </c>
      <c r="E456">
        <v>-2.3153691397359801</v>
      </c>
      <c r="F456">
        <f>(E457-E456)/'Datos excel'!$B$1</f>
        <v>2.5499992090211386E-2</v>
      </c>
      <c r="G456">
        <f>(F457-F456)/'Datos excel'!$B$1</f>
        <v>6.6674655487221892E-3</v>
      </c>
      <c r="H456">
        <f>(G457-G456)/'Datos excel'!$B$1</f>
        <v>-1.3871932433986093E-3</v>
      </c>
      <c r="I456">
        <v>453</v>
      </c>
    </row>
    <row r="457" spans="1:9" x14ac:dyDescent="0.35">
      <c r="A457">
        <v>2.0970383769829799</v>
      </c>
      <c r="B457">
        <f>(A458-A457)/'Datos excel'!$B$1</f>
        <v>-4.1870145419487623E-2</v>
      </c>
      <c r="C457">
        <f>(B458-B457)/'Datos excel'!$B$1</f>
        <v>4.701285340963454E-3</v>
      </c>
      <c r="D457">
        <f>(C458-C457)/'Datos excel'!$B$1</f>
        <v>1.3738893876952811E-3</v>
      </c>
      <c r="E457">
        <v>-2.3113636103451198</v>
      </c>
      <c r="F457">
        <f>(E458-E457)/'Datos excel'!$B$1</f>
        <v>2.654731512950782E-2</v>
      </c>
      <c r="G457">
        <f>(F458-F457)/'Datos excel'!$B$1</f>
        <v>6.4495657435936658E-3</v>
      </c>
      <c r="H457">
        <f>(G458-G457)/'Datos excel'!$B$1</f>
        <v>-1.4180043420065976E-3</v>
      </c>
      <c r="I457">
        <v>454</v>
      </c>
    </row>
    <row r="458" spans="1:9" x14ac:dyDescent="0.35">
      <c r="A458">
        <v>2.09046142992025</v>
      </c>
      <c r="B458">
        <f>(A459-A458)/'Datos excel'!$B$1</f>
        <v>-4.1131669245007614E-2</v>
      </c>
      <c r="C458">
        <f>(B459-B458)/'Datos excel'!$B$1</f>
        <v>4.9170953813248777E-3</v>
      </c>
      <c r="D458">
        <f>(C459-C458)/'Datos excel'!$B$1</f>
        <v>1.2482788795686044E-3</v>
      </c>
      <c r="E458">
        <v>-2.3071935678359501</v>
      </c>
      <c r="F458">
        <f>(E459-E458)/'Datos excel'!$B$1</f>
        <v>2.7560410547453732E-2</v>
      </c>
      <c r="G458">
        <f>(F459-F458)/'Datos excel'!$B$1</f>
        <v>6.226826142413348E-3</v>
      </c>
      <c r="H458">
        <f>(G459-G458)/'Datos excel'!$B$1</f>
        <v>-1.4446424219344588E-3</v>
      </c>
      <c r="I458">
        <v>455</v>
      </c>
    </row>
    <row r="459" spans="1:9" x14ac:dyDescent="0.35">
      <c r="A459">
        <v>2.0840004824237499</v>
      </c>
      <c r="B459">
        <f>(A460-A459)/'Datos excel'!$B$1</f>
        <v>-4.0359293708659087E-2</v>
      </c>
      <c r="C459">
        <f>(B460-B459)/'Datos excel'!$B$1</f>
        <v>5.113174569209079E-3</v>
      </c>
      <c r="D459">
        <f>(C460-C459)/'Datos excel'!$B$1</f>
        <v>1.1242753320195309E-3</v>
      </c>
      <c r="E459">
        <v>-2.3028643886706601</v>
      </c>
      <c r="F459">
        <f>(E460-E459)/'Datos excel'!$B$1</f>
        <v>2.8538518110663064E-2</v>
      </c>
      <c r="G459">
        <f>(F460-F459)/'Datos excel'!$B$1</f>
        <v>5.9999022414226749E-3</v>
      </c>
      <c r="H459">
        <f>(G460-G459)/'Datos excel'!$B$1</f>
        <v>-1.4672442999373238E-3</v>
      </c>
      <c r="I459">
        <v>456</v>
      </c>
    </row>
    <row r="460" spans="1:9" x14ac:dyDescent="0.35">
      <c r="A460">
        <v>2.0776608593927901</v>
      </c>
      <c r="B460">
        <f>(A461-A460)/'Datos excel'!$B$1</f>
        <v>-3.9556118125501617E-2</v>
      </c>
      <c r="C460">
        <f>(B461-B460)/'Datos excel'!$B$1</f>
        <v>5.2897753253933182E-3</v>
      </c>
      <c r="D460">
        <f>(C461-C460)/'Datos excel'!$B$1</f>
        <v>1.0024796227817983E-3</v>
      </c>
      <c r="E460">
        <v>-2.2983815687286202</v>
      </c>
      <c r="F460">
        <f>(E461-E460)/'Datos excel'!$B$1</f>
        <v>2.9480980550858585E-2</v>
      </c>
      <c r="G460">
        <f>(F461-F460)/'Datos excel'!$B$1</f>
        <v>5.7694280457374451E-3</v>
      </c>
      <c r="H460">
        <f>(G461-G460)/'Datos excel'!$B$1</f>
        <v>-1.4859614004050731E-3</v>
      </c>
      <c r="I460">
        <v>457</v>
      </c>
    </row>
    <row r="461" spans="1:9" x14ac:dyDescent="0.35">
      <c r="A461">
        <v>2.0714473988874098</v>
      </c>
      <c r="B461">
        <f>(A462-A461)/'Datos excel'!$B$1</f>
        <v>-3.8725202160431807E-2</v>
      </c>
      <c r="C461">
        <f>(B462-B461)/'Datos excel'!$B$1</f>
        <v>5.4472444563085564E-3</v>
      </c>
      <c r="D461">
        <f>(C462-C461)/'Datos excel'!$B$1</f>
        <v>8.8342326704037803E-4</v>
      </c>
      <c r="E461">
        <v>-2.2937507071326602</v>
      </c>
      <c r="F461">
        <f>(E462-E461)/'Datos excel'!$B$1</f>
        <v>3.0387240189053769E-2</v>
      </c>
      <c r="G461">
        <f>(F462-F461)/'Datos excel'!$B$1</f>
        <v>5.5360137747859162E-3</v>
      </c>
      <c r="H461">
        <f>(G462-G461)/'Datos excel'!$B$1</f>
        <v>-1.5009568754969353E-3</v>
      </c>
      <c r="I461">
        <v>458</v>
      </c>
    </row>
    <row r="462" spans="1:9" x14ac:dyDescent="0.35">
      <c r="A462">
        <v>2.0653644583566102</v>
      </c>
      <c r="B462">
        <f>(A463-A462)/'Datos excel'!$B$1</f>
        <v>-3.7869551002119473E-2</v>
      </c>
      <c r="C462">
        <f>(B463-B462)/'Datos excel'!$B$1</f>
        <v>5.5860122585957737E-3</v>
      </c>
      <c r="D462">
        <f>(C463-C462)/'Datos excel'!$B$1</f>
        <v>7.6756868578038034E-4</v>
      </c>
      <c r="E462">
        <v>-2.2889774906056202</v>
      </c>
      <c r="F462">
        <f>(E463-E462)/'Datos excel'!$B$1</f>
        <v>3.1256835199305735E-2</v>
      </c>
      <c r="G462">
        <f>(F463-F462)/'Datos excel'!$B$1</f>
        <v>5.3002440201151031E-3</v>
      </c>
      <c r="H462">
        <f>(G463-G462)/'Datos excel'!$B$1</f>
        <v>-1.5124029316343341E-3</v>
      </c>
      <c r="I462">
        <v>459</v>
      </c>
    </row>
    <row r="463" spans="1:9" x14ac:dyDescent="0.35">
      <c r="A463">
        <v>2.0594159231954601</v>
      </c>
      <c r="B463">
        <f>(A464-A463)/'Datos excel'!$B$1</f>
        <v>-3.6992102248396122E-2</v>
      </c>
      <c r="C463">
        <f>(B464-B463)/'Datos excel'!$B$1</f>
        <v>5.7065816658144345E-3</v>
      </c>
      <c r="D463">
        <f>(C464-C463)/'Datos excel'!$B$1</f>
        <v>6.5531076970011927E-4</v>
      </c>
      <c r="E463">
        <v>-2.2840676784137899</v>
      </c>
      <c r="F463">
        <f>(E464-E463)/'Datos excel'!$B$1</f>
        <v>3.2089395583097077E-2</v>
      </c>
      <c r="G463">
        <f>(F464-F463)/'Datos excel'!$B$1</f>
        <v>5.0626763231505986E-3</v>
      </c>
      <c r="H463">
        <f>(G464-G463)/'Datos excel'!$B$1</f>
        <v>-1.5204781565700451E-3</v>
      </c>
      <c r="I463">
        <v>460</v>
      </c>
    </row>
    <row r="464" spans="1:9" x14ac:dyDescent="0.35">
      <c r="A464">
        <v>2.0536052173622399</v>
      </c>
      <c r="B464">
        <f>(A465-A464)/'Datos excel'!$B$1</f>
        <v>-3.6095714496474481E-2</v>
      </c>
      <c r="C464">
        <f>(B465-B464)/'Datos excel'!$B$1</f>
        <v>5.8095176408098428E-3</v>
      </c>
      <c r="D464">
        <f>(C465-C464)/'Datos excel'!$B$1</f>
        <v>5.4697895712067205E-4</v>
      </c>
      <c r="E464">
        <v>-2.2790270879426902</v>
      </c>
      <c r="F464">
        <f>(E465-E464)/'Datos excel'!$B$1</f>
        <v>3.2884638920312723E-2</v>
      </c>
      <c r="G464">
        <f>(F465-F464)/'Datos excel'!$B$1</f>
        <v>4.8238401728193884E-3</v>
      </c>
      <c r="H464">
        <f>(G465-G464)/'Datos excel'!$B$1</f>
        <v>-1.5253652209011558E-3</v>
      </c>
      <c r="I464">
        <v>461</v>
      </c>
    </row>
    <row r="465" spans="1:9" x14ac:dyDescent="0.35">
      <c r="A465">
        <v>2.0479353157878299</v>
      </c>
      <c r="B465">
        <f>(A466-A465)/'Datos excel'!$B$1</f>
        <v>-3.5183157599411055E-2</v>
      </c>
      <c r="C465">
        <f>(B466-B465)/'Datos excel'!$B$1</f>
        <v>5.8954368944777683E-3</v>
      </c>
      <c r="D465">
        <f>(C466-C465)/'Datos excel'!$B$1</f>
        <v>4.428403313313473E-4</v>
      </c>
      <c r="E465">
        <v>-2.2738615809402898</v>
      </c>
      <c r="F465">
        <f>(E466-E465)/'Datos excel'!$B$1</f>
        <v>3.3642365962763758E-2</v>
      </c>
      <c r="G465">
        <f>(F466-F465)/'Datos excel'!$B$1</f>
        <v>4.5842363642181663E-3</v>
      </c>
      <c r="H465">
        <f>(G466-G465)/'Datos excel'!$B$1</f>
        <v>-1.5272485556402512E-3</v>
      </c>
      <c r="I465">
        <v>462</v>
      </c>
    </row>
    <row r="466" spans="1:9" x14ac:dyDescent="0.35">
      <c r="A466">
        <v>2.0424087583156099</v>
      </c>
      <c r="B466">
        <f>(A467-A466)/'Datos excel'!$B$1</f>
        <v>-3.4257104537541376E-2</v>
      </c>
      <c r="C466">
        <f>(B467-B466)/'Datos excel'!$B$1</f>
        <v>5.9649980910589599E-3</v>
      </c>
      <c r="D466">
        <f>(C467-C466)/'Datos excel'!$B$1</f>
        <v>3.4310302099236836E-4</v>
      </c>
      <c r="E466">
        <v>-2.2685770504523899</v>
      </c>
      <c r="F466">
        <f>(E467-E466)/'Datos excel'!$B$1</f>
        <v>3.4362456126971107E-2</v>
      </c>
      <c r="G466">
        <f>(F467-F466)/'Datos excel'!$B$1</f>
        <v>4.3443367220879145E-3</v>
      </c>
      <c r="H466">
        <f>(G467-G466)/'Datos excel'!$B$1</f>
        <v>-1.5263123995346406E-3</v>
      </c>
      <c r="I466">
        <v>463</v>
      </c>
    </row>
    <row r="467" spans="1:9" x14ac:dyDescent="0.35">
      <c r="A467">
        <v>2.03702766491819</v>
      </c>
      <c r="B467">
        <f>(A468-A467)/'Datos excel'!$B$1</f>
        <v>-3.3320124828463978E-2</v>
      </c>
      <c r="C467">
        <f>(B468-B467)/'Datos excel'!$B$1</f>
        <v>6.0188925875676643E-3</v>
      </c>
      <c r="D467">
        <f>(C468-C467)/'Datos excel'!$B$1</f>
        <v>2.4792022339453518E-4</v>
      </c>
      <c r="E467">
        <v>-2.2631794084660002</v>
      </c>
      <c r="F467">
        <f>(E468-E467)/'Datos excel'!$B$1</f>
        <v>3.5044862943512695E-2</v>
      </c>
      <c r="G467">
        <f>(F468-F467)/'Datos excel'!$B$1</f>
        <v>4.1045841310148627E-3</v>
      </c>
      <c r="H467">
        <f>(G468-G467)/'Datos excel'!$B$1</f>
        <v>-1.522738999346084E-3</v>
      </c>
      <c r="I467">
        <v>464</v>
      </c>
    </row>
    <row r="468" spans="1:9" x14ac:dyDescent="0.35">
      <c r="A468">
        <v>2.0317937519493001</v>
      </c>
      <c r="B468">
        <f>(A469-A468)/'Datos excel'!$B$1</f>
        <v>-3.2374679391671546E-2</v>
      </c>
      <c r="C468">
        <f>(B469-B468)/'Datos excel'!$B$1</f>
        <v>6.0578358051922949E-3</v>
      </c>
      <c r="D468">
        <f>(C469-C468)/'Datos excel'!$B$1</f>
        <v>1.5739442332049868E-4</v>
      </c>
      <c r="E468">
        <v>-2.2576745742675302</v>
      </c>
      <c r="F468">
        <f>(E469-E468)/'Datos excel'!$B$1</f>
        <v>3.5689609511114571E-2</v>
      </c>
      <c r="G468">
        <f>(F469-F468)/'Datos excel'!$B$1</f>
        <v>3.8653928483308462E-3</v>
      </c>
      <c r="H468">
        <f>(G469-G468)/'Datos excel'!$B$1</f>
        <v>-1.5167069713604858E-3</v>
      </c>
      <c r="I468">
        <v>465</v>
      </c>
    </row>
    <row r="469" spans="1:9" x14ac:dyDescent="0.35">
      <c r="A469">
        <v>2.0267083492023401</v>
      </c>
      <c r="B469">
        <f>(A470-A469)/'Datos excel'!$B$1</f>
        <v>-3.142311676855928E-2</v>
      </c>
      <c r="C469">
        <f>(B470-B469)/'Datos excel'!$B$1</f>
        <v>6.0825592633932789E-3</v>
      </c>
      <c r="D469">
        <f>(C470-C469)/'Datos excel'!$B$1</f>
        <v>7.1581746866097306E-5</v>
      </c>
      <c r="E469">
        <v>-2.2520684635150499</v>
      </c>
      <c r="F469">
        <f>(E470-E469)/'Datos excel'!$B$1</f>
        <v>3.6296783999892307E-2</v>
      </c>
      <c r="G469">
        <f>(F470-F469)/'Datos excel'!$B$1</f>
        <v>3.6271490743871198E-3</v>
      </c>
      <c r="H469">
        <f>(G470-G469)/'Datos excel'!$B$1</f>
        <v>-1.5083900307933586E-3</v>
      </c>
      <c r="I469">
        <v>466</v>
      </c>
    </row>
    <row r="470" spans="1:9" x14ac:dyDescent="0.35">
      <c r="A470">
        <v>2.0217724175626901</v>
      </c>
      <c r="B470">
        <f>(A471-A470)/'Datos excel'!$B$1</f>
        <v>-3.0467670593714236E-2</v>
      </c>
      <c r="C470">
        <f>(B471-B470)/'Datos excel'!$B$1</f>
        <v>6.0938032978975617E-3</v>
      </c>
      <c r="D470">
        <f>(C471-C470)/'Datos excel'!$B$1</f>
        <v>-9.5034258916408155E-6</v>
      </c>
      <c r="E470">
        <v>-2.2463669780169</v>
      </c>
      <c r="F470">
        <f>(E471-E470)/'Datos excel'!$B$1</f>
        <v>3.6866535244170787E-2</v>
      </c>
      <c r="G470">
        <f>(F471-F470)/'Datos excel'!$B$1</f>
        <v>3.3902117224126949E-3</v>
      </c>
      <c r="H470">
        <f>(G471-G470)/'Datos excel'!$B$1</f>
        <v>-1.4979557436730444E-3</v>
      </c>
      <c r="I470">
        <v>467</v>
      </c>
    </row>
    <row r="471" spans="1:9" x14ac:dyDescent="0.35">
      <c r="A471">
        <v>2.0169865670572298</v>
      </c>
      <c r="B471">
        <f>(A472-A471)/'Datos excel'!$B$1</f>
        <v>-2.9510458210059425E-2</v>
      </c>
      <c r="C471">
        <f>(B472-B471)/'Datos excel'!$B$1</f>
        <v>6.092310503249306E-3</v>
      </c>
      <c r="D471">
        <f>(C472-C471)/'Datos excel'!$B$1</f>
        <v>-8.5884047825866063E-5</v>
      </c>
      <c r="E471">
        <v>-2.2405759962025802</v>
      </c>
      <c r="F471">
        <f>(E472-E471)/'Datos excel'!$B$1</f>
        <v>3.7399068456233073E-2</v>
      </c>
      <c r="G471">
        <f>(F472-F471)/'Datos excel'!$B$1</f>
        <v>3.1549133844264014E-3</v>
      </c>
      <c r="H471">
        <f>(G472-G471)/'Datos excel'!$B$1</f>
        <v>-1.4855645931214987E-3</v>
      </c>
      <c r="I471">
        <v>468</v>
      </c>
    </row>
    <row r="472" spans="1:9" x14ac:dyDescent="0.35">
      <c r="A472">
        <v>2.0123510751213902</v>
      </c>
      <c r="B472">
        <f>(A473-A472)/'Datos excel'!$B$1</f>
        <v>-2.8553480314039627E-2</v>
      </c>
      <c r="C472">
        <f>(B473-B472)/'Datos excel'!$B$1</f>
        <v>6.0788198685637913E-3</v>
      </c>
      <c r="D472">
        <f>(C473-C472)/'Datos excel'!$B$1</f>
        <v>-1.5761597611273621E-4</v>
      </c>
      <c r="E472">
        <v>-2.23470136426692</v>
      </c>
      <c r="F472">
        <f>(E473-E472)/'Datos excel'!$B$1</f>
        <v>3.7894641091794377E-2</v>
      </c>
      <c r="G472">
        <f>(F473-F472)/'Datos excel'!$B$1</f>
        <v>2.9215614438172209E-3</v>
      </c>
      <c r="H472">
        <f>(G473-G472)/'Datos excel'!$B$1</f>
        <v>-1.4713692298826213E-3</v>
      </c>
      <c r="I472">
        <v>469</v>
      </c>
    </row>
    <row r="473" spans="1:9" x14ac:dyDescent="0.35">
      <c r="A473">
        <v>2.0078659049219398</v>
      </c>
      <c r="B473">
        <f>(A474-A473)/'Datos excel'!$B$1</f>
        <v>-2.7598621521960843E-2</v>
      </c>
      <c r="C473">
        <f>(B474-B473)/'Datos excel'!$B$1</f>
        <v>6.0540616089315834E-3</v>
      </c>
      <c r="D473">
        <f>(C474-C473)/'Datos excel'!$B$1</f>
        <v>-2.2478369242040543E-4</v>
      </c>
      <c r="E473">
        <v>-2.2287488879636999</v>
      </c>
      <c r="F473">
        <f>(E474-E473)/'Datos excel'!$B$1</f>
        <v>3.8353558890239746E-2</v>
      </c>
      <c r="G473">
        <f>(F474-F473)/'Datos excel'!$B$1</f>
        <v>2.6904393056513551E-3</v>
      </c>
      <c r="H473">
        <f>(G474-G473)/'Datos excel'!$B$1</f>
        <v>-1.4555138645897391E-3</v>
      </c>
      <c r="I473">
        <v>470</v>
      </c>
    </row>
    <row r="474" spans="1:9" x14ac:dyDescent="0.35">
      <c r="A474">
        <v>2.00353072359081</v>
      </c>
      <c r="B474">
        <f>(A475-A474)/'Datos excel'!$B$1</f>
        <v>-2.664765174821087E-2</v>
      </c>
      <c r="C474">
        <f>(B475-B474)/'Datos excel'!$B$1</f>
        <v>6.0187526690938468E-3</v>
      </c>
      <c r="D474">
        <f>(C475-C474)/'Datos excel'!$B$1</f>
        <v>-2.8749620247548867E-4</v>
      </c>
      <c r="E474">
        <v>-2.2227243250212698</v>
      </c>
      <c r="F474">
        <f>(E475-E474)/'Datos excel'!$B$1</f>
        <v>3.8776172108117922E-2</v>
      </c>
      <c r="G474">
        <f>(F475-F474)/'Datos excel'!$B$1</f>
        <v>2.4618077224416945E-3</v>
      </c>
      <c r="H474">
        <f>(G475-G474)/'Datos excel'!$B$1</f>
        <v>-1.4381337991289237E-3</v>
      </c>
      <c r="I474">
        <v>471</v>
      </c>
    </row>
    <row r="475" spans="1:9" x14ac:dyDescent="0.35">
      <c r="A475">
        <v>1.99934492024243</v>
      </c>
      <c r="B475">
        <f>(A476-A475)/'Datos excel'!$B$1</f>
        <v>-2.570222828976091E-2</v>
      </c>
      <c r="C475">
        <f>(B476-B475)/'Datos excel'!$B$1</f>
        <v>5.9735928712122488E-3</v>
      </c>
      <c r="D475">
        <f>(C476-C475)/'Datos excel'!$B$1</f>
        <v>-3.4588322717976947E-4</v>
      </c>
      <c r="E475">
        <v>-2.21663337814981</v>
      </c>
      <c r="F475">
        <f>(E476-E475)/'Datos excel'!$B$1</f>
        <v>3.9162871960886594E-2</v>
      </c>
      <c r="G475">
        <f>(F476-F475)/'Datos excel'!$B$1</f>
        <v>2.2359061935305641E-3</v>
      </c>
      <c r="H475">
        <f>(G476-G475)/'Datos excel'!$B$1</f>
        <v>-1.4193552014906358E-3</v>
      </c>
      <c r="I475">
        <v>472</v>
      </c>
    </row>
    <row r="476" spans="1:9" x14ac:dyDescent="0.35">
      <c r="A476">
        <v>1.99530762366363</v>
      </c>
      <c r="B476">
        <f>(A477-A476)/'Datos excel'!$B$1</f>
        <v>-2.4763898515774072E-2</v>
      </c>
      <c r="C476">
        <f>(B477-B476)/'Datos excel'!$B$1</f>
        <v>5.9192616609368542E-3</v>
      </c>
      <c r="D476">
        <f>(C477-C476)/'Datos excel'!$B$1</f>
        <v>-4.0009157527738708E-4</v>
      </c>
      <c r="E476">
        <v>-2.21048168860752</v>
      </c>
      <c r="F476">
        <f>(E477-E476)/'Datos excel'!$B$1</f>
        <v>3.9514087284472171E-2</v>
      </c>
      <c r="G476">
        <f>(F477-F476)/'Datos excel'!$B$1</f>
        <v>2.0129543998386921E-3</v>
      </c>
      <c r="H476">
        <f>(G477-G476)/'Datos excel'!$B$1</f>
        <v>-1.3992948808477514E-3</v>
      </c>
      <c r="I476">
        <v>473</v>
      </c>
    </row>
    <row r="477" spans="1:9" x14ac:dyDescent="0.35">
      <c r="A477">
        <v>1.9914177195810601</v>
      </c>
      <c r="B477">
        <f>(A478-A477)/'Datos excel'!$B$1</f>
        <v>-2.3834103068340325E-2</v>
      </c>
      <c r="C477">
        <f>(B478-B477)/'Datos excel'!$B$1</f>
        <v>5.8564154232541238E-3</v>
      </c>
      <c r="D477">
        <f>(C478-C477)/'Datos excel'!$B$1</f>
        <v>-4.5028179749342592E-4</v>
      </c>
      <c r="E477">
        <v>-2.2042748302912099</v>
      </c>
      <c r="F477">
        <f>(E478-E477)/'Datos excel'!$B$1</f>
        <v>3.9830281422199396E-2</v>
      </c>
      <c r="G477">
        <f>(F478-F477)/'Datos excel'!$B$1</f>
        <v>1.793153673944837E-3</v>
      </c>
      <c r="H477">
        <f>(G478-G477)/'Datos excel'!$B$1</f>
        <v>-1.3780603213548615E-3</v>
      </c>
      <c r="I477">
        <v>474</v>
      </c>
    </row>
    <row r="478" spans="1:9" x14ac:dyDescent="0.35">
      <c r="A478">
        <v>1.9876738674258401</v>
      </c>
      <c r="B478">
        <f>(A479-A478)/'Datos excel'!$B$1</f>
        <v>-2.291417948483707E-2</v>
      </c>
      <c r="C478">
        <f>(B479-B478)/'Datos excel'!$B$1</f>
        <v>5.7856853239015961E-3</v>
      </c>
      <c r="D478">
        <f>(C479-C478)/'Datos excel'!$B$1</f>
        <v>-4.9662516538661391E-4</v>
      </c>
      <c r="E478">
        <v>-2.1980183043158901</v>
      </c>
      <c r="F478">
        <f>(E479-E478)/'Datos excel'!$B$1</f>
        <v>4.0111949342640528E-2</v>
      </c>
      <c r="G478">
        <f>(F479-F478)/'Datos excel'!$B$1</f>
        <v>1.5766884648562359E-3</v>
      </c>
      <c r="H478">
        <f>(G479-G478)/'Datos excel'!$B$1</f>
        <v>-1.3557496797449798E-3</v>
      </c>
      <c r="I478">
        <v>475</v>
      </c>
    </row>
    <row r="479" spans="1:9" x14ac:dyDescent="0.35">
      <c r="A479">
        <v>1.98407451652921</v>
      </c>
      <c r="B479">
        <f>(A480-A479)/'Datos excel'!$B$1</f>
        <v>-2.2005366159359493E-2</v>
      </c>
      <c r="C479">
        <f>(B480-B479)/'Datos excel'!$B$1</f>
        <v>5.707675625343276E-3</v>
      </c>
      <c r="D479">
        <f>(C480-C479)/'Datos excel'!$B$1</f>
        <v>-5.3930090377745754E-4</v>
      </c>
      <c r="E479">
        <v>-2.1917175340470898</v>
      </c>
      <c r="F479">
        <f>(E480-E479)/'Datos excel'!$B$1</f>
        <v>4.0359614987550134E-2</v>
      </c>
      <c r="G479">
        <f>(F480-F479)/'Datos excel'!$B$1</f>
        <v>1.3637278031565587E-3</v>
      </c>
      <c r="H479">
        <f>(G480-G479)/'Datos excel'!$B$1</f>
        <v>-1.3324519838950036E-3</v>
      </c>
      <c r="I479">
        <v>476</v>
      </c>
    </row>
    <row r="480" spans="1:9" x14ac:dyDescent="0.35">
      <c r="A480">
        <v>1.9806179216959201</v>
      </c>
      <c r="B480">
        <f>(A481-A480)/'Datos excel'!$B$1</f>
        <v>-2.1108806568676895E-2</v>
      </c>
      <c r="C480">
        <f>(B481-B480)/'Datos excel'!$B$1</f>
        <v>5.6229624374741962E-3</v>
      </c>
      <c r="D480">
        <f>(C481-C480)/'Datos excel'!$B$1</f>
        <v>-5.7849365484958159E-4</v>
      </c>
      <c r="E480">
        <v>-2.1853778605497598</v>
      </c>
      <c r="F480">
        <f>(E481-E480)/'Datos excel'!$B$1</f>
        <v>4.0573828849944774E-2</v>
      </c>
      <c r="G480">
        <f>(F481-F480)/'Datos excel'!$B$1</f>
        <v>1.1544267349632743E-3</v>
      </c>
      <c r="H480">
        <f>(G481-G480)/'Datos excel'!$B$1</f>
        <v>-1.3082473571768365E-3</v>
      </c>
      <c r="I480">
        <v>477</v>
      </c>
    </row>
    <row r="481" spans="1:9" x14ac:dyDescent="0.35">
      <c r="A481">
        <v>1.9773021581138099</v>
      </c>
      <c r="B481">
        <f>(A482-A481)/'Datos excel'!$B$1</f>
        <v>-2.022555369442788E-2</v>
      </c>
      <c r="C481">
        <f>(B482-B481)/'Datos excel'!$B$1</f>
        <v>5.5320928666630085E-3</v>
      </c>
      <c r="D481">
        <f>(C482-C481)/'Datos excel'!$B$1</f>
        <v>-6.1439131046060985E-4</v>
      </c>
      <c r="E481">
        <v>-2.17900453841761</v>
      </c>
      <c r="F481">
        <f>(E482-E481)/'Datos excel'!$B$1</f>
        <v>4.0755165777428187E-2</v>
      </c>
      <c r="G481">
        <f>(F482-F481)/'Datos excel'!$B$1</f>
        <v>9.4892772064402375E-4</v>
      </c>
      <c r="H481">
        <f>(G482-G481)/'Datos excel'!$B$1</f>
        <v>-1.2832073070822095E-3</v>
      </c>
      <c r="I481">
        <v>478</v>
      </c>
    </row>
    <row r="482" spans="1:9" x14ac:dyDescent="0.35">
      <c r="A482">
        <v>1.9741251355687499</v>
      </c>
      <c r="B482">
        <f>(A483-A482)/'Datos excel'!$B$1</f>
        <v>-1.935657457898363E-2</v>
      </c>
      <c r="C482">
        <f>(B483-B482)/'Datos excel'!$B$1</f>
        <v>5.4355845052943856E-3</v>
      </c>
      <c r="D482">
        <f>(C483-C482)/'Datos excel'!$B$1</f>
        <v>-6.471830270364478E-4</v>
      </c>
      <c r="E482">
        <v>-2.1726027319474999</v>
      </c>
      <c r="F482">
        <f>(E483-E482)/'Datos excel'!$B$1</f>
        <v>4.0904222995226336E-2</v>
      </c>
      <c r="G482">
        <f>(F483-F482)/'Datos excel'!$B$1</f>
        <v>7.4736198819591322E-4</v>
      </c>
      <c r="H482">
        <f>(G483-G482)/'Datos excel'!$B$1</f>
        <v>-1.2573950699992903E-3</v>
      </c>
      <c r="I482">
        <v>479</v>
      </c>
    </row>
    <row r="483" spans="1:9" x14ac:dyDescent="0.35">
      <c r="A483">
        <v>1.97108461194395</v>
      </c>
      <c r="B483">
        <f>(A484-A483)/'Datos excel'!$B$1</f>
        <v>-1.8502754961493662E-2</v>
      </c>
      <c r="C483">
        <f>(B484-B483)/'Datos excel'!$B$1</f>
        <v>5.3339252331311001E-3</v>
      </c>
      <c r="D483">
        <f>(C484-C483)/'Datos excel'!$B$1</f>
        <v>-6.7705750210650297E-4</v>
      </c>
      <c r="E483">
        <v>-2.1661775116243698</v>
      </c>
      <c r="F483">
        <f>(E484-E483)/'Datos excel'!$B$1</f>
        <v>4.1021618341810763E-2</v>
      </c>
      <c r="G483">
        <f>(F484-F483)/'Datos excel'!$B$1</f>
        <v>5.498508324674235E-4</v>
      </c>
      <c r="H483">
        <f>(G484-G483)/'Datos excel'!$B$1</f>
        <v>-1.2308660287401953E-3</v>
      </c>
      <c r="I483">
        <v>480</v>
      </c>
    </row>
    <row r="484" spans="1:9" x14ac:dyDescent="0.35">
      <c r="A484">
        <v>1.96817820599104</v>
      </c>
      <c r="B484">
        <f>(A485-A484)/'Datos excel'!$B$1</f>
        <v>-1.7664903945133568E-2</v>
      </c>
      <c r="C484">
        <f>(B485-B484)/'Datos excel'!$B$1</f>
        <v>5.2275732893973179E-3</v>
      </c>
      <c r="D484">
        <f>(C485-C484)/'Datos excel'!$B$1</f>
        <v>-7.0420151077123325E-4</v>
      </c>
      <c r="E484">
        <v>-2.1597338508833199</v>
      </c>
      <c r="F484">
        <f>(E485-E484)/'Datos excel'!$B$1</f>
        <v>4.1107988708603257E-2</v>
      </c>
      <c r="G484">
        <f>(F485-F484)/'Datos excel'!$B$1</f>
        <v>3.5650684879525146E-4</v>
      </c>
      <c r="H484">
        <f>(G485-G484)/'Datos excel'!$B$1</f>
        <v>-1.2036681211368794E-3</v>
      </c>
      <c r="I484">
        <v>481</v>
      </c>
    </row>
    <row r="485" spans="1:9" x14ac:dyDescent="0.35">
      <c r="A485">
        <v>1.9654034093680199</v>
      </c>
      <c r="B485">
        <f>(A486-A485)/'Datos excel'!$B$1</f>
        <v>-1.6843758653029926E-2</v>
      </c>
      <c r="C485">
        <f>(B486-B485)/'Datos excel'!$B$1</f>
        <v>5.1169575747530309E-3</v>
      </c>
      <c r="D485">
        <f>(C486-C485)/'Datos excel'!$B$1</f>
        <v>-7.2879859753334107E-4</v>
      </c>
      <c r="E485">
        <v>-2.1532766231167799</v>
      </c>
      <c r="F485">
        <f>(E486-E485)/'Datos excel'!$B$1</f>
        <v>4.1163988673459738E-2</v>
      </c>
      <c r="G485">
        <f>(F486-F485)/'Datos excel'!$B$1</f>
        <v>1.6743510245905899E-4</v>
      </c>
      <c r="H485">
        <f>(G486-G485)/'Datos excel'!$B$1</f>
        <v>-1.1758422946973701E-3</v>
      </c>
      <c r="I485">
        <v>482</v>
      </c>
    </row>
    <row r="486" spans="1:9" x14ac:dyDescent="0.35">
      <c r="A486">
        <v>1.96275759794586</v>
      </c>
      <c r="B486">
        <f>(A487-A486)/'Datos excel'!$B$1</f>
        <v>-1.6039988836751187E-2</v>
      </c>
      <c r="C486">
        <f>(B487-B486)/'Datos excel'!$B$1</f>
        <v>5.0024781587551664E-3</v>
      </c>
      <c r="D486">
        <f>(C487-C486)/'Datos excel'!$B$1</f>
        <v>-7.5102804765298284E-4</v>
      </c>
      <c r="E486">
        <v>-2.1468105988963302</v>
      </c>
      <c r="F486">
        <f>(E487-E486)/'Datos excel'!$B$1</f>
        <v>4.119028931785166E-2</v>
      </c>
      <c r="G486">
        <f>(F487-F486)/'Datos excel'!$B$1</f>
        <v>-1.7265773281012138E-5</v>
      </c>
      <c r="H486">
        <f>(G487-G486)/'Datos excel'!$B$1</f>
        <v>-1.1474230114445288E-3</v>
      </c>
      <c r="I486">
        <v>483</v>
      </c>
    </row>
    <row r="487" spans="1:9" x14ac:dyDescent="0.35">
      <c r="A487">
        <v>1.9602380423912</v>
      </c>
      <c r="B487">
        <f>(A488-A487)/'Datos excel'!$B$1</f>
        <v>-1.5254201405086756E-2</v>
      </c>
      <c r="C487">
        <f>(B488-B487)/'Datos excel'!$B$1</f>
        <v>4.8845069488978416E-3</v>
      </c>
      <c r="D487">
        <f>(C488-C487)/'Datos excel'!$B$1</f>
        <v>-7.7106390061133562E-4</v>
      </c>
      <c r="E487">
        <v>-2.1403404433803201</v>
      </c>
      <c r="F487">
        <f>(E488-E487)/'Datos excel'!$B$1</f>
        <v>4.1187577216526751E-2</v>
      </c>
      <c r="G487">
        <f>(F488-F487)/'Datos excel'!$B$1</f>
        <v>-1.9750255844671257E-4</v>
      </c>
      <c r="H487">
        <f>(G488-G487)/'Datos excel'!$B$1</f>
        <v>-1.1184386863029858E-3</v>
      </c>
      <c r="I487">
        <v>484</v>
      </c>
    </row>
    <row r="488" spans="1:9" x14ac:dyDescent="0.35">
      <c r="A488">
        <v>1.95784191803767</v>
      </c>
      <c r="B488">
        <f>(A489-A488)/'Datos excel'!$B$1</f>
        <v>-1.4486944847733468E-2</v>
      </c>
      <c r="C488">
        <f>(B489-B488)/'Datos excel'!$B$1</f>
        <v>4.7633885146173985E-3</v>
      </c>
      <c r="D488">
        <f>(C489-C488)/'Datos excel'!$B$1</f>
        <v>-7.8907434162840489E-4</v>
      </c>
      <c r="E488">
        <v>-2.13387071388019</v>
      </c>
      <c r="F488">
        <f>(E489-E488)/'Datos excel'!$B$1</f>
        <v>4.1156553587192682E-2</v>
      </c>
      <c r="G488">
        <f>(F489-F488)/'Datos excel'!$B$1</f>
        <v>-3.7318649646571653E-4</v>
      </c>
      <c r="H488">
        <f>(G489-G488)/'Datos excel'!$B$1</f>
        <v>-1.0889122493455915E-3</v>
      </c>
      <c r="I488">
        <v>485</v>
      </c>
    </row>
    <row r="489" spans="1:9" x14ac:dyDescent="0.35">
      <c r="A489">
        <v>1.95556631406234</v>
      </c>
      <c r="B489">
        <f>(A490-A489)/'Datos excel'!$B$1</f>
        <v>-1.3738713529547667E-2</v>
      </c>
      <c r="C489">
        <f>(B490-B489)/'Datos excel'!$B$1</f>
        <v>4.6394410068775985E-3</v>
      </c>
      <c r="D489">
        <f>(C490-C489)/'Datos excel'!$B$1</f>
        <v>-8.0522092028389178E-4</v>
      </c>
      <c r="E489">
        <v>-2.12740585756036</v>
      </c>
      <c r="F489">
        <f>(E490-E489)/'Datos excel'!$B$1</f>
        <v>4.1097933589406901E-2</v>
      </c>
      <c r="G489">
        <f>(F490-F489)/'Datos excel'!$B$1</f>
        <v>-5.442324326131189E-4</v>
      </c>
      <c r="H489">
        <f>(G490-G489)/'Datos excel'!$B$1</f>
        <v>-1.0588615774163846E-3</v>
      </c>
      <c r="I489">
        <v>486</v>
      </c>
    </row>
    <row r="490" spans="1:9" x14ac:dyDescent="0.35">
      <c r="A490">
        <v>1.95340824198763</v>
      </c>
      <c r="B490">
        <f>(A491-A490)/'Datos excel'!$B$1</f>
        <v>-1.3009951840349173E-2</v>
      </c>
      <c r="C490">
        <f>(B491-B490)/'Datos excel'!$B$1</f>
        <v>4.5129572004935642E-3</v>
      </c>
      <c r="D490">
        <f>(C491-C490)/'Datos excel'!$B$1</f>
        <v>-8.1965827048065699E-4</v>
      </c>
      <c r="E490">
        <v>-2.12095020924825</v>
      </c>
      <c r="F490">
        <f>(E491-E490)/'Datos excel'!$B$1</f>
        <v>4.1012445758799768E-2</v>
      </c>
      <c r="G490">
        <f>(F491-F490)/'Datos excel'!$B$1</f>
        <v>-7.1055802025210958E-4</v>
      </c>
      <c r="H490">
        <f>(G491-G490)/'Datos excel'!$B$1</f>
        <v>-1.0283000467541578E-3</v>
      </c>
      <c r="I490">
        <v>487</v>
      </c>
    </row>
    <row r="491" spans="1:9" x14ac:dyDescent="0.35">
      <c r="A491">
        <v>1.9513646435313701</v>
      </c>
      <c r="B491">
        <f>(A492-A491)/'Datos excel'!$B$1</f>
        <v>-1.2301058180997386E-2</v>
      </c>
      <c r="C491">
        <f>(B492-B491)/'Datos excel'!$B$1</f>
        <v>4.3842055804437568E-3</v>
      </c>
      <c r="D491">
        <f>(C492-C491)/'Datos excel'!$B$1</f>
        <v>-8.3253357071497159E-4</v>
      </c>
      <c r="E491">
        <v>-2.1145079893331702</v>
      </c>
      <c r="F491">
        <f>(E492-E491)/'Datos excel'!$B$1</f>
        <v>4.0900831565981101E-2</v>
      </c>
      <c r="G491">
        <f>(F492-F491)/'Datos excel'!$B$1</f>
        <v>-8.7208301388055475E-4</v>
      </c>
      <c r="H491">
        <f>(G492-G491)/'Datos excel'!$B$1</f>
        <v>-9.9723703829017376E-4</v>
      </c>
      <c r="I491">
        <v>488</v>
      </c>
    </row>
    <row r="492" spans="1:9" x14ac:dyDescent="0.35">
      <c r="A492">
        <v>1.94943239783073</v>
      </c>
      <c r="B492">
        <f>(A493-A492)/'Datos excel'!$B$1</f>
        <v>-1.1612388778829912E-2</v>
      </c>
      <c r="C492">
        <f>(B493-B492)/'Datos excel'!$B$1</f>
        <v>4.2534315129625052E-3</v>
      </c>
      <c r="D492">
        <f>(C493-C492)/'Datos excel'!$B$1</f>
        <v>-8.4398640033399395E-4</v>
      </c>
      <c r="E492">
        <v>-2.1080833017345002</v>
      </c>
      <c r="F492">
        <f>(E493-E492)/'Datos excel'!$B$1</f>
        <v>4.0763845086494721E-2</v>
      </c>
      <c r="G492">
        <f>(F493-F492)/'Datos excel'!$B$1</f>
        <v>-1.0287286415495574E-3</v>
      </c>
      <c r="H492">
        <f>(G493-G492)/'Datos excel'!$B$1</f>
        <v>-9.6567834131843172E-4</v>
      </c>
      <c r="I492">
        <v>489</v>
      </c>
    </row>
    <row r="493" spans="1:9" x14ac:dyDescent="0.35">
      <c r="A493">
        <v>1.9476083280668199</v>
      </c>
      <c r="B493">
        <f>(A494-A493)/'Datos excel'!$B$1</f>
        <v>-1.0944261319146395E-2</v>
      </c>
      <c r="C493">
        <f>(B494-B493)/'Datos excel'!$B$1</f>
        <v>4.1208584392115567E-3</v>
      </c>
      <c r="D493">
        <f>(C494-C493)/'Datos excel'!$B$1</f>
        <v>-8.5414852320930444E-4</v>
      </c>
      <c r="E493">
        <v>-2.10168013192171</v>
      </c>
      <c r="F493">
        <f>(E494-E493)/'Datos excel'!$B$1</f>
        <v>4.0602252769353246E-2</v>
      </c>
      <c r="G493">
        <f>(F494-F493)/'Datos excel'!$B$1</f>
        <v>-1.1804170406903955E-3</v>
      </c>
      <c r="H493">
        <f>(G494-G493)/'Datos excel'!$B$1</f>
        <v>-9.336267717673138E-4</v>
      </c>
      <c r="I493">
        <v>490</v>
      </c>
    </row>
    <row r="494" spans="1:9" x14ac:dyDescent="0.35">
      <c r="A494">
        <v>1.9458892075188601</v>
      </c>
      <c r="B494">
        <f>(A495-A494)/'Datos excel'!$B$1</f>
        <v>-1.0296958389190869E-2</v>
      </c>
      <c r="C494">
        <f>(B495-B494)/'Datos excel'!$B$1</f>
        <v>3.9866891029321106E-3</v>
      </c>
      <c r="D494">
        <f>(C495-C494)/'Datos excel'!$B$1</f>
        <v>-8.6314370343260505E-4</v>
      </c>
      <c r="E494">
        <v>-2.0953023449707402</v>
      </c>
      <c r="F494">
        <f>(E495-E494)/'Datos excel'!$B$1</f>
        <v>4.0416833294192989E-2</v>
      </c>
      <c r="G494">
        <f>(F495-F494)/'Datos excel'!$B$1</f>
        <v>-1.3270707910593429E-3</v>
      </c>
      <c r="H494">
        <f>(G495-G494)/'Datos excel'!$B$1</f>
        <v>-9.0108253782998139E-4</v>
      </c>
      <c r="I494">
        <v>491</v>
      </c>
    </row>
    <row r="495" spans="1:9" x14ac:dyDescent="0.35">
      <c r="A495">
        <v>1.94427176507737</v>
      </c>
      <c r="B495">
        <f>(A496-A495)/'Datos excel'!$B$1</f>
        <v>-9.6707307292949688E-3</v>
      </c>
      <c r="C495">
        <f>(B496-B495)/'Datos excel'!$B$1</f>
        <v>3.8511068070473027E-3</v>
      </c>
      <c r="D495">
        <f>(C496-C495)/'Datos excel'!$B$1</f>
        <v>-8.7108778248658864E-4</v>
      </c>
      <c r="E495">
        <v>-2.0889536836428202</v>
      </c>
      <c r="F495">
        <f>(E496-E495)/'Datos excel'!$B$1</f>
        <v>4.0208377501793707E-2</v>
      </c>
      <c r="G495">
        <f>(F496-F495)/'Datos excel'!$B$1</f>
        <v>-1.4686125051155787E-3</v>
      </c>
      <c r="H495">
        <f>(G496-G495)/'Datos excel'!$B$1</f>
        <v>-8.6804371501319403E-4</v>
      </c>
      <c r="I495">
        <v>492</v>
      </c>
    </row>
    <row r="496" spans="1:9" x14ac:dyDescent="0.35">
      <c r="A496">
        <v>1.9427526902466701</v>
      </c>
      <c r="B496">
        <f>(A497-A496)/'Datos excel'!$B$1</f>
        <v>-9.0658002866344962E-3</v>
      </c>
      <c r="C496">
        <f>(B497-B496)/'Datos excel'!$B$1</f>
        <v>3.7142766581427181E-3</v>
      </c>
      <c r="D496">
        <f>(C497-C496)/'Datos excel'!$B$1</f>
        <v>-8.7808855355087589E-4</v>
      </c>
      <c r="E496">
        <v>-2.0826377664742002</v>
      </c>
      <c r="F496">
        <f>(E497-E496)/'Datos excel'!$B$1</f>
        <v>3.9977688388941647E-2</v>
      </c>
      <c r="G496">
        <f>(F497-F496)/'Datos excel'!$B$1</f>
        <v>-1.6049644930195908E-3</v>
      </c>
      <c r="H496">
        <f>(G497-G496)/'Datos excel'!$B$1</f>
        <v>-8.3450679715369575E-4</v>
      </c>
      <c r="I496">
        <v>493</v>
      </c>
    </row>
    <row r="497" spans="1:9" x14ac:dyDescent="0.35">
      <c r="A497">
        <v>1.9413286376676999</v>
      </c>
      <c r="B497">
        <f>(A498-A497)/'Datos excel'!$B$1</f>
        <v>-8.4823630735034357E-3</v>
      </c>
      <c r="C497">
        <f>(B498-B497)/'Datos excel'!$B$1</f>
        <v>3.5763468306908822E-3</v>
      </c>
      <c r="D497">
        <f>(C498-C497)/'Datos excel'!$B$1</f>
        <v>-8.8424590552739024E-4</v>
      </c>
      <c r="E497">
        <v>-2.0763580858666901</v>
      </c>
      <c r="F497">
        <f>(E498-E497)/'Datos excel'!$B$1</f>
        <v>3.9725581155914506E-2</v>
      </c>
      <c r="G497">
        <f>(F498-F497)/'Datos excel'!$B$1</f>
        <v>-1.7360485141850307E-3</v>
      </c>
      <c r="H497">
        <f>(G498-G497)/'Datos excel'!$B$1</f>
        <v>-8.0046693818655893E-4</v>
      </c>
      <c r="I497">
        <v>494</v>
      </c>
    </row>
    <row r="498" spans="1:9" x14ac:dyDescent="0.35">
      <c r="A498">
        <v>1.9399962311918599</v>
      </c>
      <c r="B498">
        <f>(A499-A498)/'Datos excel'!$B$1</f>
        <v>-7.9205918270040549E-3</v>
      </c>
      <c r="C498">
        <f>(B499-B498)/'Datos excel'!$B$1</f>
        <v>3.437449808652297E-3</v>
      </c>
      <c r="D498">
        <f>(C499-C498)/'Datos excel'!$B$1</f>
        <v>-8.8965179422616453E-4</v>
      </c>
      <c r="E498">
        <v>-2.0701180061707398</v>
      </c>
      <c r="F498">
        <f>(E499-E498)/'Datos excel'!$B$1</f>
        <v>3.9452883292992548E-2</v>
      </c>
      <c r="G498">
        <f>(F499-F498)/'Datos excel'!$B$1</f>
        <v>-1.8617855668074512E-3</v>
      </c>
      <c r="H498">
        <f>(G499-G498)/'Datos excel'!$B$1</f>
        <v>-7.6591860948823677E-4</v>
      </c>
      <c r="I498">
        <v>495</v>
      </c>
    </row>
    <row r="499" spans="1:9" x14ac:dyDescent="0.35">
      <c r="A499">
        <v>1.93875206753707</v>
      </c>
      <c r="B499">
        <f>(A500-A499)/'Datos excel'!$B$1</f>
        <v>-7.3806384737067701E-3</v>
      </c>
      <c r="C499">
        <f>(B500-B499)/'Datos excel'!$B$1</f>
        <v>3.2977036316026022E-3</v>
      </c>
      <c r="D499">
        <f>(C500-C499)/'Datos excel'!$B$1</f>
        <v>-8.9439045015479062E-4</v>
      </c>
      <c r="E499">
        <v>-2.0639207617549298</v>
      </c>
      <c r="F499">
        <f>(E500-E499)/'Datos excel'!$B$1</f>
        <v>3.9160434700030458E-2</v>
      </c>
      <c r="G499">
        <f>(F500-F499)/'Datos excel'!$B$1</f>
        <v>-1.9820957806482489E-3</v>
      </c>
      <c r="H499">
        <f>(G500-G499)/'Datos excel'!$B$1</f>
        <v>-7.3085577060720737E-4</v>
      </c>
      <c r="I499">
        <v>496</v>
      </c>
    </row>
    <row r="500" spans="1:9" x14ac:dyDescent="0.35">
      <c r="A500">
        <v>1.93759271955668</v>
      </c>
      <c r="B500">
        <f>(A501-A500)/'Datos excel'!$B$1</f>
        <v>-6.8626363985688143E-3</v>
      </c>
      <c r="C500">
        <f>(B501-B500)/'Datos excel'!$B$1</f>
        <v>3.1572131082202443E-3</v>
      </c>
      <c r="D500">
        <f>(C501-C500)/'Datos excel'!$B$1</f>
        <v>-8.9853844658046786E-4</v>
      </c>
      <c r="E500">
        <v>-2.0577694550566799</v>
      </c>
      <c r="F500">
        <f>(E501-E500)/'Datos excel'!$B$1</f>
        <v>3.8849087822870665E-2</v>
      </c>
      <c r="G500">
        <f>(F501-F500)/'Datos excel'!$B$1</f>
        <v>-2.0968983366369143E-3</v>
      </c>
      <c r="H500">
        <f>(G501-G500)/'Datos excel'!$B$1</f>
        <v>-6.9527245407627379E-4</v>
      </c>
      <c r="I500">
        <v>497</v>
      </c>
    </row>
    <row r="501" spans="1:9" x14ac:dyDescent="0.35">
      <c r="A501">
        <v>1.9365147391519799</v>
      </c>
      <c r="B501">
        <f>(A502-A501)/'Datos excel'!$B$1</f>
        <v>-6.3667025232387086E-3</v>
      </c>
      <c r="C501">
        <f>(B502-B501)/'Datos excel'!$B$1</f>
        <v>3.0160710190829851E-3</v>
      </c>
      <c r="D501">
        <f>(C502-C501)/'Datos excel'!$B$1</f>
        <v>-9.0216479864164696E-4</v>
      </c>
      <c r="E501">
        <v>-2.0516670546115301</v>
      </c>
      <c r="F501">
        <f>(E502-E501)/'Datos excel'!$B$1</f>
        <v>3.8519707802385506E-2</v>
      </c>
      <c r="G501">
        <f>(F502-F501)/'Datos excel'!$B$1</f>
        <v>-2.2061114783353828E-3</v>
      </c>
      <c r="H501">
        <f>(G502-G501)/'Datos excel'!$B$1</f>
        <v>-6.5916300168472619E-4</v>
      </c>
      <c r="I501">
        <v>498</v>
      </c>
    </row>
    <row r="502" spans="1:9" x14ac:dyDescent="0.35">
      <c r="A502">
        <v>1.93551465985825</v>
      </c>
      <c r="B502">
        <f>(A503-A502)/'Datos excel'!$B$1</f>
        <v>-5.8929391954258992E-3</v>
      </c>
      <c r="C502">
        <f>(B503-B502)/'Datos excel'!$B$1</f>
        <v>2.8743593038959895E-3</v>
      </c>
      <c r="D502">
        <f>(C503-C502)/'Datos excel'!$B$1</f>
        <v>-9.053312750068594E-4</v>
      </c>
      <c r="E502">
        <v>-2.0456163930590101</v>
      </c>
      <c r="F502">
        <f>(E503-E502)/'Datos excel'!$B$1</f>
        <v>3.8173172621718578E-2</v>
      </c>
      <c r="G502">
        <f>(F503-F502)/'Datos excel'!$B$1</f>
        <v>-2.3096525605159294E-3</v>
      </c>
      <c r="H502">
        <f>(G503-G502)/'Datos excel'!$B$1</f>
        <v>-6.2252251018884953E-4</v>
      </c>
      <c r="I502">
        <v>499</v>
      </c>
    </row>
    <row r="503" spans="1:9" x14ac:dyDescent="0.35">
      <c r="A503">
        <v>1.9345889991340299</v>
      </c>
      <c r="B503">
        <f>(A504-A503)/'Datos excel'!$B$1</f>
        <v>-5.4414358917810437E-3</v>
      </c>
      <c r="C503">
        <f>(B504-B503)/'Datos excel'!$B$1</f>
        <v>2.732150199764658E-3</v>
      </c>
      <c r="D503">
        <f>(C504-C503)/'Datos excel'!$B$1</f>
        <v>-9.0809236246973727E-4</v>
      </c>
      <c r="E503">
        <v>-2.0396201651253798</v>
      </c>
      <c r="F503">
        <f>(E504-E503)/'Datos excel'!$B$1</f>
        <v>3.7810373245895493E-2</v>
      </c>
      <c r="G503">
        <f>(F504-F503)/'Datos excel'!$B$1</f>
        <v>-2.4074381677511077E-3</v>
      </c>
      <c r="H503">
        <f>(G504-G503)/'Datos excel'!$B$1</f>
        <v>-5.8534711903014008E-4</v>
      </c>
      <c r="I503">
        <v>500</v>
      </c>
    </row>
    <row r="504" spans="1:9" x14ac:dyDescent="0.35">
      <c r="A504">
        <v>1.9337342603829</v>
      </c>
      <c r="B504">
        <f>(A505-A504)/'Datos excel'!$B$1</f>
        <v>-5.0122707419768169E-3</v>
      </c>
      <c r="C504">
        <f>(B505-B504)/'Datos excel'!$B$1</f>
        <v>2.5895073850288617E-3</v>
      </c>
      <c r="D504">
        <f>(C505-C504)/'Datos excel'!$B$1</f>
        <v>-9.1049560739823738E-4</v>
      </c>
      <c r="E504">
        <v>-2.0336809255844401</v>
      </c>
      <c r="F504">
        <f>(E505-E504)/'Datos excel'!$B$1</f>
        <v>3.7432213742806565E-2</v>
      </c>
      <c r="G504">
        <f>(F505-F504)/'Datos excel'!$B$1</f>
        <v>-2.4993842781983596E-3</v>
      </c>
      <c r="H504">
        <f>(G505-G504)/'Datos excel'!$B$1</f>
        <v>-5.4763434421813573E-4</v>
      </c>
      <c r="I504">
        <v>501</v>
      </c>
    </row>
    <row r="505" spans="1:9" x14ac:dyDescent="0.35">
      <c r="A505">
        <v>1.9329469347358601</v>
      </c>
      <c r="B505">
        <f>(A506-A505)/'Datos excel'!$B$1</f>
        <v>-4.6055118731156575E-3</v>
      </c>
      <c r="C505">
        <f>(B506-B505)/'Datos excel'!$B$1</f>
        <v>2.4464870694624577E-3</v>
      </c>
      <c r="D505">
        <f>(C506-C505)/'Datos excel'!$B$1</f>
        <v>-9.1258170631104056E-4</v>
      </c>
      <c r="E505">
        <v>-2.0278010871993399</v>
      </c>
      <c r="F505">
        <f>(E506-E505)/'Datos excel'!$B$1</f>
        <v>3.7039611378462275E-2</v>
      </c>
      <c r="G505">
        <f>(F506-F505)/'Datos excel'!$B$1</f>
        <v>-2.5854064798308176E-3</v>
      </c>
      <c r="H505">
        <f>(G506-G505)/'Datos excel'!$B$1</f>
        <v>-5.093834362826107E-4</v>
      </c>
      <c r="I505">
        <v>502</v>
      </c>
    </row>
    <row r="506" spans="1:9" x14ac:dyDescent="0.35">
      <c r="A506">
        <v>1.9322235026225301</v>
      </c>
      <c r="B506">
        <f>(A507-A506)/'Datos excel'!$B$1</f>
        <v>-4.2212185828893736E-3</v>
      </c>
      <c r="C506">
        <f>(B507-B506)/'Datos excel'!$B$1</f>
        <v>2.3031390702450976E-3</v>
      </c>
      <c r="D506">
        <f>(C507-C506)/'Datos excel'!$B$1</f>
        <v>-9.1438472443941359E-4</v>
      </c>
      <c r="E506">
        <v>-2.02198291864942</v>
      </c>
      <c r="F506">
        <f>(E507-E506)/'Datos excel'!$B$1</f>
        <v>3.6633496678283278E-2</v>
      </c>
      <c r="G506">
        <f>(F507-F506)/'Datos excel'!$B$1</f>
        <v>-2.6654202428951063E-3</v>
      </c>
      <c r="H506">
        <f>(G507-G506)/'Datos excel'!$B$1</f>
        <v>-4.7059556325565113E-4</v>
      </c>
      <c r="I506">
        <v>503</v>
      </c>
    </row>
    <row r="507" spans="1:9" x14ac:dyDescent="0.35">
      <c r="A507">
        <v>1.93156043515807</v>
      </c>
      <c r="B507">
        <f>(A508-A507)/'Datos excel'!$B$1</f>
        <v>-3.8594423437254923E-3</v>
      </c>
      <c r="C507">
        <f>(B508-B507)/'Datos excel'!$B$1</f>
        <v>2.1595078536024181E-3</v>
      </c>
      <c r="D507">
        <f>(C508-C507)/'Datos excel'!$B$1</f>
        <v>-9.1593228742056494E-4</v>
      </c>
      <c r="E507">
        <v>-2.01622854244743</v>
      </c>
      <c r="F507">
        <f>(E508-E507)/'Datos excel'!$B$1</f>
        <v>3.6214813445592839E-2</v>
      </c>
      <c r="G507">
        <f>(F508-F507)/'Datos excel'!$B$1</f>
        <v>-2.7393412211119015E-3</v>
      </c>
      <c r="H507">
        <f>(G508-G507)/'Datos excel'!$B$1</f>
        <v>-4.3127421130641848E-4</v>
      </c>
      <c r="I507">
        <v>504</v>
      </c>
    </row>
    <row r="508" spans="1:9" x14ac:dyDescent="0.35">
      <c r="A508">
        <v>1.9309541953723699</v>
      </c>
      <c r="B508">
        <f>(A509-A508)/'Datos excel'!$B$1</f>
        <v>-3.5202276433131514E-3</v>
      </c>
      <c r="C508">
        <f>(B509-B508)/'Datos excel'!$B$1</f>
        <v>2.015633546335111E-3</v>
      </c>
      <c r="D508">
        <f>(C509-C508)/'Datos excel'!$B$1</f>
        <v>-9.1724572446584248E-4</v>
      </c>
      <c r="E508">
        <v>-2.01053993285384</v>
      </c>
      <c r="F508">
        <f>(E509-E508)/'Datos excel'!$B$1</f>
        <v>3.5784518732796797E-2</v>
      </c>
      <c r="G508">
        <f>(F509-F508)/'Datos excel'!$B$1</f>
        <v>-2.8070856158080503E-3</v>
      </c>
      <c r="H508">
        <f>(G509-G508)/'Datos excel'!$B$1</f>
        <v>-3.914253247546581E-4</v>
      </c>
      <c r="I508">
        <v>505</v>
      </c>
    </row>
    <row r="509" spans="1:9" x14ac:dyDescent="0.35">
      <c r="A509">
        <v>1.9304012393072101</v>
      </c>
      <c r="B509">
        <f>(A510-A509)/'Datos excel'!$B$1</f>
        <v>-3.203612666238375E-3</v>
      </c>
      <c r="C509">
        <f>(B510-B509)/'Datos excel'!$B$1</f>
        <v>1.8715529248591841E-3</v>
      </c>
      <c r="D509">
        <f>(C510-C509)/'Datos excel'!$B$1</f>
        <v>-9.1834036495219273E-4</v>
      </c>
      <c r="E509">
        <v>-2.00491891379568</v>
      </c>
      <c r="F509">
        <f>(E510-E509)/'Datos excel'!$B$1</f>
        <v>3.5343582755365789E-2</v>
      </c>
      <c r="G509">
        <f>(F510-F509)/'Datos excel'!$B$1</f>
        <v>-2.868570562041962E-3</v>
      </c>
      <c r="H509">
        <f>(G510-G509)/'Datos excel'!$B$1</f>
        <v>-3.5105761182986671E-4</v>
      </c>
      <c r="I509">
        <v>506</v>
      </c>
    </row>
    <row r="510" spans="1:9" x14ac:dyDescent="0.35">
      <c r="A510">
        <v>1.92989801700635</v>
      </c>
      <c r="B510">
        <f>(A511-A510)/'Datos excel'!$B$1</f>
        <v>-2.9096298202612699E-3</v>
      </c>
      <c r="C510">
        <f>(B511-B510)/'Datos excel'!$B$1</f>
        <v>1.7273003576577452E-3</v>
      </c>
      <c r="D510">
        <f>(C511-C510)/'Datos excel'!$B$1</f>
        <v>-9.1922560235822425E-4</v>
      </c>
      <c r="E510">
        <v>-1.99936715679889</v>
      </c>
      <c r="F510">
        <f>(E511-E510)/'Datos excel'!$B$1</f>
        <v>3.4892988745165041E-2</v>
      </c>
      <c r="G510">
        <f>(F511-F510)/'Datos excel'!$B$1</f>
        <v>-2.9237145627575363E-3</v>
      </c>
      <c r="H510">
        <f>(G511-G510)/'Datos excel'!$B$1</f>
        <v>-3.1018275217857896E-4</v>
      </c>
      <c r="I510">
        <v>507</v>
      </c>
    </row>
    <row r="511" spans="1:9" x14ac:dyDescent="0.35">
      <c r="A511">
        <v>1.9294409734229501</v>
      </c>
      <c r="B511">
        <f>(A512-A511)/'Datos excel'!$B$1</f>
        <v>-2.6383061145532401E-3</v>
      </c>
      <c r="C511">
        <f>(B512-B511)/'Datos excel'!$B$1</f>
        <v>1.5829087376897327E-3</v>
      </c>
      <c r="D511">
        <f>(C512-C511)/'Datos excel'!$B$1</f>
        <v>-9.199051964129104E-4</v>
      </c>
      <c r="E511">
        <v>-1.9938861789437099</v>
      </c>
      <c r="F511">
        <f>(E512-E511)/'Datos excel'!$B$1</f>
        <v>3.4433732735587412E-2</v>
      </c>
      <c r="G511">
        <f>(F512-F511)/'Datos excel'!$B$1</f>
        <v>-2.9724379555332607E-3</v>
      </c>
      <c r="H511">
        <f>(G512-G511)/'Datos excel'!$B$1</f>
        <v>-2.6881555137206372E-4</v>
      </c>
      <c r="I511">
        <v>508</v>
      </c>
    </row>
    <row r="512" spans="1:9" x14ac:dyDescent="0.35">
      <c r="A512">
        <v>1.92902654926758</v>
      </c>
      <c r="B512">
        <f>(A513-A512)/'Datos excel'!$B$1</f>
        <v>-2.3896633914717823E-3</v>
      </c>
      <c r="C512">
        <f>(B513-B512)/'Datos excel'!$B$1</f>
        <v>1.438410367337239E-3</v>
      </c>
      <c r="D512">
        <f>(C513-C512)/'Datos excel'!$B$1</f>
        <v>-9.2037744926276924E-4</v>
      </c>
      <c r="E512">
        <v>-1.9884773408538201</v>
      </c>
      <c r="F512">
        <f>(E513-E512)/'Datos excel'!$B$1</f>
        <v>3.3966823273369674E-2</v>
      </c>
      <c r="G512">
        <f>(F513-F512)/'Datos excel'!$B$1</f>
        <v>-3.0146634036013189E-3</v>
      </c>
      <c r="H512">
        <f>(G513-G512)/'Datos excel'!$B$1</f>
        <v>-2.2697418571162749E-4</v>
      </c>
      <c r="I512">
        <v>509</v>
      </c>
    </row>
    <row r="513" spans="1:9" x14ac:dyDescent="0.35">
      <c r="A513">
        <v>1.92865118181982</v>
      </c>
      <c r="B513">
        <f>(A514-A513)/'Datos excel'!$B$1</f>
        <v>-2.163718419328079E-3</v>
      </c>
      <c r="C513">
        <f>(B514-B513)/'Datos excel'!$B$1</f>
        <v>1.2938378156805575E-3</v>
      </c>
      <c r="D513">
        <f>(C514-C513)/'Datos excel'!$B$1</f>
        <v>-9.2063535562993213E-4</v>
      </c>
      <c r="E513">
        <v>-1.9831418447307501</v>
      </c>
      <c r="F513">
        <f>(E514-E513)/'Datos excel'!$B$1</f>
        <v>3.3493281053279679E-2</v>
      </c>
      <c r="G513">
        <f>(F514-F513)/'Datos excel'!$B$1</f>
        <v>-3.0503164253206276E-3</v>
      </c>
      <c r="H513">
        <f>(G514-G513)/'Datos excel'!$B$1</f>
        <v>-1.8468029996307017E-4</v>
      </c>
      <c r="I513">
        <v>510</v>
      </c>
    </row>
    <row r="514" spans="1:9" x14ac:dyDescent="0.35">
      <c r="A514">
        <v>1.9283113057252901</v>
      </c>
      <c r="B514">
        <f>(A515-A514)/'Datos excel'!$B$1</f>
        <v>-1.9604828504941438E-3</v>
      </c>
      <c r="C514">
        <f>(B515-B514)/'Datos excel'!$B$1</f>
        <v>1.1492247521864565E-3</v>
      </c>
      <c r="D514">
        <f>(C515-C514)/'Datos excel'!$B$1</f>
        <v>-9.2066690799702099E-4</v>
      </c>
      <c r="E514">
        <v>-1.97788073244567</v>
      </c>
      <c r="F514">
        <f>(E515-E514)/'Datos excel'!$B$1</f>
        <v>3.3014138469634101E-2</v>
      </c>
      <c r="G514">
        <f>(F515-F514)/'Datos excel'!$B$1</f>
        <v>-3.0793259390019647E-3</v>
      </c>
      <c r="H514">
        <f>(G515-G514)/'Datos excel'!$B$1</f>
        <v>-1.4195920283183091E-4</v>
      </c>
      <c r="I514">
        <v>511</v>
      </c>
    </row>
    <row r="515" spans="1:9" x14ac:dyDescent="0.35">
      <c r="A515">
        <v>1.92800335379926</v>
      </c>
      <c r="B515">
        <f>(A516-A515)/'Datos excel'!$B$1</f>
        <v>-1.7799630485545177E-3</v>
      </c>
      <c r="C515">
        <f>(B516-B515)/'Datos excel'!$B$1</f>
        <v>1.0046067324581229E-3</v>
      </c>
      <c r="D515">
        <f>(C516-C515)/'Datos excel'!$B$1</f>
        <v>-9.2045522190091511E-4</v>
      </c>
      <c r="E515">
        <v>-1.97269488370163</v>
      </c>
      <c r="F515">
        <f>(E516-E515)/'Datos excel'!$B$1</f>
        <v>3.2530439082235248E-2</v>
      </c>
      <c r="G515">
        <f>(F516-F515)/'Datos excel'!$B$1</f>
        <v>-3.1016248384382618E-3</v>
      </c>
      <c r="H515">
        <f>(G516-G515)/'Datos excel'!$B$1</f>
        <v>-9.8839938518154827E-5</v>
      </c>
      <c r="I515">
        <v>512</v>
      </c>
    </row>
    <row r="516" spans="1:9" x14ac:dyDescent="0.35">
      <c r="A516">
        <v>1.92772375785741</v>
      </c>
      <c r="B516">
        <f>(A517-A516)/'Datos excel'!$B$1</f>
        <v>-1.6221597920326534E-3</v>
      </c>
      <c r="C516">
        <f>(B517-B516)/'Datos excel'!$B$1</f>
        <v>8.6002196430400902E-4</v>
      </c>
      <c r="D516">
        <f>(C517-C516)/'Datos excel'!$B$1</f>
        <v>-9.1997883046185543E-4</v>
      </c>
      <c r="E516">
        <v>-1.96758501427969</v>
      </c>
      <c r="F516">
        <f>(E517-E516)/'Datos excel'!$B$1</f>
        <v>3.2043236991903784E-2</v>
      </c>
      <c r="G516">
        <f>(F517-F516)/'Datos excel'!$B$1</f>
        <v>-3.1171505796747569E-3</v>
      </c>
      <c r="H516">
        <f>(G517-G516)/'Datos excel'!$B$1</f>
        <v>-5.5355411382873575E-5</v>
      </c>
      <c r="I516">
        <v>513</v>
      </c>
    </row>
    <row r="517" spans="1:9" x14ac:dyDescent="0.35">
      <c r="A517">
        <v>1.9274689495931301</v>
      </c>
      <c r="B517">
        <f>(A518-A517)/'Datos excel'!$B$1</f>
        <v>-1.4870678577834865E-3</v>
      </c>
      <c r="C517">
        <f>(B518-B517)/'Datos excel'!$B$1</f>
        <v>7.1551202754215428E-4</v>
      </c>
      <c r="D517">
        <f>(C518-C517)/'Datos excel'!$B$1</f>
        <v>-9.1921186587888754E-4</v>
      </c>
      <c r="E517">
        <v>-1.9625516743831399</v>
      </c>
      <c r="F517">
        <f>(E518-E517)/'Datos excel'!$B$1</f>
        <v>3.1553596123841815E-2</v>
      </c>
      <c r="G517">
        <f>(F518-F517)/'Datos excel'!$B$1</f>
        <v>-3.1258457873616008E-3</v>
      </c>
      <c r="H517">
        <f>(G518-G517)/'Datos excel'!$B$1</f>
        <v>-1.1542465460333641E-5</v>
      </c>
      <c r="I517">
        <v>514</v>
      </c>
    </row>
    <row r="518" spans="1:9" x14ac:dyDescent="0.35">
      <c r="A518">
        <v>1.92723536152026</v>
      </c>
      <c r="B518">
        <f>(A519-A518)/'Datos excel'!$B$1</f>
        <v>-1.374675491319408E-3</v>
      </c>
      <c r="C518">
        <f>(B519-B518)/'Datos excel'!$B$1</f>
        <v>5.7112256529527031E-4</v>
      </c>
      <c r="D518">
        <f>(C519-C518)/'Datos excel'!$B$1</f>
        <v>-9.1812431832452286E-4</v>
      </c>
      <c r="E518">
        <v>-1.9575952470942899</v>
      </c>
      <c r="F518">
        <f>(E519-E518)/'Datos excel'!$B$1</f>
        <v>3.1062589415750325E-2</v>
      </c>
      <c r="G518">
        <f>(F519-F518)/'Datos excel'!$B$1</f>
        <v>-3.1276588735963257E-3</v>
      </c>
      <c r="H518">
        <f>(G519-G518)/'Datos excel'!$B$1</f>
        <v>3.2558055606991033E-5</v>
      </c>
      <c r="I518">
        <v>515</v>
      </c>
    </row>
    <row r="519" spans="1:9" x14ac:dyDescent="0.35">
      <c r="A519">
        <v>1.92701942799903</v>
      </c>
      <c r="B519">
        <f>(A520-A519)/'Datos excel'!$B$1</f>
        <v>-1.2849637685478591E-3</v>
      </c>
      <c r="C519">
        <f>(B520-B519)/'Datos excel'!$B$1</f>
        <v>4.2690393461874743E-4</v>
      </c>
      <c r="D519">
        <f>(C520-C519)/'Datos excel'!$B$1</f>
        <v>-9.1668229541199569E-4</v>
      </c>
      <c r="E519">
        <v>-1.95271594695879</v>
      </c>
      <c r="F519">
        <f>(E520-E519)/'Datos excel'!$B$1</f>
        <v>3.0571297908739067E-2</v>
      </c>
      <c r="G519">
        <f>(F520-F519)/'Datos excel'!$B$1</f>
        <v>-3.1225446661808211E-3</v>
      </c>
      <c r="H519">
        <f>(G520-G519)/'Datos excel'!$B$1</f>
        <v>7.6901299067955813E-5</v>
      </c>
      <c r="I519">
        <v>516</v>
      </c>
    </row>
    <row r="520" spans="1:9" x14ac:dyDescent="0.35">
      <c r="A520">
        <v>1.9268175863622601</v>
      </c>
      <c r="B520">
        <f>(A521-A520)/'Datos excel'!$B$1</f>
        <v>-1.2179058553085174E-3</v>
      </c>
      <c r="C520">
        <f>(B521-B520)/'Datos excel'!$B$1</f>
        <v>2.8291181637163973E-4</v>
      </c>
      <c r="D520">
        <f>(C521-C520)/'Datos excel'!$B$1</f>
        <v>-9.1484825897610142E-4</v>
      </c>
      <c r="E520">
        <v>-1.94791381871275</v>
      </c>
      <c r="F520">
        <f>(E521-E520)/'Datos excel'!$B$1</f>
        <v>3.0080809739550084E-2</v>
      </c>
      <c r="G520">
        <f>(F521-F520)/'Datos excel'!$B$1</f>
        <v>-3.110465038370651E-3</v>
      </c>
      <c r="H520">
        <f>(G521-G520)/'Datos excel'!$B$1</f>
        <v>1.2143837211780365E-4</v>
      </c>
      <c r="I520">
        <v>517</v>
      </c>
    </row>
    <row r="521" spans="1:9" x14ac:dyDescent="0.35">
      <c r="A521">
        <v>1.92662627815787</v>
      </c>
      <c r="B521">
        <f>(A522-A521)/'Datos excel'!$B$1</f>
        <v>-1.173466171112173E-3</v>
      </c>
      <c r="C521">
        <f>(B522-B521)/'Datos excel'!$B$1</f>
        <v>1.3920778789420308E-4</v>
      </c>
      <c r="D521">
        <f>(C522-C521)/'Datos excel'!$B$1</f>
        <v>-9.1258130648249431E-4</v>
      </c>
      <c r="E521">
        <v>-1.9431887361681599</v>
      </c>
      <c r="F521">
        <f>(E522-E521)/'Datos excel'!$B$1</f>
        <v>2.9592219033860428E-2</v>
      </c>
      <c r="G521">
        <f>(F522-F521)/'Datos excel'!$B$1</f>
        <v>-3.0913895434851913E-3</v>
      </c>
      <c r="H521">
        <f>(G522-G521)/'Datos excel'!$B$1</f>
        <v>1.6611629343704735E-4</v>
      </c>
      <c r="I521">
        <v>518</v>
      </c>
    </row>
    <row r="522" spans="1:9" x14ac:dyDescent="0.35">
      <c r="A522">
        <v>1.9264419505227499</v>
      </c>
      <c r="B522">
        <f>(A523-A522)/'Datos excel'!$B$1</f>
        <v>-1.1515994629236273E-3</v>
      </c>
      <c r="C522">
        <f>(B523-B522)/'Datos excel'!$B$1</f>
        <v>-4.1401485182358966E-6</v>
      </c>
      <c r="D522">
        <f>(C523-C522)/'Datos excel'!$B$1</f>
        <v>-9.0983750577478602E-4</v>
      </c>
      <c r="E522">
        <v>-1.9385404012721501</v>
      </c>
      <c r="F522">
        <f>(E523-E522)/'Datos excel'!$B$1</f>
        <v>2.9106624699900559E-2</v>
      </c>
      <c r="G522">
        <f>(F523-F522)/'Datos excel'!$B$1</f>
        <v>-3.0652960571300215E-3</v>
      </c>
      <c r="H522">
        <f>(G523-G522)/'Datos excel'!$B$1</f>
        <v>2.1087814672461039E-4</v>
      </c>
      <c r="I522">
        <v>519</v>
      </c>
    </row>
    <row r="523" spans="1:9" x14ac:dyDescent="0.35">
      <c r="A523">
        <v>1.92626105770212</v>
      </c>
      <c r="B523">
        <f>(A524-A523)/'Datos excel'!$B$1</f>
        <v>-1.1522497959321103E-3</v>
      </c>
      <c r="C523">
        <f>(B524-B523)/'Datos excel'!$B$1</f>
        <v>-1.4705708972336234E-4</v>
      </c>
      <c r="D523">
        <f>(C524-C523)/'Datos excel'!$B$1</f>
        <v>-9.0657005909636982E-4</v>
      </c>
      <c r="E523">
        <v>-1.93396834335575</v>
      </c>
      <c r="F523">
        <f>(E524-E523)/'Datos excel'!$B$1</f>
        <v>2.8625129121192687E-2</v>
      </c>
      <c r="G523">
        <f>(F524-F523)/'Datos excel'!$B$1</f>
        <v>-3.0321713953023882E-3</v>
      </c>
      <c r="H523">
        <f>(G524-G523)/'Datos excel'!$B$1</f>
        <v>2.5566300398881985E-4</v>
      </c>
      <c r="I523">
        <v>520</v>
      </c>
    </row>
    <row r="524" spans="1:9" x14ac:dyDescent="0.35">
      <c r="A524">
        <v>1.9260800627274199</v>
      </c>
      <c r="B524">
        <f>(A525-A524)/'Datos excel'!$B$1</f>
        <v>-1.1753494695687708E-3</v>
      </c>
      <c r="C524">
        <f>(B525-B524)/'Datos excel'!$B$1</f>
        <v>-2.8946078160444334E-4</v>
      </c>
      <c r="D524">
        <f>(C525-C524)/'Datos excel'!$B$1</f>
        <v>-9.0272981973376612E-4</v>
      </c>
      <c r="E524">
        <v>-1.9294719185879901</v>
      </c>
      <c r="F524">
        <f>(E525-E524)/'Datos excel'!$B$1</f>
        <v>2.8148836752197332E-2</v>
      </c>
      <c r="G524">
        <f>(F525-F524)/'Datos excel'!$B$1</f>
        <v>-2.9920119445460895E-3</v>
      </c>
      <c r="H524">
        <f>(G525-G524)/'Datos excel'!$B$1</f>
        <v>3.0040605049681688E-4</v>
      </c>
      <c r="I524">
        <v>521</v>
      </c>
    </row>
    <row r="525" spans="1:9" x14ac:dyDescent="0.35">
      <c r="A525">
        <v>1.92589543926447</v>
      </c>
      <c r="B525">
        <f>(A526-A525)/'Datos excel'!$B$1</f>
        <v>-1.2208178628183148E-3</v>
      </c>
      <c r="C525">
        <f>(B526-B525)/'Datos excel'!$B$1</f>
        <v>-4.3126125009704524E-4</v>
      </c>
      <c r="D525">
        <f>(C526-C525)/'Datos excel'!$B$1</f>
        <v>-8.982654153624174E-4</v>
      </c>
      <c r="E525">
        <v>-1.9250503096506</v>
      </c>
      <c r="F525">
        <f>(E526-E525)/'Datos excel'!$B$1</f>
        <v>2.7678852614975387E-2</v>
      </c>
      <c r="G525">
        <f>(F526-F525)/'Datos excel'!$B$1</f>
        <v>-2.9448242724793533E-3</v>
      </c>
      <c r="H525">
        <f>(G526-G525)/'Datos excel'!$B$1</f>
        <v>3.4503870663019271E-4</v>
      </c>
      <c r="I525">
        <v>522</v>
      </c>
    </row>
    <row r="526" spans="1:9" x14ac:dyDescent="0.35">
      <c r="A526">
        <v>1.92570367364301</v>
      </c>
      <c r="B526">
        <f>(A527-A526)/'Datos excel'!$B$1</f>
        <v>-1.2885602215724561E-3</v>
      </c>
      <c r="C526">
        <f>(B527-B526)/'Datos excel'!$B$1</f>
        <v>-5.7236045159086296E-4</v>
      </c>
      <c r="D526">
        <f>(C527-C526)/'Datos excel'!$B$1</f>
        <v>-8.9312375437799042E-4</v>
      </c>
      <c r="E526">
        <v>-1.9207025256488499</v>
      </c>
      <c r="F526">
        <f>(E527-E526)/'Datos excel'!$B$1</f>
        <v>2.7216280699948685E-2</v>
      </c>
      <c r="G526">
        <f>(F527-F526)/'Datos excel'!$B$1</f>
        <v>-2.8906257191816764E-3</v>
      </c>
      <c r="H526">
        <f>(G527-G526)/'Datos excel'!$B$1</f>
        <v>3.8948868723889362E-4</v>
      </c>
      <c r="I526">
        <v>523</v>
      </c>
    </row>
    <row r="527" spans="1:9" x14ac:dyDescent="0.35">
      <c r="A527">
        <v>1.92550126707672</v>
      </c>
      <c r="B527">
        <f>(A528-A527)/'Datos excel'!$B$1</f>
        <v>-1.3784663910686157E-3</v>
      </c>
      <c r="C527">
        <f>(B528-B527)/'Datos excel'!$B$1</f>
        <v>-7.1265200286588443E-4</v>
      </c>
      <c r="D527">
        <f>(C528-C527)/'Datos excel'!$B$1</f>
        <v>-8.8725027791584834E-4</v>
      </c>
      <c r="E527">
        <v>-1.9164274022736001</v>
      </c>
      <c r="F527">
        <f>(E528-E527)/'Datos excel'!$B$1</f>
        <v>2.6762222273765741E-2</v>
      </c>
      <c r="G527">
        <f>(F528-F527)/'Datos excel'!$B$1</f>
        <v>-2.8294449792573744E-3</v>
      </c>
      <c r="H527">
        <f>(G528-G527)/'Datos excel'!$B$1</f>
        <v>4.3368014211566096E-4</v>
      </c>
      <c r="I527">
        <v>524</v>
      </c>
    </row>
    <row r="528" spans="1:9" x14ac:dyDescent="0.35">
      <c r="A528">
        <v>1.9252847380823499</v>
      </c>
      <c r="B528">
        <f>(A529-A528)/'Datos excel'!$B$1</f>
        <v>-1.4904095059070914E-3</v>
      </c>
      <c r="C528">
        <f>(B529-B528)/'Datos excel'!$B$1</f>
        <v>-8.52020950615681E-4</v>
      </c>
      <c r="D528">
        <f>(C529-C528)/'Datos excel'!$B$1</f>
        <v>-8.8058941232953226E-4</v>
      </c>
      <c r="E528">
        <v>-1.9122236022291501</v>
      </c>
      <c r="F528">
        <f>(E529-E528)/'Datos excel'!$B$1</f>
        <v>2.6317774095737167E-2</v>
      </c>
      <c r="G528">
        <f>(F529-F528)/'Datos excel'!$B$1</f>
        <v>-2.7613226618334575E-3</v>
      </c>
      <c r="H528">
        <f>(G529-G528)/'Datos excel'!$B$1</f>
        <v>4.7753389524095221E-4</v>
      </c>
      <c r="I528">
        <v>525</v>
      </c>
    </row>
    <row r="529" spans="1:9" x14ac:dyDescent="0.35">
      <c r="A529">
        <v>1.92505062510462</v>
      </c>
      <c r="B529">
        <f>(A530-A529)/'Datos excel'!$B$1</f>
        <v>-1.6242446438650322E-3</v>
      </c>
      <c r="C529">
        <f>(B530-B529)/'Datos excel'!$B$1</f>
        <v>-9.9034361204585158E-4</v>
      </c>
      <c r="D529">
        <f>(C530-C529)/'Datos excel'!$B$1</f>
        <v>-8.7308492656707262E-4</v>
      </c>
      <c r="E529">
        <v>-1.9080896159412499</v>
      </c>
      <c r="F529">
        <f>(E530-E529)/'Datos excel'!$B$1</f>
        <v>2.5884026546306817E-2</v>
      </c>
      <c r="G529">
        <f>(F530-F529)/'Datos excel'!$B$1</f>
        <v>-2.6863118129770028E-3</v>
      </c>
      <c r="H529">
        <f>(G530-G529)/'Datos excel'!$B$1</f>
        <v>5.2096747016147811E-4</v>
      </c>
      <c r="I529">
        <v>526</v>
      </c>
    </row>
    <row r="530" spans="1:9" x14ac:dyDescent="0.35">
      <c r="A530">
        <v>1.92479548935258</v>
      </c>
      <c r="B530">
        <f>(A531-A530)/'Datos excel'!$B$1</f>
        <v>-1.7798074546716736E-3</v>
      </c>
      <c r="C530">
        <f>(B531-B530)/'Datos excel'!$B$1</f>
        <v>-1.1274874716090066E-3</v>
      </c>
      <c r="D530">
        <f>(C531-C530)/'Datos excel'!$B$1</f>
        <v>-8.646803264425279E-4</v>
      </c>
      <c r="E530">
        <v>-1.9040237625590899</v>
      </c>
      <c r="F530">
        <f>(E531-E530)/'Datos excel'!$B$1</f>
        <v>2.5462061673461815E-2</v>
      </c>
      <c r="G530">
        <f>(F531-F530)/'Datos excel'!$B$1</f>
        <v>-2.6044784341260748E-3</v>
      </c>
      <c r="H530">
        <f>(G531-G530)/'Datos excel'!$B$1</f>
        <v>5.6389546226419743E-4</v>
      </c>
      <c r="I530">
        <v>527</v>
      </c>
    </row>
    <row r="531" spans="1:9" x14ac:dyDescent="0.35">
      <c r="A531">
        <v>1.92451591785136</v>
      </c>
      <c r="B531">
        <f>(A532-A531)/'Datos excel'!$B$1</f>
        <v>-1.9569127725627428E-3</v>
      </c>
      <c r="C531">
        <f>(B532-B531)/'Datos excel'!$B$1</f>
        <v>-1.26331113967178E-3</v>
      </c>
      <c r="D531">
        <f>(C532-C531)/'Datos excel'!$B$1</f>
        <v>-8.5531932619175818E-4</v>
      </c>
      <c r="E531">
        <v>-1.90002419126416</v>
      </c>
      <c r="F531">
        <f>(E532-E531)/'Datos excel'!$B$1</f>
        <v>2.5052951157707639E-2</v>
      </c>
      <c r="G531">
        <f>(F532-F531)/'Datos excel'!$B$1</f>
        <v>-2.5159019420439837E-3</v>
      </c>
      <c r="H531">
        <f>(G532-G531)/'Datos excel'!$B$1</f>
        <v>6.062296131359627E-4</v>
      </c>
      <c r="I531">
        <v>528</v>
      </c>
    </row>
    <row r="532" spans="1:9" x14ac:dyDescent="0.35">
      <c r="A532">
        <v>1.92420852671186</v>
      </c>
      <c r="B532">
        <f>(A533-A532)/'Datos excel'!$B$1</f>
        <v>-2.1553532223422935E-3</v>
      </c>
      <c r="C532">
        <f>(B533-B532)/'Datos excel'!$B$1</f>
        <v>-1.39766438525365E-3</v>
      </c>
      <c r="D532">
        <f>(C533-C532)/'Datos excel'!$B$1</f>
        <v>-8.4494626016022437E-4</v>
      </c>
      <c r="E532">
        <v>-1.8960888828987701</v>
      </c>
      <c r="F532">
        <f>(E533-E532)/'Datos excel'!$B$1</f>
        <v>2.4657754204793755E-2</v>
      </c>
      <c r="G532">
        <f>(F533-F532)/'Datos excel'!$B$1</f>
        <v>-2.4206756170931576E-3</v>
      </c>
      <c r="H532">
        <f>(G533-G532)/'Datos excel'!$B$1</f>
        <v>6.4787912359993473E-4</v>
      </c>
      <c r="I532">
        <v>529</v>
      </c>
    </row>
    <row r="533" spans="1:9" x14ac:dyDescent="0.35">
      <c r="A533">
        <v>1.9238699646194</v>
      </c>
      <c r="B533">
        <f>(A534-A533)/'Datos excel'!$B$1</f>
        <v>-2.3748978305871415E-3</v>
      </c>
      <c r="C533">
        <f>(B534-B533)/'Datos excel'!$B$1</f>
        <v>-1.5303882334335266E-3</v>
      </c>
      <c r="D533">
        <f>(C534-C533)/'Datos excel'!$B$1</f>
        <v>-8.3350651689079961E-4</v>
      </c>
      <c r="E533">
        <v>-1.8922156519255799</v>
      </c>
      <c r="F533">
        <f>(E534-E533)/'Datos excel'!$B$1</f>
        <v>2.4277515368024565E-2</v>
      </c>
      <c r="G533">
        <f>(F534-F533)/'Datos excel'!$B$1</f>
        <v>-2.3189070023373701E-3</v>
      </c>
      <c r="H533">
        <f>(G534-G533)/'Datos excel'!$B$1</f>
        <v>6.8875092292196901E-4</v>
      </c>
      <c r="I533">
        <v>530</v>
      </c>
    </row>
    <row r="534" spans="1:9" x14ac:dyDescent="0.35">
      <c r="A534">
        <v>1.92349691654052</v>
      </c>
      <c r="B534">
        <f>(A535-A534)/'Datos excel'!$B$1</f>
        <v>-2.615290652151893E-3</v>
      </c>
      <c r="C534">
        <f>(B535-B534)/'Datos excel'!$B$1</f>
        <v>-1.6613151309426942E-3</v>
      </c>
      <c r="D534">
        <f>(C535-C534)/'Datos excel'!$B$1</f>
        <v>-8.2094703153372814E-4</v>
      </c>
      <c r="E534">
        <v>-1.8884021487292</v>
      </c>
      <c r="F534">
        <f>(E535-E534)/'Datos excel'!$B$1</f>
        <v>2.3913262307879515E-2</v>
      </c>
      <c r="G534">
        <f>(F535-F534)/'Datos excel'!$B$1</f>
        <v>-2.2107182603571278E-3</v>
      </c>
      <c r="H534">
        <f>(G535-G534)/'Datos excel'!$B$1</f>
        <v>7.2874986674673515E-4</v>
      </c>
      <c r="I534">
        <v>531</v>
      </c>
    </row>
    <row r="535" spans="1:9" x14ac:dyDescent="0.35">
      <c r="A535">
        <v>1.9230861076455299</v>
      </c>
      <c r="B535">
        <f>(A536-A535)/'Datos excel'!$B$1</f>
        <v>-2.8762494226852496E-3</v>
      </c>
      <c r="C535">
        <f>(B536-B535)/'Datos excel'!$B$1</f>
        <v>-1.7902691891053296E-3</v>
      </c>
      <c r="D535">
        <f>(C536-C535)/'Datos excel'!$B$1</f>
        <v>-8.0721676651124416E-4</v>
      </c>
      <c r="E535">
        <v>-1.88464586226971</v>
      </c>
      <c r="F535">
        <f>(E536-E535)/'Datos excel'!$B$1</f>
        <v>2.3566003495584777E-2</v>
      </c>
      <c r="G535">
        <f>(F536-F535)/'Datos excel'!$B$1</f>
        <v>-2.0962464989733236E-3</v>
      </c>
      <c r="H535">
        <f>(G536-G535)/'Datos excel'!$B$1</f>
        <v>7.6777914638135518E-4</v>
      </c>
      <c r="I535">
        <v>532</v>
      </c>
    </row>
    <row r="536" spans="1:9" x14ac:dyDescent="0.35">
      <c r="A536">
        <v>1.9226343074427199</v>
      </c>
      <c r="B536">
        <f>(A537-A536)/'Datos excel'!$B$1</f>
        <v>-3.1574642493073226E-3</v>
      </c>
      <c r="C536">
        <f>(B537-B536)/'Datos excel'!$B$1</f>
        <v>-1.9170665022816412E-3</v>
      </c>
      <c r="D536">
        <f>(C537-C536)/'Datos excel'!$B$1</f>
        <v>-7.9226714033537985E-4</v>
      </c>
      <c r="E536">
        <v>-1.8809441230969</v>
      </c>
      <c r="F536">
        <f>(E537-E536)/'Datos excel'!$B$1</f>
        <v>2.3236725865520381E-2</v>
      </c>
      <c r="G536">
        <f>(F537-F536)/'Datos excel'!$B$1</f>
        <v>-1.9756440326807682E-3</v>
      </c>
      <c r="H536">
        <f>(G537-G536)/'Datos excel'!$B$1</f>
        <v>8.0574047424238971E-4</v>
      </c>
      <c r="I536">
        <v>533</v>
      </c>
    </row>
    <row r="537" spans="1:9" x14ac:dyDescent="0.35">
      <c r="A537">
        <v>1.9221383341182401</v>
      </c>
      <c r="B537">
        <f>(A538-A537)/'Datos excel'!$B$1</f>
        <v>-3.4585963513078769E-3</v>
      </c>
      <c r="C537">
        <f>(B538-B537)/'Datos excel'!$B$1</f>
        <v>-2.0415155336695524E-3</v>
      </c>
      <c r="D537">
        <f>(C538-C537)/'Datos excel'!$B$1</f>
        <v>-7.7605258080217442E-4</v>
      </c>
      <c r="E537">
        <v>-1.87729410673327</v>
      </c>
      <c r="F537">
        <f>(E538-E537)/'Datos excel'!$B$1</f>
        <v>2.292639242656146E-2</v>
      </c>
      <c r="G537">
        <f>(F538-F537)/'Datos excel'!$B$1</f>
        <v>-1.8490786149517758E-3</v>
      </c>
      <c r="H537">
        <f>(G538-G537)/'Datos excel'!$B$1</f>
        <v>8.4253455237568494E-4</v>
      </c>
      <c r="I537">
        <v>534</v>
      </c>
    </row>
    <row r="538" spans="1:9" x14ac:dyDescent="0.35">
      <c r="A538">
        <v>1.92159505907379</v>
      </c>
      <c r="B538">
        <f>(A539-A538)/'Datos excel'!$B$1</f>
        <v>-3.7792768614461625E-3</v>
      </c>
      <c r="C538">
        <f>(B539-B538)/'Datos excel'!$B$1</f>
        <v>-2.1634175880019279E-3</v>
      </c>
      <c r="D538">
        <f>(C539-C538)/'Datos excel'!$B$1</f>
        <v>-7.585309543820996E-4</v>
      </c>
      <c r="E538">
        <v>-1.8736928374322399</v>
      </c>
      <c r="F538">
        <f>(E539-E538)/'Datos excel'!$B$1</f>
        <v>2.2635939836929336E-2</v>
      </c>
      <c r="G538">
        <f>(F539-F538)/'Datos excel'!$B$1</f>
        <v>-1.716733596944825E-3</v>
      </c>
      <c r="H538">
        <f>(G539-G538)/'Datos excel'!$B$1</f>
        <v>8.7806127893082361E-4</v>
      </c>
      <c r="I538">
        <v>535</v>
      </c>
    </row>
    <row r="539" spans="1:9" x14ac:dyDescent="0.35">
      <c r="A539">
        <v>1.9210014116526</v>
      </c>
      <c r="B539">
        <f>(A540-A539)/'Datos excel'!$B$1</f>
        <v>-4.1191057015018528E-3</v>
      </c>
      <c r="C539">
        <f>(B540-B539)/'Datos excel'!$B$1</f>
        <v>-2.2825673516922908E-3</v>
      </c>
      <c r="D539">
        <f>(C540-C539)/'Datos excel'!$B$1</f>
        <v>-7.3966410595135306E-4</v>
      </c>
      <c r="E539">
        <v>-1.8701371923173</v>
      </c>
      <c r="F539">
        <f>(E540-E539)/'Datos excel'!$B$1</f>
        <v>2.2366275954112703E-2</v>
      </c>
      <c r="G539">
        <f>(F540-F539)/'Datos excel'!$B$1</f>
        <v>-1.5788080537802883E-3</v>
      </c>
      <c r="H539">
        <f>(G540-G539)/'Datos excel'!$B$1</f>
        <v>9.1222024148704286E-4</v>
      </c>
      <c r="I539">
        <v>536</v>
      </c>
    </row>
    <row r="540" spans="1:9" x14ac:dyDescent="0.35">
      <c r="A540">
        <v>1.9203543840420401</v>
      </c>
      <c r="B540">
        <f>(A541-A540)/'Datos excel'!$B$1</f>
        <v>-4.4776505426718733E-3</v>
      </c>
      <c r="C540">
        <f>(B541-B540)/'Datos excel'!$B$1</f>
        <v>-2.3987535177613325E-3</v>
      </c>
      <c r="D540">
        <f>(C541-C540)/'Datos excel'!$B$1</f>
        <v>-7.1941829803592676E-4</v>
      </c>
      <c r="E540">
        <v>-1.8666239059060199</v>
      </c>
      <c r="F540">
        <f>(E541-E540)/'Datos excel'!$B$1</f>
        <v>2.2118277364953476E-2</v>
      </c>
      <c r="G540">
        <f>(F541-F540)/'Datos excel'!$B$1</f>
        <v>-1.4355168333247082E-3</v>
      </c>
      <c r="H540">
        <f>(G541-G540)/'Datos excel'!$B$1</f>
        <v>9.4491099279118691E-4</v>
      </c>
      <c r="I540">
        <v>537</v>
      </c>
    </row>
    <row r="541" spans="1:9" x14ac:dyDescent="0.35">
      <c r="A541">
        <v>1.91965103633953</v>
      </c>
      <c r="B541">
        <f>(A542-A541)/'Datos excel'!$B$1</f>
        <v>-4.8544458641304571E-3</v>
      </c>
      <c r="C541">
        <f>(B542-B541)/'Datos excel'!$B$1</f>
        <v>-2.5117594797597195E-3</v>
      </c>
      <c r="D541">
        <f>(C542-C541)/'Datos excel'!$B$1</f>
        <v>-6.9776470316433353E-4</v>
      </c>
      <c r="E541">
        <v>-1.8631495750220299</v>
      </c>
      <c r="F541">
        <f>(E542-E541)/'Datos excel'!$B$1</f>
        <v>2.1892786908069607E-2</v>
      </c>
      <c r="G541">
        <f>(F542-F541)/'Datos excel'!$B$1</f>
        <v>-1.2870905616622567E-3</v>
      </c>
      <c r="H541">
        <f>(G542-G541)/'Datos excel'!$B$1</f>
        <v>9.7603349131864046E-4</v>
      </c>
      <c r="I541">
        <v>538</v>
      </c>
    </row>
    <row r="542" spans="1:9" x14ac:dyDescent="0.35">
      <c r="A542">
        <v>1.91888850176633</v>
      </c>
      <c r="B542">
        <f>(A543-A542)/'Datos excel'!$B$1</f>
        <v>-5.2489921205903399E-3</v>
      </c>
      <c r="C542">
        <f>(B543-B542)/'Datos excel'!$B$1</f>
        <v>-2.6213641030294861E-3</v>
      </c>
      <c r="D542">
        <f>(C543-C542)/'Datos excel'!$B$1</f>
        <v>-6.7467990085970408E-4</v>
      </c>
      <c r="E542">
        <v>-1.85971066409618</v>
      </c>
      <c r="F542">
        <f>(E543-E542)/'Datos excel'!$B$1</f>
        <v>2.1690611195418461E-2</v>
      </c>
      <c r="G542">
        <f>(F543-F542)/'Datos excel'!$B$1</f>
        <v>-1.1337755793630448E-3</v>
      </c>
      <c r="H542">
        <f>(G543-G542)/'Datos excel'!$B$1</f>
        <v>1.0054885440723639E-3</v>
      </c>
      <c r="I542">
        <v>539</v>
      </c>
    </row>
    <row r="543" spans="1:9" x14ac:dyDescent="0.35">
      <c r="A543">
        <v>1.9180639920120901</v>
      </c>
      <c r="B543">
        <f>(A544-A543)/'Datos excel'!$B$1</f>
        <v>-5.6607550310134114E-3</v>
      </c>
      <c r="C543">
        <f>(B544-B543)/'Datos excel'!$B$1</f>
        <v>-2.727342574032763E-3</v>
      </c>
      <c r="D543">
        <f>(C544-C543)/'Datos excel'!$B$1</f>
        <v>-6.5014625163091044E-4</v>
      </c>
      <c r="E543">
        <v>-1.8563035108570101</v>
      </c>
      <c r="F543">
        <f>(E544-E543)/'Datos excel'!$B$1</f>
        <v>2.1512518143871139E-2</v>
      </c>
      <c r="G543">
        <f>(F544-F543)/'Datos excel'!$B$1</f>
        <v>-9.7583380819672304E-4</v>
      </c>
      <c r="H543">
        <f>(G544-G543)/'Datos excel'!$B$1</f>
        <v>1.0331780889047018E-3</v>
      </c>
      <c r="I543">
        <v>540</v>
      </c>
    </row>
    <row r="544" spans="1:9" x14ac:dyDescent="0.35">
      <c r="A544">
        <v>1.9171748026911299</v>
      </c>
      <c r="B544">
        <f>(A545-A544)/'Datos excel'!$B$1</f>
        <v>-6.0891650007336116E-3</v>
      </c>
      <c r="C544">
        <f>(B545-B544)/'Datos excel'!$B$1</f>
        <v>-2.8294673084268934E-3</v>
      </c>
      <c r="D544">
        <f>(C545-C544)/'Datos excel'!$B$1</f>
        <v>-6.2415239980892435E-4</v>
      </c>
      <c r="E544">
        <v>-1.8529243324089599</v>
      </c>
      <c r="F544">
        <f>(E545-E544)/'Datos excel'!$B$1</f>
        <v>2.135923452772337E-2</v>
      </c>
      <c r="G544">
        <f>(F545-F544)/'Datos excel'!$B$1</f>
        <v>-8.1354257349907538E-4</v>
      </c>
      <c r="H544">
        <f>(G545-G544)/'Datos excel'!$B$1</f>
        <v>1.059005816579618E-3</v>
      </c>
      <c r="I544">
        <v>541</v>
      </c>
    </row>
    <row r="545" spans="1:9" x14ac:dyDescent="0.35">
      <c r="A545">
        <v>1.9162183188894899</v>
      </c>
      <c r="B545">
        <f>(A546-A545)/'Datos excel'!$B$1</f>
        <v>-6.5336166862199323E-3</v>
      </c>
      <c r="C545">
        <f>(B546-B545)/'Datos excel'!$B$1</f>
        <v>-2.9275089381249012E-3</v>
      </c>
      <c r="D545">
        <f>(C546-C545)/'Datos excel'!$B$1</f>
        <v>-5.9669363699583556E-4</v>
      </c>
      <c r="E545">
        <v>-1.8495692316950301</v>
      </c>
      <c r="F545">
        <f>(E546-E545)/'Datos excel'!$B$1</f>
        <v>2.1231443559109008E-2</v>
      </c>
      <c r="G545">
        <f>(F546-F545)/'Datos excel'!$B$1</f>
        <v>-6.4719432882530598E-4</v>
      </c>
      <c r="H545">
        <f>(G546-G545)/'Datos excel'!$B$1</f>
        <v>1.0828774067474503E-3</v>
      </c>
      <c r="I545">
        <v>542</v>
      </c>
    </row>
    <row r="546" spans="1:9" x14ac:dyDescent="0.35">
      <c r="A546">
        <v>1.9151920207803499</v>
      </c>
      <c r="B546">
        <f>(A547-A546)/'Datos excel'!$B$1</f>
        <v>-6.9934687148865146E-3</v>
      </c>
      <c r="C546">
        <f>(B547-B546)/'Datos excel'!$B$1</f>
        <v>-3.0212373554463958E-3</v>
      </c>
      <c r="D546">
        <f>(C547-C546)/'Datos excel'!$B$1</f>
        <v>-5.6777226173315059E-4</v>
      </c>
      <c r="E546">
        <v>-1.8462342043395099</v>
      </c>
      <c r="F546">
        <f>(E547-E546)/'Datos excel'!$B$1</f>
        <v>2.112978251166488E-2</v>
      </c>
      <c r="G546">
        <f>(F547-F546)/'Datos excel'!$B$1</f>
        <v>-4.7709634353649817E-4</v>
      </c>
      <c r="H546">
        <f>(G547-G546)/'Datos excel'!$B$1</f>
        <v>1.1047011297807626E-3</v>
      </c>
      <c r="I546">
        <v>543</v>
      </c>
    </row>
    <row r="547" spans="1:9" x14ac:dyDescent="0.35">
      <c r="A547">
        <v>1.91409348928346</v>
      </c>
      <c r="B547">
        <f>(A548-A547)/'Datos excel'!$B$1</f>
        <v>-7.4680435689175872E-3</v>
      </c>
      <c r="C547">
        <f>(B548-B547)/'Datos excel'!$B$1</f>
        <v>-3.1104228137650422E-3</v>
      </c>
      <c r="D547">
        <f>(C548-C547)/'Datos excel'!$B$1</f>
        <v>-5.3739795246100992E-4</v>
      </c>
      <c r="E547">
        <v>-1.8429151458639801</v>
      </c>
      <c r="F547">
        <f>(E548-E547)/'Datos excel'!$B$1</f>
        <v>2.105484039326944E-2</v>
      </c>
      <c r="G547">
        <f>(F548-F547)/'Datos excel'!$B$1</f>
        <v>-3.0357029584991875E-4</v>
      </c>
      <c r="H547">
        <f>(G548-G547)/'Datos excel'!$B$1</f>
        <v>1.1243882068424349E-3</v>
      </c>
      <c r="I547">
        <v>544</v>
      </c>
    </row>
    <row r="548" spans="1:9" x14ac:dyDescent="0.35">
      <c r="A548">
        <v>1.91292041174282</v>
      </c>
      <c r="B548">
        <f>(A549-A548)/'Datos excel'!$B$1</f>
        <v>-7.9566276419817047E-3</v>
      </c>
      <c r="C548">
        <f>(B549-B548)/'Datos excel'!$B$1</f>
        <v>-3.1948370867403274E-3</v>
      </c>
      <c r="D548">
        <f>(C549-C548)/'Datos excel'!$B$1</f>
        <v>-5.0558801105937169E-4</v>
      </c>
      <c r="E548">
        <v>-1.83960785926888</v>
      </c>
      <c r="F548">
        <f>(E549-E548)/'Datos excel'!$B$1</f>
        <v>2.100715568270493E-2</v>
      </c>
      <c r="G548">
        <f>(F549-F548)/'Datos excel'!$B$1</f>
        <v>-1.2695180932995902E-4</v>
      </c>
      <c r="H548">
        <f>(G549-G548)/'Datos excel'!$B$1</f>
        <v>1.1418532798384501E-3</v>
      </c>
      <c r="I548">
        <v>545</v>
      </c>
    </row>
    <row r="549" spans="1:9" x14ac:dyDescent="0.35">
      <c r="A549">
        <v>1.9116705875954501</v>
      </c>
      <c r="B549">
        <f>(A550-A549)/'Datos excel'!$B$1</f>
        <v>-8.4584714780376862E-3</v>
      </c>
      <c r="C549">
        <f>(B550-B549)/'Datos excel'!$B$1</f>
        <v>-3.2742546658046873E-3</v>
      </c>
      <c r="D549">
        <f>(C550-C549)/'Datos excel'!$B$1</f>
        <v>-4.7236767685499356E-4</v>
      </c>
      <c r="E549">
        <v>-1.8363080629705999</v>
      </c>
      <c r="F549">
        <f>(E550-E549)/'Datos excel'!$B$1</f>
        <v>2.0987214139127384E-2</v>
      </c>
      <c r="G549">
        <f>(F550-F549)/'Datos excel'!$B$1</f>
        <v>5.241008444093525E-5</v>
      </c>
      <c r="H549">
        <f>(G550-G549)/'Datos excel'!$B$1</f>
        <v>1.1570148704837082E-3</v>
      </c>
      <c r="I549">
        <v>546</v>
      </c>
    </row>
    <row r="550" spans="1:9" x14ac:dyDescent="0.35">
      <c r="A550">
        <v>1.91034193400265</v>
      </c>
      <c r="B550">
        <f>(A551-A550)/'Datos excel'!$B$1</f>
        <v>-8.9727901982413916E-3</v>
      </c>
      <c r="C550">
        <f>(B551-B550)/'Datos excel'!$B$1</f>
        <v>-3.3484540069747336E-3</v>
      </c>
      <c r="D550">
        <f>(C551-C550)/'Datos excel'!$B$1</f>
        <v>-4.3777023530206785E-4</v>
      </c>
      <c r="E550">
        <v>-1.83301139908266</v>
      </c>
      <c r="F550">
        <f>(E551-E550)/'Datos excel'!$B$1</f>
        <v>2.0995446695940067E-2</v>
      </c>
      <c r="G550">
        <f>(F551-F550)/'Datos excel'!$B$1</f>
        <v>2.3415355530122343E-4</v>
      </c>
      <c r="H550">
        <f>(G551-G550)/'Datos excel'!$B$1</f>
        <v>1.1697958518580634E-3</v>
      </c>
      <c r="I550">
        <v>547</v>
      </c>
    </row>
    <row r="551" spans="1:9" x14ac:dyDescent="0.35">
      <c r="A551">
        <v>1.9089324914142001</v>
      </c>
      <c r="B551">
        <f>(A552-A551)/'Datos excel'!$B$1</f>
        <v>-9.4987641237011481E-3</v>
      </c>
      <c r="C551">
        <f>(B552-B551)/'Datos excel'!$B$1</f>
        <v>-3.4172187947339961E-3</v>
      </c>
      <c r="D551">
        <f>(C552-C551)/'Datos excel'!$B$1</f>
        <v>-4.0183723723116337E-4</v>
      </c>
      <c r="E551">
        <v>-1.8297134420277199</v>
      </c>
      <c r="F551">
        <f>(E552-E551)/'Datos excel'!$B$1</f>
        <v>2.103222745039738E-2</v>
      </c>
      <c r="G551">
        <f>(F552-F551)/'Datos excel'!$B$1</f>
        <v>4.1790465802107874E-4</v>
      </c>
      <c r="H551">
        <f>(G552-G551)/'Datos excel'!$B$1</f>
        <v>1.1801238509285038E-3</v>
      </c>
      <c r="I551">
        <v>548</v>
      </c>
    </row>
    <row r="552" spans="1:9" x14ac:dyDescent="0.35">
      <c r="A552">
        <v>1.90744042903474</v>
      </c>
      <c r="B552">
        <f>(A553-A552)/'Datos excel'!$B$1</f>
        <v>-1.0035539596763413E-2</v>
      </c>
      <c r="C552">
        <f>(B553-B552)/'Datos excel'!$B$1</f>
        <v>-3.4803392403552082E-3</v>
      </c>
      <c r="D552">
        <f>(C553-C552)/'Datos excel'!$B$1</f>
        <v>-3.6461852806725847E-4</v>
      </c>
      <c r="E552">
        <v>-1.82640970746538</v>
      </c>
      <c r="F552">
        <f>(E553-E552)/'Datos excel'!$B$1</f>
        <v>2.1097871760574378E-2</v>
      </c>
      <c r="G552">
        <f>(F553-F552)/'Datos excel'!$B$1</f>
        <v>6.0327807904123293E-4</v>
      </c>
      <c r="H552">
        <f>(G553-G552)/'Datos excel'!$B$1</f>
        <v>1.1879317127122657E-3</v>
      </c>
      <c r="I552">
        <v>549</v>
      </c>
    </row>
    <row r="553" spans="1:9" x14ac:dyDescent="0.35">
      <c r="A553">
        <v>1.9058640501611399</v>
      </c>
      <c r="B553">
        <f>(A554-A553)/'Datos excel'!$B$1</f>
        <v>-1.0582230006238423E-2</v>
      </c>
      <c r="C553">
        <f>(B554-B553)/'Datos excel'!$B$1</f>
        <v>-3.5376133848121494E-3</v>
      </c>
      <c r="D553">
        <f>(C554-C553)/'Datos excel'!$B$1</f>
        <v>-3.2617229160006002E-4</v>
      </c>
      <c r="E553">
        <v>-1.82309566151891</v>
      </c>
      <c r="F553">
        <f>(E554-E553)/'Datos excel'!$B$1</f>
        <v>2.1192634459633763E-2</v>
      </c>
      <c r="G553">
        <f>(F554-F553)/'Datos excel'!$B$1</f>
        <v>7.8987795612239266E-4</v>
      </c>
      <c r="H553">
        <f>(G554-G553)/'Datos excel'!$B$1</f>
        <v>1.1931579627843872E-3</v>
      </c>
      <c r="I553">
        <v>550</v>
      </c>
    </row>
    <row r="554" spans="1:9" x14ac:dyDescent="0.35">
      <c r="A554">
        <v>1.9042017973588301</v>
      </c>
      <c r="B554">
        <f>(A555-A554)/'Datos excel'!$B$1</f>
        <v>-1.1137917017286761E-2</v>
      </c>
      <c r="C554">
        <f>(B555-B554)/'Datos excel'!$B$1</f>
        <v>-3.5888484085669142E-3</v>
      </c>
      <c r="D554">
        <f>(C555-C554)/'Datos excel'!$B$1</f>
        <v>-2.8656494325183233E-4</v>
      </c>
      <c r="E554">
        <v>-1.81976673028248</v>
      </c>
      <c r="F554">
        <f>(E555-E554)/'Datos excel'!$B$1</f>
        <v>2.1316708198843095E-2</v>
      </c>
      <c r="G554">
        <f>(F555-F554)/'Datos excel'!$B$1</f>
        <v>9.7729877064517238E-4</v>
      </c>
      <c r="H554">
        <f>(G555-G554)/'Datos excel'!$B$1</f>
        <v>1.1957471522184033E-3</v>
      </c>
      <c r="I554">
        <v>551</v>
      </c>
    </row>
    <row r="555" spans="1:9" x14ac:dyDescent="0.35">
      <c r="A555">
        <v>1.9024522574449401</v>
      </c>
      <c r="B555">
        <f>(A556-A555)/'Datos excel'!$B$1</f>
        <v>-1.1701652007046823E-2</v>
      </c>
      <c r="C555">
        <f>(B556-B555)/'Datos excel'!$B$1</f>
        <v>-3.6338619245917308E-3</v>
      </c>
      <c r="D555">
        <f>(C556-C555)/'Datos excel'!$B$1</f>
        <v>-2.4587109255207331E-4</v>
      </c>
      <c r="E555">
        <v>-1.8164183095886699</v>
      </c>
      <c r="F555">
        <f>(E556-E555)/'Datos excel'!$B$1</f>
        <v>2.1470221930754155E-2</v>
      </c>
      <c r="G555">
        <f>(F556-F555)/'Datos excel'!$B$1</f>
        <v>1.165126294093185E-3</v>
      </c>
      <c r="H555">
        <f>(G556-G555)/'Datos excel'!$B$1</f>
        <v>1.1956503253069213E-3</v>
      </c>
      <c r="I555">
        <v>552</v>
      </c>
    </row>
    <row r="556" spans="1:9" x14ac:dyDescent="0.35">
      <c r="A556">
        <v>1.9006141662459299</v>
      </c>
      <c r="B556">
        <f>(A557-A556)/'Datos excel'!$B$1</f>
        <v>-1.2272457703369676E-2</v>
      </c>
      <c r="C556">
        <f>(B557-B556)/'Datos excel'!$B$1</f>
        <v>-3.6724832654963153E-3</v>
      </c>
      <c r="D556">
        <f>(C557-C556)/'Datos excel'!$B$1</f>
        <v>-2.0417320220424422E-4</v>
      </c>
      <c r="E556">
        <v>-1.8130457750142399</v>
      </c>
      <c r="F556">
        <f>(E557-E556)/'Datos excel'!$B$1</f>
        <v>2.1653239541055528E-2</v>
      </c>
      <c r="G556">
        <f>(F557-F556)/'Datos excel'!$B$1</f>
        <v>1.3529386080055085E-3</v>
      </c>
      <c r="H556">
        <f>(G557-G556)/'Datos excel'!$B$1</f>
        <v>1.1928253644466324E-3</v>
      </c>
      <c r="I556">
        <v>553</v>
      </c>
    </row>
    <row r="557" spans="1:9" x14ac:dyDescent="0.35">
      <c r="A557">
        <v>1.8986864130978101</v>
      </c>
      <c r="B557">
        <f>(A558-A557)/'Datos excel'!$B$1</f>
        <v>-1.2849330025735409E-2</v>
      </c>
      <c r="C557">
        <f>(B558-B557)/'Datos excel'!$B$1</f>
        <v>-3.7045547171015531E-3</v>
      </c>
      <c r="D557">
        <f>(C558-C557)/'Datos excel'!$B$1</f>
        <v>-1.6156147906139982E-4</v>
      </c>
      <c r="E557">
        <v>-1.8096444921008099</v>
      </c>
      <c r="F557">
        <f>(E558-E557)/'Datos excel'!$B$1</f>
        <v>2.1865758640638933E-2</v>
      </c>
      <c r="G557">
        <f>(F558-F557)/'Datos excel'!$B$1</f>
        <v>1.5403071781035639E-3</v>
      </c>
      <c r="H557">
        <f>(G558-G557)/'Datos excel'!$B$1</f>
        <v>1.1872373731828521E-3</v>
      </c>
      <c r="I557">
        <v>554</v>
      </c>
    </row>
    <row r="558" spans="1:9" x14ac:dyDescent="0.35">
      <c r="A558">
        <v>1.89666804505719</v>
      </c>
      <c r="B558">
        <f>(A559-A558)/'Datos excel'!$B$1</f>
        <v>-1.3431240119938792E-2</v>
      </c>
      <c r="C558">
        <f>(B559-B558)/'Datos excel'!$B$1</f>
        <v>-3.7299327348876729E-3</v>
      </c>
      <c r="D558">
        <f>(C559-C558)/'Datos excel'!$B$1</f>
        <v>-1.1813332752045035E-4</v>
      </c>
      <c r="E558">
        <v>-1.80620982676528</v>
      </c>
      <c r="F558">
        <f>(E559-E558)/'Datos excel'!$B$1</f>
        <v>2.2107709526389022E-2</v>
      </c>
      <c r="G558">
        <f>(F559-F558)/'Datos excel'!$B$1</f>
        <v>1.7267979885864885E-3</v>
      </c>
      <c r="H558">
        <f>(G559-G558)/'Datos excel'!$B$1</f>
        <v>1.1788589536065536E-3</v>
      </c>
      <c r="I558">
        <v>555</v>
      </c>
    </row>
    <row r="559" spans="1:9" x14ac:dyDescent="0.35">
      <c r="A559">
        <v>1.89455827079272</v>
      </c>
      <c r="B559">
        <f>(A560-A559)/'Datos excel'!$B$1</f>
        <v>-1.4017136583854152E-2</v>
      </c>
      <c r="C559">
        <f>(B560-B559)/'Datos excel'!$B$1</f>
        <v>-3.7484890745817911E-3</v>
      </c>
      <c r="D559">
        <f>(C560-C559)/'Datos excel'!$B$1</f>
        <v>-7.3993090742969882E-5</v>
      </c>
      <c r="E559">
        <v>-1.8027371558734899</v>
      </c>
      <c r="F559">
        <f>(E560-E559)/'Datos excel'!$B$1</f>
        <v>2.237895432014787E-2</v>
      </c>
      <c r="G559">
        <f>(F560-F559)/'Datos excel'!$B$1</f>
        <v>1.9119727199999334E-3</v>
      </c>
      <c r="H559">
        <f>(G560-G559)/'Datos excel'!$B$1</f>
        <v>1.1676705788001716E-3</v>
      </c>
      <c r="I559">
        <v>556</v>
      </c>
    </row>
    <row r="560" spans="1:9" x14ac:dyDescent="0.35">
      <c r="A560">
        <v>1.8923564641269099</v>
      </c>
      <c r="B560">
        <f>(A561-A560)/'Datos excel'!$B$1</f>
        <v>-1.460594787079254E-2</v>
      </c>
      <c r="C560">
        <f>(B561-B560)/'Datos excel'!$B$1</f>
        <v>-3.7601118820965169E-3</v>
      </c>
      <c r="D560">
        <f>(C561-C560)/'Datos excel'!$B$1</f>
        <v>-2.9251388149344759E-5</v>
      </c>
      <c r="E560">
        <v>-1.79922187794913</v>
      </c>
      <c r="F560">
        <f>(E561-E560)/'Datos excel'!$B$1</f>
        <v>2.2679286292698664E-2</v>
      </c>
      <c r="G560">
        <f>(F561-F560)/'Datos excel'!$B$1</f>
        <v>2.0953899856085115E-3</v>
      </c>
      <c r="H560">
        <f>(G561-G560)/'Datos excel'!$B$1</f>
        <v>1.1536607806336965E-3</v>
      </c>
      <c r="I560">
        <v>557</v>
      </c>
    </row>
    <row r="561" spans="1:9" x14ac:dyDescent="0.35">
      <c r="A561">
        <v>1.8900621672004301</v>
      </c>
      <c r="B561">
        <f>(A562-A561)/'Datos excel'!$B$1</f>
        <v>-1.5196584864066045E-2</v>
      </c>
      <c r="C561">
        <f>(B562-B561)/'Datos excel'!$B$1</f>
        <v>-3.7647066794023812E-3</v>
      </c>
      <c r="D561">
        <f>(C562-C561)/'Datos excel'!$B$1</f>
        <v>1.5975374239535613E-5</v>
      </c>
      <c r="E561">
        <v>-1.7956594239888399</v>
      </c>
      <c r="F561">
        <f>(E562-E561)/'Datos excel'!$B$1</f>
        <v>2.300842938195833E-2</v>
      </c>
      <c r="G561">
        <f>(F562-F561)/'Datos excel'!$B$1</f>
        <v>2.2766065972671858E-3</v>
      </c>
      <c r="H561">
        <f>(G562-G561)/'Datos excel'!$B$1</f>
        <v>1.1368264344408371E-3</v>
      </c>
      <c r="I561">
        <v>558</v>
      </c>
    </row>
    <row r="562" spans="1:9" x14ac:dyDescent="0.35">
      <c r="A562">
        <v>1.8876750932319999</v>
      </c>
      <c r="B562">
        <f>(A563-A562)/'Datos excel'!$B$1</f>
        <v>-1.5787943606412592E-2</v>
      </c>
      <c r="C562">
        <f>(B563-B562)/'Datos excel'!$B$1</f>
        <v>-3.7621972734849175E-3</v>
      </c>
      <c r="D562">
        <f>(C563-C562)/'Datos excel'!$B$1</f>
        <v>6.1565694722678634E-5</v>
      </c>
      <c r="E562">
        <v>-1.7920452683529899</v>
      </c>
      <c r="F562">
        <f>(E563-E562)/'Datos excel'!$B$1</f>
        <v>2.3366037910012762E-2</v>
      </c>
      <c r="G562">
        <f>(F563-F562)/'Datos excel'!$B$1</f>
        <v>2.4551788760094864E-3</v>
      </c>
      <c r="H562">
        <f>(G563-G562)/'Datos excel'!$B$1</f>
        <v>1.1171728831652816E-3</v>
      </c>
      <c r="I562">
        <v>559</v>
      </c>
    </row>
    <row r="563" spans="1:9" x14ac:dyDescent="0.35">
      <c r="A563">
        <v>1.8851951288495401</v>
      </c>
      <c r="B563">
        <f>(A564-A563)/'Datos excel'!$B$1</f>
        <v>-1.6378908172199381E-2</v>
      </c>
      <c r="C563">
        <f>(B564-B563)/'Datos excel'!$B$1</f>
        <v>-3.7525265567722216E-3</v>
      </c>
      <c r="D563">
        <f>(C564-C563)/'Datos excel'!$B$1</f>
        <v>1.0739375231722597E-4</v>
      </c>
      <c r="E563">
        <v>-1.7883749397009101</v>
      </c>
      <c r="F563">
        <f>(E564-E563)/'Datos excel'!$B$1</f>
        <v>2.3751696506018775E-2</v>
      </c>
      <c r="G563">
        <f>(F564-F563)/'Datos excel'!$B$1</f>
        <v>2.6306639821365753E-3</v>
      </c>
      <c r="H563">
        <f>(G564-G563)/'Datos excel'!$B$1</f>
        <v>1.0947141120414717E-3</v>
      </c>
      <c r="I563">
        <v>560</v>
      </c>
    </row>
    <row r="564" spans="1:9" x14ac:dyDescent="0.35">
      <c r="A564">
        <v>1.8826223359701599</v>
      </c>
      <c r="B564">
        <f>(A565-A564)/'Datos excel'!$B$1</f>
        <v>-1.6968353665357191E-2</v>
      </c>
      <c r="C564">
        <f>(B565-B564)/'Datos excel'!$B$1</f>
        <v>-3.7356571856061596E-3</v>
      </c>
      <c r="D564">
        <f>(C565-C564)/'Datos excel'!$B$1</f>
        <v>1.5333006960512155E-4</v>
      </c>
      <c r="E564">
        <v>-1.78464403193823</v>
      </c>
      <c r="F564">
        <f>(E565-E564)/'Datos excel'!$B$1</f>
        <v>2.4164920238035952E-2</v>
      </c>
      <c r="G564">
        <f>(F565-F564)/'Datos excel'!$B$1</f>
        <v>2.8026212727451033E-3</v>
      </c>
      <c r="H564">
        <f>(G565-G564)/'Datos excel'!$B$1</f>
        <v>1.0694728277096408E-3</v>
      </c>
      <c r="I564">
        <v>561</v>
      </c>
    </row>
    <row r="565" spans="1:9" x14ac:dyDescent="0.35">
      <c r="A565">
        <v>1.87995695320923</v>
      </c>
      <c r="B565">
        <f>(A566-A565)/'Datos excel'!$B$1</f>
        <v>-1.7555149323888703E-2</v>
      </c>
      <c r="C565">
        <f>(B566-B565)/'Datos excel'!$B$1</f>
        <v>-3.7115721545938666E-3</v>
      </c>
      <c r="D565">
        <f>(C566-C565)/'Datos excel'!$B$1</f>
        <v>1.9924254115078247E-4</v>
      </c>
      <c r="E565">
        <v>-1.7808482151435101</v>
      </c>
      <c r="F565">
        <f>(E566-E565)/'Datos excel'!$B$1</f>
        <v>2.4605154958098476E-2</v>
      </c>
      <c r="G565">
        <f>(F566-F565)/'Datos excel'!$B$1</f>
        <v>2.9706136716824288E-3</v>
      </c>
      <c r="H565">
        <f>(G566-G565)/'Datos excel'!$B$1</f>
        <v>1.0414804671536153E-3</v>
      </c>
      <c r="I565">
        <v>562</v>
      </c>
    </row>
    <row r="566" spans="1:9" x14ac:dyDescent="0.35">
      <c r="A566">
        <v>1.8771993968017999</v>
      </c>
      <c r="B566">
        <f>(A567-A566)/'Datos excel'!$B$1</f>
        <v>-1.813816171459573E-2</v>
      </c>
      <c r="C566">
        <f>(B567-B566)/'Datos excel'!$B$1</f>
        <v>-3.6802752094157736E-3</v>
      </c>
      <c r="D566">
        <f>(C567-C566)/'Datos excel'!$B$1</f>
        <v>2.4499713782745962E-4</v>
      </c>
      <c r="E566">
        <v>-1.7769832464406701</v>
      </c>
      <c r="F566">
        <f>(E567-E566)/'Datos excel'!$B$1</f>
        <v>2.5071777862479022E-2</v>
      </c>
      <c r="G566">
        <f>(F567-F566)/'Datos excel'!$B$1</f>
        <v>3.134209040905782E-3</v>
      </c>
      <c r="H566">
        <f>(G567-G566)/'Datos excel'!$B$1</f>
        <v>1.0107771817190673E-3</v>
      </c>
      <c r="I566">
        <v>563</v>
      </c>
    </row>
    <row r="567" spans="1:9" x14ac:dyDescent="0.35">
      <c r="A567">
        <v>1.87435026102219</v>
      </c>
      <c r="B567">
        <f>(A568-A567)/'Datos excel'!$B$1</f>
        <v>-1.8716257992650191E-2</v>
      </c>
      <c r="C567">
        <f>(B568-B567)/'Datos excel'!$B$1</f>
        <v>-3.6417911489983099E-3</v>
      </c>
      <c r="D567">
        <f>(C568-C567)/'Datos excel'!$B$1</f>
        <v>2.9045895236325841E-4</v>
      </c>
      <c r="E567">
        <v>-1.7730449807834101</v>
      </c>
      <c r="F567">
        <f>(E568-E567)/'Datos excel'!$B$1</f>
        <v>2.5564098267365238E-2</v>
      </c>
      <c r="G567">
        <f>(F568-F567)/'Datos excel'!$B$1</f>
        <v>3.2929815493310229E-3</v>
      </c>
      <c r="H567">
        <f>(G568-G567)/'Datos excel'!$B$1</f>
        <v>9.7741180571542848E-4</v>
      </c>
      <c r="I567">
        <v>564</v>
      </c>
    </row>
    <row r="568" spans="1:9" x14ac:dyDescent="0.35">
      <c r="A568">
        <v>1.87141031809157</v>
      </c>
      <c r="B568">
        <f>(A569-A568)/'Datos excel'!$B$1</f>
        <v>-1.9288309208630262E-2</v>
      </c>
      <c r="C568">
        <f>(B569-B568)/'Datos excel'!$B$1</f>
        <v>-3.5961659634526199E-3</v>
      </c>
      <c r="D568">
        <f>(C569-C568)/'Datos excel'!$B$1</f>
        <v>3.3549315786512426E-4</v>
      </c>
      <c r="E568">
        <v>-1.76902938161779</v>
      </c>
      <c r="F568">
        <f>(E569-E568)/'Datos excel'!$B$1</f>
        <v>2.6081358599554492E-2</v>
      </c>
      <c r="G568">
        <f>(F569-F568)/'Datos excel'!$B$1</f>
        <v>3.4465130367493991E-3</v>
      </c>
      <c r="H568">
        <f>(G569-G568)/'Datos excel'!$B$1</f>
        <v>9.414416592245622E-4</v>
      </c>
      <c r="I568">
        <v>565</v>
      </c>
    </row>
    <row r="569" spans="1:9" x14ac:dyDescent="0.35">
      <c r="A569">
        <v>1.8683805175660699</v>
      </c>
      <c r="B569">
        <f>(A570-A569)/'Datos excel'!$B$1</f>
        <v>-1.9853193637223883E-2</v>
      </c>
      <c r="C569">
        <f>(B570-B569)/'Datos excel'!$B$1</f>
        <v>-3.5434668214486841E-3</v>
      </c>
      <c r="D569">
        <f>(C570-C569)/'Datos excel'!$B$1</f>
        <v>3.7996590578449495E-4</v>
      </c>
      <c r="E569">
        <v>-1.7649325313891899</v>
      </c>
      <c r="F569">
        <f>(E570-E569)/'Datos excel'!$B$1</f>
        <v>2.662273560139216E-2</v>
      </c>
      <c r="G569">
        <f>(F570-F569)/'Datos excel'!$B$1</f>
        <v>3.5943943467695626E-3</v>
      </c>
      <c r="H569">
        <f>(G570-G569)/'Datos excel'!$B$1</f>
        <v>9.0293236185031561E-4</v>
      </c>
      <c r="I569">
        <v>566</v>
      </c>
    </row>
    <row r="570" spans="1:9" x14ac:dyDescent="0.35">
      <c r="A570">
        <v>1.86526198520202</v>
      </c>
      <c r="B570">
        <f>(A571-A570)/'Datos excel'!$B$1</f>
        <v>-2.0409800103949001E-2</v>
      </c>
      <c r="C570">
        <f>(B571-B570)/'Datos excel'!$B$1</f>
        <v>-3.4837819165373261E-3</v>
      </c>
      <c r="D570">
        <f>(C571-C570)/'Datos excel'!$B$1</f>
        <v>4.2374541036565221E-4</v>
      </c>
      <c r="E570">
        <v>-1.7607506418600001</v>
      </c>
      <c r="F570">
        <f>(E571-E570)/'Datos excel'!$B$1</f>
        <v>2.7187341745087957E-2</v>
      </c>
      <c r="G570">
        <f>(F571-F570)/'Datos excel'!$B$1</f>
        <v>3.7362266305034342E-3</v>
      </c>
      <c r="H570">
        <f>(G571-G570)/'Datos excel'!$B$1</f>
        <v>8.6195764938866947E-4</v>
      </c>
      <c r="I570">
        <v>567</v>
      </c>
    </row>
    <row r="571" spans="1:9" x14ac:dyDescent="0.35">
      <c r="A571">
        <v>1.8620560212986299</v>
      </c>
      <c r="B571">
        <f>(A572-A571)/'Datos excel'!$B$1</f>
        <v>-2.0957031287734133E-2</v>
      </c>
      <c r="C571">
        <f>(B572-B571)/'Datos excel'!$B$1</f>
        <v>-3.4172201431274698E-3</v>
      </c>
      <c r="D571">
        <f>(C572-C571)/'Datos excel'!$B$1</f>
        <v>4.667028393359054E-4</v>
      </c>
      <c r="E571">
        <v>-1.7564800642051499</v>
      </c>
      <c r="F571">
        <f>(E572-E571)/'Datos excel'!$B$1</f>
        <v>2.7774226851814764E-2</v>
      </c>
      <c r="G571">
        <f>(F572-F571)/'Datos excel'!$B$1</f>
        <v>3.8716226214546828E-3</v>
      </c>
      <c r="H571">
        <f>(G572-G571)/'Datos excel'!$B$1</f>
        <v>8.185989804747136E-4</v>
      </c>
      <c r="I571">
        <v>568</v>
      </c>
    </row>
    <row r="572" spans="1:9" x14ac:dyDescent="0.35">
      <c r="A572">
        <v>1.8587640985219001</v>
      </c>
      <c r="B572">
        <f>(A573-A572)/'Datos excel'!$B$1</f>
        <v>-2.1493806972601549E-2</v>
      </c>
      <c r="C572">
        <f>(B573-B572)/'Datos excel'!$B$1</f>
        <v>-3.3439106325541109E-3</v>
      </c>
      <c r="D572">
        <f>(C573-C572)/'Datos excel'!$B$1</f>
        <v>5.0871338082260386E-4</v>
      </c>
      <c r="E572">
        <v>-1.75211729885331</v>
      </c>
      <c r="F572">
        <f>(E573-E572)/'Datos excel'!$B$1</f>
        <v>2.8382379911066468E-2</v>
      </c>
      <c r="G572">
        <f>(F573-F572)/'Datos excel'!$B$1</f>
        <v>4.0002078486194555E-3</v>
      </c>
      <c r="H572">
        <f>(G573-G572)/'Datos excel'!$B$1</f>
        <v>7.7294520739096403E-4</v>
      </c>
      <c r="I572">
        <v>569</v>
      </c>
    </row>
    <row r="573" spans="1:9" x14ac:dyDescent="0.35">
      <c r="A573">
        <v>1.8553878592177599</v>
      </c>
      <c r="B573">
        <f>(A574-A573)/'Datos excel'!$B$1</f>
        <v>-2.2019067226476188E-2</v>
      </c>
      <c r="C573">
        <f>(B574-B573)/'Datos excel'!$B$1</f>
        <v>-3.264002121555355E-3</v>
      </c>
      <c r="D573">
        <f>(C574-C573)/'Datos excel'!$B$1</f>
        <v>5.4965707807004744E-4</v>
      </c>
      <c r="E573">
        <v>-1.74765900504231</v>
      </c>
      <c r="F573">
        <f>(E574-E573)/'Datos excel'!$B$1</f>
        <v>2.9010731090569224E-2</v>
      </c>
      <c r="G573">
        <f>(F574-F573)/'Datos excel'!$B$1</f>
        <v>4.1216217978778001E-3</v>
      </c>
      <c r="H573">
        <f>(G574-G573)/'Datos excel'!$B$1</f>
        <v>7.2509219445864156E-4</v>
      </c>
      <c r="I573">
        <v>570</v>
      </c>
    </row>
    <row r="574" spans="1:9" x14ac:dyDescent="0.35">
      <c r="A574">
        <v>1.8519291122258801</v>
      </c>
      <c r="B574">
        <f>(A575-A574)/'Datos excel'!$B$1</f>
        <v>-2.2531775480795178E-2</v>
      </c>
      <c r="C574">
        <f>(B575-B574)/'Datos excel'!$B$1</f>
        <v>-3.1776621896324304E-3</v>
      </c>
      <c r="D574">
        <f>(C575-C574)/'Datos excel'!$B$1</f>
        <v>5.8941981414662326E-4</v>
      </c>
      <c r="E574">
        <v>-1.7431020100588399</v>
      </c>
      <c r="F574">
        <f>(E575-E574)/'Datos excel'!$B$1</f>
        <v>2.9658153928623646E-2</v>
      </c>
      <c r="G574">
        <f>(F575-F574)/'Datos excel'!$B$1</f>
        <v>4.2355190134421286E-3</v>
      </c>
      <c r="H574">
        <f>(G575-G574)/'Datos excel'!$B$1</f>
        <v>6.7514227968049328E-4</v>
      </c>
      <c r="I574">
        <v>571</v>
      </c>
    </row>
    <row r="575" spans="1:9" x14ac:dyDescent="0.35">
      <c r="A575">
        <v>1.84838982920974</v>
      </c>
      <c r="B575">
        <f>(A576-A575)/'Datos excel'!$B$1</f>
        <v>-2.3030921490322143E-2</v>
      </c>
      <c r="C575">
        <f>(B576-B575)/'Datos excel'!$B$1</f>
        <v>-3.0850763417322657E-3</v>
      </c>
      <c r="D575">
        <f>(C576-C575)/'Datos excel'!$B$1</f>
        <v>6.2789412746866685E-4</v>
      </c>
      <c r="E575">
        <v>-1.7384433181337799</v>
      </c>
      <c r="F575">
        <f>(E576-E575)/'Datos excel'!$B$1</f>
        <v>3.032346769946213E-2</v>
      </c>
      <c r="G575">
        <f>(F576-F575)/'Datos excel'!$B$1</f>
        <v>4.3415701147407337E-3</v>
      </c>
      <c r="H575">
        <f>(G576-G575)/'Datos excel'!$B$1</f>
        <v>6.2320380731031117E-4</v>
      </c>
      <c r="I575">
        <v>572</v>
      </c>
    </row>
    <row r="576" spans="1:9" x14ac:dyDescent="0.35">
      <c r="A576">
        <v>1.8447721405217701</v>
      </c>
      <c r="B576">
        <f>(A577-A576)/'Datos excel'!$B$1</f>
        <v>-2.3515524148869631E-2</v>
      </c>
      <c r="C576">
        <f>(B577-B576)/'Datos excel'!$B$1</f>
        <v>-2.9864469628278789E-3</v>
      </c>
      <c r="D576">
        <f>(C577-C576)/'Datos excel'!$B$1</f>
        <v>6.6497998103882993E-4</v>
      </c>
      <c r="E576">
        <v>-1.7336801189659801</v>
      </c>
      <c r="F576">
        <f>(E577-E576)/'Datos excel'!$B$1</f>
        <v>3.1005439938337855E-2</v>
      </c>
      <c r="G576">
        <f>(F577-F576)/'Datos excel'!$B$1</f>
        <v>4.4394627398774969E-3</v>
      </c>
      <c r="H576">
        <f>(G577-G576)/'Datos excel'!$B$1</f>
        <v>5.6939057672083452E-4</v>
      </c>
      <c r="I576">
        <v>573</v>
      </c>
    </row>
    <row r="577" spans="1:9" x14ac:dyDescent="0.35">
      <c r="A577">
        <v>1.8410783306262</v>
      </c>
      <c r="B577">
        <f>(A578-A577)/'Datos excel'!$B$1</f>
        <v>-2.3984634140807412E-2</v>
      </c>
      <c r="C577">
        <f>(B578-B577)/'Datos excel'!$B$1</f>
        <v>-2.8819921516670855E-3</v>
      </c>
      <c r="D577">
        <f>(C578-C577)/'Datos excel'!$B$1</f>
        <v>7.0058554348173161E-4</v>
      </c>
      <c r="E577">
        <v>-1.7288097958494</v>
      </c>
      <c r="F577">
        <f>(E578-E577)/'Datos excel'!$B$1</f>
        <v>3.1702789114812092E-2</v>
      </c>
      <c r="G577">
        <f>(F578-F577)/'Datos excel'!$B$1</f>
        <v>4.5289024025199683E-3</v>
      </c>
      <c r="H577">
        <f>(G578-G577)/'Datos excel'!$B$1</f>
        <v>5.1382120086668225E-4</v>
      </c>
      <c r="I577">
        <v>574</v>
      </c>
    </row>
    <row r="578" spans="1:9" x14ac:dyDescent="0.35">
      <c r="A578">
        <v>1.83731083310541</v>
      </c>
      <c r="B578">
        <f>(A579-A578)/'Datos excel'!$B$1</f>
        <v>-2.443733640937645E-2</v>
      </c>
      <c r="C578">
        <f>(B579-B578)/'Datos excel'!$B$1</f>
        <v>-2.7719444318364144E-3</v>
      </c>
      <c r="D578">
        <f>(C579-C578)/'Datos excel'!$B$1</f>
        <v>7.3462778377487124E-4</v>
      </c>
      <c r="E578">
        <v>-1.72382993338033</v>
      </c>
      <c r="F578">
        <f>(E579-E578)/'Datos excel'!$B$1</f>
        <v>3.2414187440641187E-2</v>
      </c>
      <c r="G578">
        <f>(F579-F578)/'Datos excel'!$B$1</f>
        <v>4.609613248015041E-3</v>
      </c>
      <c r="H578">
        <f>(G579-G578)/'Datos excel'!$B$1</f>
        <v>4.5661852496280033E-4</v>
      </c>
      <c r="I578">
        <v>575</v>
      </c>
    </row>
    <row r="579" spans="1:9" x14ac:dyDescent="0.35">
      <c r="A579">
        <v>1.83347222527856</v>
      </c>
      <c r="B579">
        <f>(A580-A579)/'Datos excel'!$B$1</f>
        <v>-2.4872752422537271E-2</v>
      </c>
      <c r="C579">
        <f>(B580-B579)/'Datos excel'!$B$1</f>
        <v>-2.6565493694049101E-3</v>
      </c>
      <c r="D579">
        <f>(C580-C579)/'Datos excel'!$B$1</f>
        <v>7.6703299803302987E-4</v>
      </c>
      <c r="E579">
        <v>-1.7187383247235499</v>
      </c>
      <c r="F579">
        <f>(E580-E579)/'Datos excel'!$B$1</f>
        <v>3.3138263796433899E-2</v>
      </c>
      <c r="G579">
        <f>(F580-F579)/'Datos excel'!$B$1</f>
        <v>4.6813387181908481E-3</v>
      </c>
      <c r="H579">
        <f>(G580-G579)/'Datos excel'!$B$1</f>
        <v>3.9790895910688927E-4</v>
      </c>
      <c r="I579">
        <v>576</v>
      </c>
    </row>
    <row r="580" spans="1:9" x14ac:dyDescent="0.35">
      <c r="A580">
        <v>1.8295652224643</v>
      </c>
      <c r="B580">
        <f>(A581-A580)/'Datos excel'!$B$1</f>
        <v>-2.5290042221678324E-2</v>
      </c>
      <c r="C580">
        <f>(B581-B580)/'Datos excel'!$B$1</f>
        <v>-2.5360641078208341E-3</v>
      </c>
      <c r="D580">
        <f>(C581-C580)/'Datos excel'!$B$1</f>
        <v>7.9773737221129322E-4</v>
      </c>
      <c r="E580">
        <v>-1.7135329784187701</v>
      </c>
      <c r="F580">
        <f>(E581-E580)/'Datos excel'!$B$1</f>
        <v>3.3873606762735591E-2</v>
      </c>
      <c r="G580">
        <f>(F581-F580)/'Datos excel'!$B$1</f>
        <v>4.7438421113272363E-3</v>
      </c>
      <c r="H580">
        <f>(G581-G580)/'Datos excel'!$B$1</f>
        <v>3.3782177550403071E-4</v>
      </c>
      <c r="I580">
        <v>577</v>
      </c>
    </row>
    <row r="581" spans="1:9" x14ac:dyDescent="0.35">
      <c r="A581">
        <v>1.82559267192167</v>
      </c>
      <c r="B581">
        <f>(A582-A581)/'Datos excel'!$B$1</f>
        <v>-2.5688406240186458E-2</v>
      </c>
      <c r="C581">
        <f>(B582-B581)/'Datos excel'!$B$1</f>
        <v>-2.4107558144191828E-3</v>
      </c>
      <c r="D581">
        <f>(C582-C581)/'Datos excel'!$B$1</f>
        <v>8.2668719310620658E-4</v>
      </c>
      <c r="E581">
        <v>-1.7082121247109501</v>
      </c>
      <c r="F581">
        <f>(E582-E581)/'Datos excel'!$B$1</f>
        <v>3.4618767739072367E-2</v>
      </c>
      <c r="G581">
        <f>(F582-F581)/'Datos excel'!$B$1</f>
        <v>4.7969070317345425E-3</v>
      </c>
      <c r="H581">
        <f>(G582-G581)/'Datos excel'!$B$1</f>
        <v>2.7648849832186584E-4</v>
      </c>
      <c r="I581">
        <v>578</v>
      </c>
    </row>
    <row r="582" spans="1:9" x14ac:dyDescent="0.35">
      <c r="A582">
        <v>1.82155754650534</v>
      </c>
      <c r="B582">
        <f>(A583-A582)/'Datos excel'!$B$1</f>
        <v>-2.6067086877995367E-2</v>
      </c>
      <c r="C582">
        <f>(B583-B582)/'Datos excel'!$B$1</f>
        <v>-2.2809000937852215E-3</v>
      </c>
      <c r="D582">
        <f>(C583-C582)/'Datos excel'!$B$1</f>
        <v>8.5383924921535593E-4</v>
      </c>
      <c r="E582">
        <v>-1.70277422139068</v>
      </c>
      <c r="F582">
        <f>(E583-E582)/'Datos excel'!$B$1</f>
        <v>3.537226413361489E-2</v>
      </c>
      <c r="G582">
        <f>(F583-F582)/'Datos excel'!$B$1</f>
        <v>4.8403377434910449E-3</v>
      </c>
      <c r="H582">
        <f>(G583-G582)/'Datos excel'!$B$1</f>
        <v>2.140421022050839E-4</v>
      </c>
      <c r="I582">
        <v>579</v>
      </c>
    </row>
    <row r="583" spans="1:9" x14ac:dyDescent="0.35">
      <c r="A583">
        <v>1.8174629380735201</v>
      </c>
      <c r="B583">
        <f>(A584-A583)/'Datos excel'!$B$1</f>
        <v>-2.6425369826905763E-2</v>
      </c>
      <c r="C583">
        <f>(B584-B583)/'Datos excel'!$B$1</f>
        <v>-2.1467793381511422E-3</v>
      </c>
      <c r="D583">
        <f>(C584-C583)/'Datos excel'!$B$1</f>
        <v>8.7916086281971946E-4</v>
      </c>
      <c r="E583">
        <v>-1.6972179591335299</v>
      </c>
      <c r="F583">
        <f>(E584-E583)/'Datos excel'!$B$1</f>
        <v>3.6132582608407134E-2</v>
      </c>
      <c r="G583">
        <f>(F584-F583)/'Datos excel'!$B$1</f>
        <v>4.8739593982833652E-3</v>
      </c>
      <c r="H583">
        <f>(G584-G583)/'Datos excel'!$B$1</f>
        <v>1.5061645122588018E-4</v>
      </c>
      <c r="I583">
        <v>580</v>
      </c>
    </row>
    <row r="584" spans="1:9" x14ac:dyDescent="0.35">
      <c r="A584">
        <v>1.8133120506876901</v>
      </c>
      <c r="B584">
        <f>(A585-A584)/'Datos excel'!$B$1</f>
        <v>-2.6762585136786463E-2</v>
      </c>
      <c r="C584">
        <f>(B585-B584)/'Datos excel'!$B$1</f>
        <v>-2.0086810727532375E-3</v>
      </c>
      <c r="D584">
        <f>(C585-C584)/'Datos excel'!$B$1</f>
        <v>9.0263003097437798E-4</v>
      </c>
      <c r="E584">
        <v>-1.69154226632964</v>
      </c>
      <c r="F584">
        <f>(E585-E584)/'Datos excel'!$B$1</f>
        <v>3.6898182360384231E-2</v>
      </c>
      <c r="G584">
        <f>(F585-F584)/'Datos excel'!$B$1</f>
        <v>4.8976181751174148E-3</v>
      </c>
      <c r="H584">
        <f>(G585-G584)/'Datos excel'!$B$1</f>
        <v>8.6345505706351565E-5</v>
      </c>
      <c r="I584">
        <v>581</v>
      </c>
    </row>
    <row r="585" spans="1:9" x14ac:dyDescent="0.35">
      <c r="A585">
        <v>1.8091081936448501</v>
      </c>
      <c r="B585">
        <f>(A586-A585)/'Datos excel'!$B$1</f>
        <v>-2.7078108021864784E-2</v>
      </c>
      <c r="C585">
        <f>(B586-B585)/'Datos excel'!$B$1</f>
        <v>-1.8668962790423058E-3</v>
      </c>
      <c r="D585">
        <f>(C586-C585)/'Datos excel'!$B$1</f>
        <v>9.2423525392553699E-4</v>
      </c>
      <c r="E585">
        <v>-1.68574631339793</v>
      </c>
      <c r="F585">
        <f>(E586-E585)/'Datos excel'!$B$1</f>
        <v>3.7667498424336067E-2</v>
      </c>
      <c r="G585">
        <f>(F586-F585)/'Datos excel'!$B$1</f>
        <v>4.9111812954372933E-3</v>
      </c>
      <c r="H585">
        <f>(G586-G585)/'Datos excel'!$B$1</f>
        <v>2.1362748223953274E-5</v>
      </c>
      <c r="I585">
        <v>582</v>
      </c>
    </row>
    <row r="586" spans="1:9" x14ac:dyDescent="0.35">
      <c r="A586">
        <v>1.80485477438312</v>
      </c>
      <c r="B586">
        <f>(A587-A586)/'Datos excel'!$B$1</f>
        <v>-2.7371359403627456E-2</v>
      </c>
      <c r="C586">
        <f>(B587-B586)/'Datos excel'!$B$1</f>
        <v>-1.7217177448462476E-3</v>
      </c>
      <c r="D586">
        <f>(C587-C586)/'Datos excel'!$B$1</f>
        <v>9.4397547896550365E-4</v>
      </c>
      <c r="E586">
        <v>-1.6798295165814801</v>
      </c>
      <c r="F586">
        <f>(E587-E586)/'Datos excel'!$B$1</f>
        <v>3.8438944978245737E-2</v>
      </c>
      <c r="G586">
        <f>(F587-F586)/'Datos excel'!$B$1</f>
        <v>4.9145369480813363E-3</v>
      </c>
      <c r="H586">
        <f>(G587-G586)/'Datos excel'!$B$1</f>
        <v>-4.419952833119947E-5</v>
      </c>
      <c r="I586">
        <v>583</v>
      </c>
    </row>
    <row r="587" spans="1:9" x14ac:dyDescent="0.35">
      <c r="A587">
        <v>1.8005552913020599</v>
      </c>
      <c r="B587">
        <f>(A588-A587)/'Datos excel'!$B$1</f>
        <v>-2.7641806194565664E-2</v>
      </c>
      <c r="C587">
        <f>(B588-B587)/'Datos excel'!$B$1</f>
        <v>-1.573438423351901E-3</v>
      </c>
      <c r="D587">
        <f>(C588-C587)/'Datos excel'!$B$1</f>
        <v>9.6185978040820564E-4</v>
      </c>
      <c r="E587">
        <v>-1.6737915412237101</v>
      </c>
      <c r="F587">
        <f>(E588-E587)/'Datos excel'!$B$1</f>
        <v>3.9210918636840134E-2</v>
      </c>
      <c r="G587">
        <f>(F588-F587)/'Datos excel'!$B$1</f>
        <v>4.9075941024064648E-3</v>
      </c>
      <c r="H587">
        <f>(G588-G587)/'Datos excel'!$B$1</f>
        <v>-1.1021074318901978E-4</v>
      </c>
      <c r="I587">
        <v>584</v>
      </c>
    </row>
    <row r="588" spans="1:9" x14ac:dyDescent="0.35">
      <c r="A588">
        <v>1.7962133265384199</v>
      </c>
      <c r="B588">
        <f>(A589-A588)/'Datos excel'!$B$1</f>
        <v>-2.7888961324149576E-2</v>
      </c>
      <c r="C588">
        <f>(B589-B588)/'Datos excel'!$B$1</f>
        <v>-1.4223498423562055E-3</v>
      </c>
      <c r="D588">
        <f>(C589-C588)/'Datos excel'!$B$1</f>
        <v>9.7790695191459008E-4</v>
      </c>
      <c r="E588">
        <v>-1.6676323045272099</v>
      </c>
      <c r="F588">
        <f>(E589-E588)/'Datos excel'!$B$1</f>
        <v>3.9981801715786171E-2</v>
      </c>
      <c r="G588">
        <f>(F589-F588)/'Datos excel'!$B$1</f>
        <v>4.890282239349E-3</v>
      </c>
      <c r="H588">
        <f>(G589-G588)/'Datos excel'!$B$1</f>
        <v>-1.7654270383737897E-4</v>
      </c>
      <c r="I588">
        <v>585</v>
      </c>
    </row>
    <row r="589" spans="1:9" x14ac:dyDescent="0.35">
      <c r="A589">
        <v>1.79183253873781</v>
      </c>
      <c r="B589">
        <f>(A590-A589)/'Datos excel'!$B$1</f>
        <v>-2.8112383514928618E-2</v>
      </c>
      <c r="C589">
        <f>(B590-B589)/'Datos excel'!$B$1</f>
        <v>-1.2687405775547423E-3</v>
      </c>
      <c r="D589">
        <f>(C590-C589)/'Datos excel'!$B$1</f>
        <v>9.9214518142481966E-4</v>
      </c>
      <c r="E589">
        <v>-1.66135197779983</v>
      </c>
      <c r="F589">
        <f>(E590-E589)/'Datos excel'!$B$1</f>
        <v>4.0749965453642144E-2</v>
      </c>
      <c r="G589">
        <f>(F590-F589)/'Datos excel'!$B$1</f>
        <v>4.8625509762779805E-3</v>
      </c>
      <c r="H589">
        <f>(G590-G589)/'Datos excel'!$B$1</f>
        <v>-2.4307000796995566E-4</v>
      </c>
      <c r="I589">
        <v>586</v>
      </c>
    </row>
    <row r="590" spans="1:9" x14ac:dyDescent="0.35">
      <c r="A590">
        <v>1.7874166558615401</v>
      </c>
      <c r="B590">
        <f>(A591-A590)/'Datos excel'!$B$1</f>
        <v>-2.8311676818816481E-2</v>
      </c>
      <c r="C590">
        <f>(B591-B590)/'Datos excel'!$B$1</f>
        <v>-1.112894776891806E-3</v>
      </c>
      <c r="D590">
        <f>(C591-C590)/'Datos excel'!$B$1</f>
        <v>1.0046113746778774E-3</v>
      </c>
      <c r="E590">
        <v>-1.65495098819467</v>
      </c>
      <c r="F590">
        <f>(E591-E590)/'Datos excel'!$B$1</f>
        <v>4.1513773174881183E-2</v>
      </c>
      <c r="G590">
        <f>(F591-F590)/'Datos excel'!$B$1</f>
        <v>4.8243696287106593E-3</v>
      </c>
      <c r="H590">
        <f>(G591-G590)/'Datos excel'!$B$1</f>
        <v>-3.0967065987196822E-4</v>
      </c>
      <c r="I590">
        <v>587</v>
      </c>
    </row>
    <row r="591" spans="1:9" x14ac:dyDescent="0.35">
      <c r="A591">
        <v>1.7829694680663</v>
      </c>
      <c r="B591">
        <f>(A592-A591)/'Datos excel'!$B$1</f>
        <v>-2.8486489921581568E-2</v>
      </c>
      <c r="C591">
        <f>(B592-B591)/'Datos excel'!$B$1</f>
        <v>-9.5509079117176788E-4</v>
      </c>
      <c r="D591">
        <f>(C592-C591)/'Datos excel'!$B$1</f>
        <v>1.0153506841117943E-3</v>
      </c>
      <c r="E591">
        <v>-1.64843001995322</v>
      </c>
      <c r="F591">
        <f>(E592-E591)/'Datos excel'!$B$1</f>
        <v>4.2271583384069139E-2</v>
      </c>
      <c r="G591">
        <f>(F592-F591)/'Datos excel'!$B$1</f>
        <v>4.7757266752063553E-3</v>
      </c>
      <c r="H591">
        <f>(G592-G591)/'Datos excel'!$B$1</f>
        <v>-3.7622636346080124E-4</v>
      </c>
      <c r="I591">
        <v>588</v>
      </c>
    </row>
    <row r="592" spans="1:9" x14ac:dyDescent="0.35">
      <c r="A592">
        <v>1.77849482069309</v>
      </c>
      <c r="B592">
        <f>(A593-A592)/'Datos excel'!$B$1</f>
        <v>-2.8636515232234393E-2</v>
      </c>
      <c r="C592">
        <f>(B593-B592)/'Datos excel'!$B$1</f>
        <v>-7.9559987867061871E-4</v>
      </c>
      <c r="D592">
        <f>(C593-C592)/'Datos excel'!$B$1</f>
        <v>1.0244157158535367E-3</v>
      </c>
      <c r="E592">
        <v>-1.64179001516247</v>
      </c>
      <c r="F592">
        <f>(E593-E592)/'Datos excel'!$B$1</f>
        <v>4.3021752775988194E-2</v>
      </c>
      <c r="G592">
        <f>(F593-F592)/'Datos excel'!$B$1</f>
        <v>4.7166291762295925E-3</v>
      </c>
      <c r="H592">
        <f>(G593-G592)/'Datos excel'!$B$1</f>
        <v>-4.4262297934582161E-4</v>
      </c>
      <c r="I592">
        <v>589</v>
      </c>
    </row>
    <row r="593" spans="1:9" x14ac:dyDescent="0.35">
      <c r="A593">
        <v>1.77399660739919</v>
      </c>
      <c r="B593">
        <f>(A594-A593)/'Datos excel'!$B$1</f>
        <v>-2.876148776893582E-2</v>
      </c>
      <c r="C593">
        <f>(B594-B593)/'Datos excel'!$B$1</f>
        <v>-6.3468503431324871E-4</v>
      </c>
      <c r="D593">
        <f>(C594-C593)/'Datos excel'!$B$1</f>
        <v>1.0318659363639689E-3</v>
      </c>
      <c r="E593">
        <v>-1.63503217403919</v>
      </c>
      <c r="F593">
        <f>(E594-E593)/'Datos excel'!$B$1</f>
        <v>4.3762639154475702E-2</v>
      </c>
      <c r="G593">
        <f>(F594-F593)/'Datos excel'!$B$1</f>
        <v>4.6471021212184495E-3</v>
      </c>
      <c r="H593">
        <f>(G594-G593)/'Datos excel'!$B$1</f>
        <v>-5.0875080807375763E-4</v>
      </c>
      <c r="I593">
        <v>590</v>
      </c>
    </row>
    <row r="594" spans="1:9" x14ac:dyDescent="0.35">
      <c r="A594">
        <v>1.7694787634651299</v>
      </c>
      <c r="B594">
        <f>(A595-A594)/'Datos excel'!$B$1</f>
        <v>-2.8861183860992914E-2</v>
      </c>
      <c r="C594">
        <f>(B595-B594)/'Datos excel'!$B$1</f>
        <v>-4.7259991205471884E-4</v>
      </c>
      <c r="D594">
        <f>(C595-C594)/'Datos excel'!$B$1</f>
        <v>1.0377667647875422E-3</v>
      </c>
      <c r="E594">
        <v>-1.6281579547557199</v>
      </c>
      <c r="F594">
        <f>(E595-E594)/'Datos excel'!$B$1</f>
        <v>4.4492604248700773E-2</v>
      </c>
      <c r="G594">
        <f>(F595-F594)/'Datos excel'!$B$1</f>
        <v>4.5671877311608301E-3</v>
      </c>
      <c r="H594">
        <f>(G595-G594)/'Datos excel'!$B$1</f>
        <v>-5.7450481859938325E-4</v>
      </c>
      <c r="I594">
        <v>591</v>
      </c>
    </row>
    <row r="595" spans="1:9" x14ac:dyDescent="0.35">
      <c r="A595">
        <v>1.7649452593055499</v>
      </c>
      <c r="B595">
        <f>(A596-A595)/'Datos excel'!$B$1</f>
        <v>-2.8935419681582829E-2</v>
      </c>
      <c r="C595">
        <f>(B596-B595)/'Datos excel'!$B$1</f>
        <v>-3.0958788983490937E-4</v>
      </c>
      <c r="D595">
        <f>(C596-C595)/'Datos excel'!$B$1</f>
        <v>1.0421889094766141E-3</v>
      </c>
      <c r="E595">
        <v>-1.6211690728233801</v>
      </c>
      <c r="F595">
        <f>(E596-E595)/'Datos excel'!$B$1</f>
        <v>4.5210016419889788E-2</v>
      </c>
      <c r="G595">
        <f>(F596-F595)/'Datos excel'!$B$1</f>
        <v>4.4769447252826422E-3</v>
      </c>
      <c r="H595">
        <f>(G596-G595)/'Datos excel'!$B$1</f>
        <v>-6.3978480640782096E-4</v>
      </c>
      <c r="I595">
        <v>592</v>
      </c>
    </row>
    <row r="596" spans="1:9" x14ac:dyDescent="0.35">
      <c r="A596">
        <v>1.76040009421054</v>
      </c>
      <c r="B596">
        <f>(A597-A596)/'Datos excel'!$B$1</f>
        <v>-2.8984049633600115E-2</v>
      </c>
      <c r="C596">
        <f>(B597-B596)/'Datos excel'!$B$1</f>
        <v>-1.4588123875168492E-4</v>
      </c>
      <c r="D596">
        <f>(C597-C596)/'Datos excel'!$B$1</f>
        <v>1.0452074002981072E-3</v>
      </c>
      <c r="E596">
        <v>-1.6140675000507101</v>
      </c>
      <c r="F596">
        <f>(E597-E596)/'Datos excel'!$B$1</f>
        <v>4.5913253252863565E-2</v>
      </c>
      <c r="G596">
        <f>(F597-F596)/'Datos excel'!$B$1</f>
        <v>4.3764475628981832E-3</v>
      </c>
      <c r="H596">
        <f>(G597-G596)/'Datos excel'!$B$1</f>
        <v>-7.0449559821240721E-4</v>
      </c>
      <c r="I596">
        <v>593</v>
      </c>
    </row>
    <row r="597" spans="1:9" x14ac:dyDescent="0.35">
      <c r="A597">
        <v>1.75584729034053</v>
      </c>
      <c r="B597">
        <f>(A598-A597)/'Datos excel'!$B$1</f>
        <v>-2.9006964604998058E-2</v>
      </c>
      <c r="C597">
        <f>(B598-B597)/'Datos excel'!$B$1</f>
        <v>1.8299555761026049E-5</v>
      </c>
      <c r="D597">
        <f>(C598-C597)/'Datos excel'!$B$1</f>
        <v>1.0469008611093398E-3</v>
      </c>
      <c r="E597">
        <v>-1.6068554630946299</v>
      </c>
      <c r="F597">
        <f>(E598-E597)/'Datos excel'!$B$1</f>
        <v>4.6600704028484659E-2</v>
      </c>
      <c r="G597">
        <f>(F598-F597)/'Datos excel'!$B$1</f>
        <v>4.265785653106661E-3</v>
      </c>
      <c r="H597">
        <f>(G598-G597)/'Datos excel'!$B$1</f>
        <v>-7.6854695473508043E-4</v>
      </c>
      <c r="I597">
        <v>594</v>
      </c>
    </row>
    <row r="598" spans="1:9" x14ac:dyDescent="0.35">
      <c r="A598">
        <v>1.7512908869952299</v>
      </c>
      <c r="B598">
        <f>(A599-A598)/'Datos excel'!$B$1</f>
        <v>-2.9004090117500918E-2</v>
      </c>
      <c r="C598">
        <f>(B599-B598)/'Datos excel'!$B$1</f>
        <v>1.8274635847592255E-4</v>
      </c>
      <c r="D598">
        <f>(C599-C598)/'Datos excel'!$B$1</f>
        <v>1.0473505741482652E-3</v>
      </c>
      <c r="E598">
        <v>-1.5995354416232299</v>
      </c>
      <c r="F598">
        <f>(E599-E598)/'Datos excel'!$B$1</f>
        <v>4.727077207196409E-2</v>
      </c>
      <c r="G598">
        <f>(F599-F598)/'Datos excel'!$B$1</f>
        <v>4.1450625797599342E-3</v>
      </c>
      <c r="H598">
        <f>(G599-G598)/'Datos excel'!$B$1</f>
        <v>-8.3185366712113613E-4</v>
      </c>
      <c r="I598">
        <v>595</v>
      </c>
    </row>
    <row r="599" spans="1:9" x14ac:dyDescent="0.35">
      <c r="A599">
        <v>1.7467349351733701</v>
      </c>
      <c r="B599">
        <f>(A600-A599)/'Datos excel'!$B$1</f>
        <v>-2.8975384386638006E-2</v>
      </c>
      <c r="C599">
        <f>(B600-B599)/'Datos excel'!$B$1</f>
        <v>3.4726380194978463E-4</v>
      </c>
      <c r="D599">
        <f>(C600-C599)/'Datos excel'!$B$1</f>
        <v>1.0466396624441933E-3</v>
      </c>
      <c r="E599">
        <v>-1.5921101661096899</v>
      </c>
      <c r="F599">
        <f>(E600-E599)/'Datos excel'!$B$1</f>
        <v>4.7921876979426278E-2</v>
      </c>
      <c r="G599">
        <f>(F600-F599)/'Datos excel'!$B$1</f>
        <v>4.0143953112854597E-3</v>
      </c>
      <c r="H599">
        <f>(G600-G599)/'Datos excel'!$B$1</f>
        <v>-8.9433540581259805E-4</v>
      </c>
      <c r="I599">
        <v>596</v>
      </c>
    </row>
    <row r="600" spans="1:9" x14ac:dyDescent="0.35">
      <c r="A600">
        <v>1.74218349243717</v>
      </c>
      <c r="B600">
        <f>(A601-A600)/'Datos excel'!$B$1</f>
        <v>-2.8920836316184851E-2</v>
      </c>
      <c r="C600">
        <f>(B601-B600)/'Datos excel'!$B$1</f>
        <v>5.1166957567430355E-4</v>
      </c>
      <c r="E600">
        <v>-1.5845826152764499</v>
      </c>
      <c r="F600">
        <f>(E601-E600)/'Datos excel'!$B$1</f>
        <v>4.8552456720353264E-2</v>
      </c>
      <c r="G600">
        <f>(F601-F600)/'Datos excel'!$B$1</f>
        <v>3.8739134342481545E-3</v>
      </c>
      <c r="I600">
        <v>597</v>
      </c>
    </row>
    <row r="601" spans="1:9" x14ac:dyDescent="0.35">
      <c r="A601">
        <v>1.73764061809184</v>
      </c>
      <c r="B601">
        <f>(A602-A601)/'Datos excel'!$B$1</f>
        <v>-2.8840463447184661E-2</v>
      </c>
      <c r="E601">
        <v>-1.57695601320913</v>
      </c>
      <c r="F601">
        <f>(E602-E601)/'Datos excel'!$B$1</f>
        <v>4.9160969619637104E-2</v>
      </c>
      <c r="I601">
        <v>598</v>
      </c>
    </row>
    <row r="602" spans="1:9" x14ac:dyDescent="0.35">
      <c r="A602">
        <v>1.73311036868725</v>
      </c>
      <c r="E602">
        <v>-1.5692338261591099</v>
      </c>
      <c r="I602">
        <v>599</v>
      </c>
    </row>
    <row r="603" spans="1:9" x14ac:dyDescent="0.35">
      <c r="A603">
        <f t="shared" ref="A603:H603" si="0">MAX(A3:A602)</f>
        <v>2.46953597322132</v>
      </c>
      <c r="B603">
        <f t="shared" si="0"/>
        <v>3.5891191633058539E-2</v>
      </c>
      <c r="C603">
        <f t="shared" si="0"/>
        <v>6.7040673622956858E-3</v>
      </c>
      <c r="D603">
        <f t="shared" si="0"/>
        <v>2.9340879736240041E-3</v>
      </c>
      <c r="E603">
        <f t="shared" si="0"/>
        <v>-1.1559105449952201</v>
      </c>
      <c r="F603">
        <f t="shared" si="0"/>
        <v>5.4767163722450253E-2</v>
      </c>
      <c r="G603">
        <f t="shared" si="0"/>
        <v>8.9920115949604987E-3</v>
      </c>
      <c r="H603">
        <f t="shared" si="0"/>
        <v>2.1747863755374572E-3</v>
      </c>
      <c r="I603" t="s">
        <v>13</v>
      </c>
    </row>
  </sheetData>
  <mergeCells count="2">
    <mergeCell ref="A1:D1"/>
    <mergeCell ref="E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419D-939A-48F2-AC13-7E67C329A39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excel</vt:lpstr>
      <vt:lpstr>Graficas excel</vt:lpstr>
      <vt:lpstr>Datos matlab</vt:lpstr>
      <vt:lpstr>Graficas matlab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Yovany Vargas</dc:creator>
  <cp:lastModifiedBy>Yovany Vargas</cp:lastModifiedBy>
  <dcterms:created xsi:type="dcterms:W3CDTF">2024-07-28T14:43:25Z</dcterms:created>
  <dcterms:modified xsi:type="dcterms:W3CDTF">2024-09-05T12:38:31Z</dcterms:modified>
</cp:coreProperties>
</file>