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9DBD72BB-F209-41FE-B974-173393FF7E10}" xr6:coauthVersionLast="47" xr6:coauthVersionMax="47" xr10:uidLastSave="{00000000-0000-0000-0000-000000000000}"/>
  <bookViews>
    <workbookView xWindow="-110" yWindow="-110" windowWidth="19420" windowHeight="10300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  <c r="O1" i="1"/>
  <c r="J1" i="1"/>
  <c r="K1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5" i="1"/>
  <c r="R925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3" i="1"/>
  <c r="R933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1" i="1"/>
  <c r="R941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Q1002" i="1"/>
  <c r="R1002" i="1"/>
  <c r="Q1003" i="1"/>
  <c r="R1003" i="1"/>
  <c r="Q1004" i="1"/>
  <c r="R1004" i="1"/>
  <c r="Q1005" i="1"/>
  <c r="R1005" i="1"/>
  <c r="Q1006" i="1"/>
  <c r="R1006" i="1"/>
  <c r="Q1007" i="1"/>
  <c r="R1007" i="1"/>
  <c r="Q1008" i="1"/>
  <c r="R1008" i="1"/>
  <c r="Q1009" i="1"/>
  <c r="R1009" i="1"/>
  <c r="Q1010" i="1"/>
  <c r="R1010" i="1"/>
  <c r="Q1011" i="1"/>
  <c r="R1011" i="1"/>
  <c r="Q1012" i="1"/>
  <c r="R1012" i="1"/>
  <c r="Q1013" i="1"/>
  <c r="R1013" i="1"/>
  <c r="Q1014" i="1"/>
  <c r="R1014" i="1"/>
  <c r="Q1015" i="1"/>
  <c r="R1015" i="1"/>
  <c r="Q1016" i="1"/>
  <c r="R1016" i="1"/>
  <c r="Q1017" i="1"/>
  <c r="R1017" i="1"/>
  <c r="Q1018" i="1"/>
  <c r="R1018" i="1"/>
  <c r="Q1019" i="1"/>
  <c r="R1019" i="1"/>
  <c r="Q1020" i="1"/>
  <c r="R1020" i="1"/>
  <c r="Q1021" i="1"/>
  <c r="R1021" i="1"/>
  <c r="Q1022" i="1"/>
  <c r="R1022" i="1"/>
  <c r="Q1023" i="1"/>
  <c r="R1023" i="1"/>
  <c r="Q1024" i="1"/>
  <c r="R1024" i="1"/>
  <c r="Q1025" i="1"/>
  <c r="R1025" i="1"/>
  <c r="Q1026" i="1"/>
  <c r="R1026" i="1"/>
  <c r="Q1027" i="1"/>
  <c r="R1027" i="1"/>
  <c r="Q1028" i="1"/>
  <c r="R1028" i="1"/>
  <c r="Q1029" i="1"/>
  <c r="R1029" i="1"/>
  <c r="Q1030" i="1"/>
  <c r="R1030" i="1"/>
  <c r="Q1031" i="1"/>
  <c r="R1031" i="1"/>
  <c r="Q1032" i="1"/>
  <c r="R1032" i="1"/>
  <c r="Q1033" i="1"/>
  <c r="R1033" i="1"/>
  <c r="Q1034" i="1"/>
  <c r="R1034" i="1"/>
  <c r="Q1035" i="1"/>
  <c r="R1035" i="1"/>
  <c r="Q1036" i="1"/>
  <c r="R1036" i="1"/>
  <c r="Q1037" i="1"/>
  <c r="R1037" i="1"/>
  <c r="Q1038" i="1"/>
  <c r="R1038" i="1"/>
  <c r="Q1039" i="1"/>
  <c r="R1039" i="1"/>
  <c r="Q1040" i="1"/>
  <c r="R1040" i="1"/>
  <c r="Q1041" i="1"/>
  <c r="R1041" i="1"/>
  <c r="Q1042" i="1"/>
  <c r="R1042" i="1"/>
  <c r="Q1043" i="1"/>
  <c r="R1043" i="1"/>
  <c r="Q1044" i="1"/>
  <c r="R1044" i="1"/>
  <c r="Q1045" i="1"/>
  <c r="R1045" i="1"/>
  <c r="Q1046" i="1"/>
  <c r="R1046" i="1"/>
  <c r="Q1047" i="1"/>
  <c r="R1047" i="1"/>
  <c r="Q1048" i="1"/>
  <c r="R1048" i="1"/>
  <c r="Q1049" i="1"/>
  <c r="R1049" i="1"/>
  <c r="Q1050" i="1"/>
  <c r="R1050" i="1"/>
  <c r="Q1051" i="1"/>
  <c r="R1051" i="1"/>
  <c r="Q1052" i="1"/>
  <c r="R1052" i="1"/>
  <c r="Q1053" i="1"/>
  <c r="R1053" i="1"/>
  <c r="Q1054" i="1"/>
  <c r="R1054" i="1"/>
  <c r="Q1055" i="1"/>
  <c r="R1055" i="1"/>
  <c r="Q1056" i="1"/>
  <c r="R1056" i="1"/>
  <c r="Q1057" i="1"/>
  <c r="R1057" i="1"/>
  <c r="Q1058" i="1"/>
  <c r="R1058" i="1"/>
  <c r="Q1059" i="1"/>
  <c r="R1059" i="1"/>
  <c r="Q1060" i="1"/>
  <c r="R1060" i="1"/>
  <c r="Q1061" i="1"/>
  <c r="R1061" i="1"/>
  <c r="Q1062" i="1"/>
  <c r="R1062" i="1"/>
  <c r="Q1063" i="1"/>
  <c r="R1063" i="1"/>
  <c r="Q1064" i="1"/>
  <c r="R1064" i="1"/>
  <c r="Q1065" i="1"/>
  <c r="R1065" i="1"/>
  <c r="Q1066" i="1"/>
  <c r="R1066" i="1"/>
  <c r="Q1067" i="1"/>
  <c r="R1067" i="1"/>
  <c r="Q1068" i="1"/>
  <c r="R1068" i="1"/>
  <c r="Q1069" i="1"/>
  <c r="R1069" i="1"/>
  <c r="Q1070" i="1"/>
  <c r="R1070" i="1"/>
  <c r="Q1071" i="1"/>
  <c r="R1071" i="1"/>
  <c r="Q1072" i="1"/>
  <c r="R1072" i="1"/>
  <c r="Q1073" i="1"/>
  <c r="R1073" i="1"/>
  <c r="Q1074" i="1"/>
  <c r="R1074" i="1"/>
  <c r="Q1075" i="1"/>
  <c r="R1075" i="1"/>
  <c r="Q1076" i="1"/>
  <c r="R1076" i="1"/>
  <c r="Q1077" i="1"/>
  <c r="R1077" i="1"/>
  <c r="Q1078" i="1"/>
  <c r="R1078" i="1"/>
  <c r="Q1079" i="1"/>
  <c r="R1079" i="1"/>
  <c r="Q1080" i="1"/>
  <c r="R1080" i="1"/>
  <c r="Q1081" i="1"/>
  <c r="R1081" i="1"/>
  <c r="Q1082" i="1"/>
  <c r="R1082" i="1"/>
  <c r="Q1083" i="1"/>
  <c r="R1083" i="1"/>
  <c r="Q1084" i="1"/>
  <c r="R1084" i="1"/>
  <c r="Q1085" i="1"/>
  <c r="R1085" i="1"/>
  <c r="Q1086" i="1"/>
  <c r="R1086" i="1"/>
  <c r="Q1087" i="1"/>
  <c r="R1087" i="1"/>
  <c r="Q1088" i="1"/>
  <c r="R1088" i="1"/>
  <c r="Q1089" i="1"/>
  <c r="R1089" i="1"/>
  <c r="Q1090" i="1"/>
  <c r="R1090" i="1"/>
  <c r="Q1091" i="1"/>
  <c r="R1091" i="1"/>
  <c r="Q1092" i="1"/>
  <c r="R1092" i="1"/>
  <c r="Q1093" i="1"/>
  <c r="R1093" i="1"/>
  <c r="Q1094" i="1"/>
  <c r="R1094" i="1"/>
  <c r="Q1095" i="1"/>
  <c r="R1095" i="1"/>
  <c r="Q1096" i="1"/>
  <c r="R1096" i="1"/>
  <c r="Q1097" i="1"/>
  <c r="R1097" i="1"/>
  <c r="Q1098" i="1"/>
  <c r="R1098" i="1"/>
  <c r="Q1099" i="1"/>
  <c r="R1099" i="1"/>
  <c r="Q1100" i="1"/>
  <c r="R1100" i="1"/>
  <c r="Q1101" i="1"/>
  <c r="R1101" i="1"/>
  <c r="Q1102" i="1"/>
  <c r="R1102" i="1"/>
  <c r="Q1103" i="1"/>
  <c r="R1103" i="1"/>
  <c r="Q1104" i="1"/>
  <c r="R1104" i="1"/>
  <c r="Q1105" i="1"/>
  <c r="R1105" i="1"/>
  <c r="Q1106" i="1"/>
  <c r="R1106" i="1"/>
  <c r="Q1107" i="1"/>
  <c r="R1107" i="1"/>
  <c r="Q1108" i="1"/>
  <c r="R1108" i="1"/>
  <c r="Q1109" i="1"/>
  <c r="R1109" i="1"/>
  <c r="Q1110" i="1"/>
  <c r="R1110" i="1"/>
  <c r="Q1111" i="1"/>
  <c r="R1111" i="1"/>
  <c r="Q1112" i="1"/>
  <c r="R1112" i="1"/>
  <c r="Q1113" i="1"/>
  <c r="R1113" i="1"/>
  <c r="Q1114" i="1"/>
  <c r="R1114" i="1"/>
  <c r="Q1115" i="1"/>
  <c r="R1115" i="1"/>
  <c r="Q1116" i="1"/>
  <c r="R1116" i="1"/>
  <c r="Q1117" i="1"/>
  <c r="R1117" i="1"/>
  <c r="Q1118" i="1"/>
  <c r="R1118" i="1"/>
  <c r="Q1119" i="1"/>
  <c r="R1119" i="1"/>
  <c r="Q1120" i="1"/>
  <c r="R1120" i="1"/>
  <c r="Q1121" i="1"/>
  <c r="R1121" i="1"/>
  <c r="Q1122" i="1"/>
  <c r="R1122" i="1"/>
  <c r="Q1123" i="1"/>
  <c r="R1123" i="1"/>
  <c r="Q1124" i="1"/>
  <c r="R1124" i="1"/>
  <c r="Q1125" i="1"/>
  <c r="R1125" i="1"/>
  <c r="Q1126" i="1"/>
  <c r="R1126" i="1"/>
  <c r="Q1127" i="1"/>
  <c r="R1127" i="1"/>
  <c r="Q1128" i="1"/>
  <c r="R1128" i="1"/>
  <c r="Q1129" i="1"/>
  <c r="R1129" i="1"/>
  <c r="Q1130" i="1"/>
  <c r="R1130" i="1"/>
  <c r="Q1131" i="1"/>
  <c r="R1131" i="1"/>
  <c r="Q1132" i="1"/>
  <c r="R1132" i="1"/>
  <c r="Q1133" i="1"/>
  <c r="R1133" i="1"/>
  <c r="Q1134" i="1"/>
  <c r="R1134" i="1"/>
  <c r="Q1135" i="1"/>
  <c r="R1135" i="1"/>
  <c r="Q1136" i="1"/>
  <c r="R1136" i="1"/>
  <c r="Q1137" i="1"/>
  <c r="R1137" i="1"/>
  <c r="Q1138" i="1"/>
  <c r="R1138" i="1"/>
  <c r="Q1139" i="1"/>
  <c r="R1139" i="1"/>
  <c r="Q1140" i="1"/>
  <c r="R1140" i="1"/>
  <c r="Q1141" i="1"/>
  <c r="R1141" i="1"/>
  <c r="Q1142" i="1"/>
  <c r="R1142" i="1"/>
  <c r="Q1143" i="1"/>
  <c r="R1143" i="1"/>
  <c r="Q1144" i="1"/>
  <c r="R1144" i="1"/>
  <c r="Q1145" i="1"/>
  <c r="R1145" i="1"/>
  <c r="Q1146" i="1"/>
  <c r="R1146" i="1"/>
  <c r="Q1147" i="1"/>
  <c r="R1147" i="1"/>
  <c r="Q1148" i="1"/>
  <c r="R1148" i="1"/>
  <c r="Q1149" i="1"/>
  <c r="R1149" i="1"/>
  <c r="Q1150" i="1"/>
  <c r="R1150" i="1"/>
  <c r="Q1151" i="1"/>
  <c r="R1151" i="1"/>
  <c r="Q1152" i="1"/>
  <c r="R1152" i="1"/>
  <c r="Q1153" i="1"/>
  <c r="R1153" i="1"/>
  <c r="Q1154" i="1"/>
  <c r="R1154" i="1"/>
  <c r="Q1155" i="1"/>
  <c r="R1155" i="1"/>
  <c r="Q1156" i="1"/>
  <c r="R1156" i="1"/>
  <c r="Q1157" i="1"/>
  <c r="R1157" i="1"/>
  <c r="Q1158" i="1"/>
  <c r="R1158" i="1"/>
  <c r="Q1159" i="1"/>
  <c r="R1159" i="1"/>
  <c r="Q1160" i="1"/>
  <c r="R1160" i="1"/>
  <c r="Q1161" i="1"/>
  <c r="R1161" i="1"/>
  <c r="Q1162" i="1"/>
  <c r="R1162" i="1"/>
  <c r="Q1163" i="1"/>
  <c r="R1163" i="1"/>
  <c r="Q1164" i="1"/>
  <c r="R1164" i="1"/>
  <c r="Q1165" i="1"/>
  <c r="R1165" i="1"/>
  <c r="Q1166" i="1"/>
  <c r="R1166" i="1"/>
  <c r="Q1167" i="1"/>
  <c r="R1167" i="1"/>
  <c r="Q1168" i="1"/>
  <c r="R1168" i="1"/>
  <c r="Q1169" i="1"/>
  <c r="R1169" i="1"/>
  <c r="Q1170" i="1"/>
  <c r="R1170" i="1"/>
  <c r="Q1171" i="1"/>
  <c r="R1171" i="1"/>
  <c r="Q1172" i="1"/>
  <c r="R1172" i="1"/>
  <c r="Q1173" i="1"/>
  <c r="R1173" i="1"/>
  <c r="Q1174" i="1"/>
  <c r="R1174" i="1"/>
  <c r="Q1175" i="1"/>
  <c r="R1175" i="1"/>
  <c r="Q1176" i="1"/>
  <c r="R1176" i="1"/>
  <c r="Q1177" i="1"/>
  <c r="R1177" i="1"/>
  <c r="Q1178" i="1"/>
  <c r="R1178" i="1"/>
  <c r="Q1179" i="1"/>
  <c r="R1179" i="1"/>
  <c r="Q1180" i="1"/>
  <c r="R1180" i="1"/>
  <c r="Q1181" i="1"/>
  <c r="R1181" i="1"/>
  <c r="Q1182" i="1"/>
  <c r="R1182" i="1"/>
  <c r="Q1183" i="1"/>
  <c r="R1183" i="1"/>
  <c r="Q1184" i="1"/>
  <c r="R1184" i="1"/>
  <c r="Q1185" i="1"/>
  <c r="R1185" i="1"/>
  <c r="Q1186" i="1"/>
  <c r="R1186" i="1"/>
  <c r="Q1187" i="1"/>
  <c r="R1187" i="1"/>
  <c r="Q1188" i="1"/>
  <c r="R1188" i="1"/>
  <c r="Q1189" i="1"/>
  <c r="R1189" i="1"/>
  <c r="Q1190" i="1"/>
  <c r="R1190" i="1"/>
  <c r="Q1191" i="1"/>
  <c r="R1191" i="1"/>
  <c r="Q1192" i="1"/>
  <c r="R1192" i="1"/>
  <c r="Q1193" i="1"/>
  <c r="R1193" i="1"/>
  <c r="Q1194" i="1"/>
  <c r="R1194" i="1"/>
  <c r="Q1195" i="1"/>
  <c r="R1195" i="1"/>
  <c r="Q1196" i="1"/>
  <c r="R1196" i="1"/>
  <c r="Q1197" i="1"/>
  <c r="R1197" i="1"/>
  <c r="Q1198" i="1"/>
  <c r="R1198" i="1"/>
  <c r="Q1199" i="1"/>
  <c r="R1199" i="1"/>
  <c r="Q1200" i="1"/>
  <c r="R1200" i="1"/>
  <c r="Q1201" i="1"/>
  <c r="R1201" i="1"/>
  <c r="Q1202" i="1"/>
  <c r="R1202" i="1"/>
  <c r="B1" i="1"/>
  <c r="B338" i="1" s="1"/>
  <c r="C338" i="1" s="1"/>
  <c r="O3" i="3"/>
  <c r="D604" i="1"/>
  <c r="E603" i="2"/>
  <c r="A603" i="2"/>
  <c r="F78" i="2" l="1"/>
  <c r="F315" i="2"/>
  <c r="F196" i="2"/>
  <c r="F451" i="2"/>
  <c r="B514" i="1"/>
  <c r="C514" i="1" s="1"/>
  <c r="F590" i="2"/>
  <c r="B576" i="2"/>
  <c r="B72" i="1"/>
  <c r="D72" i="1" s="1"/>
  <c r="B183" i="1"/>
  <c r="C183" i="1" s="1"/>
  <c r="B188" i="1"/>
  <c r="D188" i="1" s="1"/>
  <c r="B81" i="2"/>
  <c r="F333" i="2"/>
  <c r="B90" i="1"/>
  <c r="D90" i="1" s="1"/>
  <c r="B344" i="1"/>
  <c r="D344" i="1" s="1"/>
  <c r="B206" i="2"/>
  <c r="F596" i="2"/>
  <c r="B101" i="1"/>
  <c r="B345" i="1"/>
  <c r="D345" i="1" s="1"/>
  <c r="F93" i="2"/>
  <c r="F337" i="2"/>
  <c r="B102" i="1"/>
  <c r="D102" i="1" s="1"/>
  <c r="B215" i="1"/>
  <c r="C215" i="1" s="1"/>
  <c r="B540" i="1"/>
  <c r="D540" i="1" s="1"/>
  <c r="F216" i="2"/>
  <c r="B465" i="2"/>
  <c r="B103" i="1"/>
  <c r="D103" i="1" s="1"/>
  <c r="B358" i="1"/>
  <c r="D358" i="1" s="1"/>
  <c r="B102" i="2"/>
  <c r="F341" i="2"/>
  <c r="F599" i="2"/>
  <c r="B108" i="1"/>
  <c r="C108" i="1" s="1"/>
  <c r="B433" i="1"/>
  <c r="F135" i="2"/>
  <c r="F379" i="2"/>
  <c r="B254" i="1"/>
  <c r="D254" i="1" s="1"/>
  <c r="B28" i="2"/>
  <c r="B388" i="2"/>
  <c r="B125" i="1"/>
  <c r="C125" i="1" s="1"/>
  <c r="F29" i="2"/>
  <c r="F388" i="2"/>
  <c r="B274" i="1"/>
  <c r="C274" i="1" s="1"/>
  <c r="B147" i="2"/>
  <c r="F530" i="2"/>
  <c r="B133" i="1"/>
  <c r="D133" i="1" s="1"/>
  <c r="B33" i="2"/>
  <c r="F273" i="2"/>
  <c r="B69" i="1"/>
  <c r="D69" i="1" s="1"/>
  <c r="B134" i="1"/>
  <c r="C134" i="1" s="1"/>
  <c r="B277" i="1"/>
  <c r="D277" i="1" s="1"/>
  <c r="B462" i="1"/>
  <c r="C462" i="1" s="1"/>
  <c r="F41" i="2"/>
  <c r="B167" i="2"/>
  <c r="B282" i="2"/>
  <c r="F410" i="2"/>
  <c r="B533" i="2"/>
  <c r="B73" i="1"/>
  <c r="C73" i="1" s="1"/>
  <c r="B535" i="1"/>
  <c r="D535" i="1" s="1"/>
  <c r="B452" i="2"/>
  <c r="B191" i="1"/>
  <c r="D191" i="1" s="1"/>
  <c r="B93" i="2"/>
  <c r="F459" i="2"/>
  <c r="F598" i="2"/>
  <c r="B35" i="1"/>
  <c r="C35" i="1" s="1"/>
  <c r="B435" i="1"/>
  <c r="D435" i="1" s="1"/>
  <c r="F269" i="2"/>
  <c r="B60" i="1"/>
  <c r="D60" i="1" s="1"/>
  <c r="B454" i="1"/>
  <c r="B271" i="2"/>
  <c r="B132" i="1"/>
  <c r="B30" i="2"/>
  <c r="B409" i="2"/>
  <c r="B67" i="1"/>
  <c r="B461" i="1"/>
  <c r="D461" i="1" s="1"/>
  <c r="F409" i="2"/>
  <c r="B70" i="1"/>
  <c r="C70" i="1" s="1"/>
  <c r="B136" i="1"/>
  <c r="C136" i="1" s="1"/>
  <c r="B278" i="1"/>
  <c r="C278" i="1" s="1"/>
  <c r="B466" i="1"/>
  <c r="C466" i="1" s="1"/>
  <c r="B44" i="2"/>
  <c r="B169" i="2"/>
  <c r="F282" i="2"/>
  <c r="B413" i="2"/>
  <c r="B535" i="2"/>
  <c r="B343" i="1"/>
  <c r="C343" i="1" s="1"/>
  <c r="F203" i="2"/>
  <c r="F595" i="2"/>
  <c r="B17" i="1"/>
  <c r="C17" i="1" s="1"/>
  <c r="B536" i="1"/>
  <c r="D536" i="1" s="1"/>
  <c r="B335" i="2"/>
  <c r="B24" i="1"/>
  <c r="D24" i="1" s="1"/>
  <c r="B194" i="1"/>
  <c r="C194" i="1" s="1"/>
  <c r="B538" i="1"/>
  <c r="C538" i="1" s="1"/>
  <c r="F209" i="2"/>
  <c r="F461" i="2"/>
  <c r="B26" i="1"/>
  <c r="B348" i="1"/>
  <c r="D348" i="1" s="1"/>
  <c r="B96" i="2"/>
  <c r="B338" i="2"/>
  <c r="B599" i="2"/>
  <c r="B28" i="1"/>
  <c r="C28" i="1" s="1"/>
  <c r="B216" i="1"/>
  <c r="B542" i="1"/>
  <c r="C542" i="1" s="1"/>
  <c r="B217" i="2"/>
  <c r="F480" i="2"/>
  <c r="B29" i="1"/>
  <c r="B105" i="1"/>
  <c r="C105" i="1" s="1"/>
  <c r="B217" i="1"/>
  <c r="C217" i="1" s="1"/>
  <c r="B375" i="1"/>
  <c r="D375" i="1" s="1"/>
  <c r="B553" i="1"/>
  <c r="D553" i="1" s="1"/>
  <c r="B104" i="2"/>
  <c r="B231" i="2"/>
  <c r="B342" i="2"/>
  <c r="F485" i="2"/>
  <c r="B30" i="1"/>
  <c r="D30" i="1" s="1"/>
  <c r="B106" i="1"/>
  <c r="D106" i="1" s="1"/>
  <c r="B218" i="1"/>
  <c r="C218" i="1" s="1"/>
  <c r="B383" i="1"/>
  <c r="D383" i="1" s="1"/>
  <c r="B561" i="1"/>
  <c r="D561" i="1" s="1"/>
  <c r="F104" i="2"/>
  <c r="F231" i="2"/>
  <c r="F346" i="2"/>
  <c r="F487" i="2"/>
  <c r="B34" i="1"/>
  <c r="C34" i="1" s="1"/>
  <c r="B253" i="1"/>
  <c r="D253" i="1" s="1"/>
  <c r="F27" i="2"/>
  <c r="B262" i="2"/>
  <c r="B524" i="2"/>
  <c r="B124" i="1"/>
  <c r="C124" i="1" s="1"/>
  <c r="F144" i="2"/>
  <c r="F524" i="2"/>
  <c r="B271" i="1"/>
  <c r="C271" i="1" s="1"/>
  <c r="F145" i="2"/>
  <c r="F528" i="2"/>
  <c r="B61" i="1"/>
  <c r="D61" i="1" s="1"/>
  <c r="B456" i="1"/>
  <c r="D456" i="1" s="1"/>
  <c r="B272" i="2"/>
  <c r="B276" i="1"/>
  <c r="C276" i="1" s="1"/>
  <c r="B162" i="2"/>
  <c r="F532" i="2"/>
  <c r="B71" i="1"/>
  <c r="D71" i="1" s="1"/>
  <c r="B137" i="1"/>
  <c r="C137" i="1" s="1"/>
  <c r="B285" i="1"/>
  <c r="C285" i="1" s="1"/>
  <c r="B468" i="1"/>
  <c r="B45" i="2"/>
  <c r="F169" i="2"/>
  <c r="B283" i="2"/>
  <c r="F413" i="2"/>
  <c r="B557" i="2"/>
  <c r="B76" i="1"/>
  <c r="D76" i="1" s="1"/>
  <c r="B387" i="1"/>
  <c r="F171" i="2"/>
  <c r="B488" i="2"/>
  <c r="B140" i="1"/>
  <c r="D140" i="1" s="1"/>
  <c r="B592" i="1"/>
  <c r="C592" i="1" s="1"/>
  <c r="F419" i="2"/>
  <c r="B9" i="1"/>
  <c r="C9" i="1" s="1"/>
  <c r="B227" i="1"/>
  <c r="F113" i="2"/>
  <c r="B489" i="2"/>
  <c r="B10" i="1"/>
  <c r="B53" i="1"/>
  <c r="B85" i="1"/>
  <c r="D85" i="1" s="1"/>
  <c r="B117" i="1"/>
  <c r="B158" i="1"/>
  <c r="C158" i="1" s="1"/>
  <c r="B229" i="1"/>
  <c r="C229" i="1" s="1"/>
  <c r="B308" i="1"/>
  <c r="B396" i="1"/>
  <c r="D396" i="1" s="1"/>
  <c r="B502" i="1"/>
  <c r="D502" i="1" s="1"/>
  <c r="B597" i="1"/>
  <c r="D597" i="1" s="1"/>
  <c r="F67" i="2"/>
  <c r="F130" i="2"/>
  <c r="B178" i="2"/>
  <c r="B238" i="2"/>
  <c r="F300" i="2"/>
  <c r="F366" i="2"/>
  <c r="B430" i="2"/>
  <c r="B501" i="2"/>
  <c r="B560" i="2"/>
  <c r="B221" i="1"/>
  <c r="C221" i="1" s="1"/>
  <c r="F45" i="2"/>
  <c r="B347" i="2"/>
  <c r="B488" i="1"/>
  <c r="D488" i="1" s="1"/>
  <c r="F488" i="2"/>
  <c r="B109" i="1"/>
  <c r="C109" i="1" s="1"/>
  <c r="B393" i="1"/>
  <c r="C393" i="1" s="1"/>
  <c r="F177" i="2"/>
  <c r="B300" i="2"/>
  <c r="B12" i="1"/>
  <c r="D12" i="1" s="1"/>
  <c r="B54" i="1"/>
  <c r="D54" i="1" s="1"/>
  <c r="B87" i="1"/>
  <c r="B118" i="1"/>
  <c r="D118" i="1" s="1"/>
  <c r="B161" i="1"/>
  <c r="D161" i="1" s="1"/>
  <c r="B243" i="1"/>
  <c r="D243" i="1" s="1"/>
  <c r="B311" i="1"/>
  <c r="D311" i="1" s="1"/>
  <c r="B414" i="1"/>
  <c r="D414" i="1" s="1"/>
  <c r="B505" i="1"/>
  <c r="D505" i="1" s="1"/>
  <c r="B602" i="1"/>
  <c r="D602" i="1" s="1"/>
  <c r="F69" i="2"/>
  <c r="B131" i="2"/>
  <c r="F178" i="2"/>
  <c r="F240" i="2"/>
  <c r="B301" i="2"/>
  <c r="B367" i="2"/>
  <c r="F442" i="2"/>
  <c r="B502" i="2"/>
  <c r="B567" i="2"/>
  <c r="B474" i="1"/>
  <c r="D474" i="1" s="1"/>
  <c r="F236" i="2"/>
  <c r="F557" i="2"/>
  <c r="B39" i="1"/>
  <c r="B300" i="1"/>
  <c r="C300" i="1" s="1"/>
  <c r="B111" i="2"/>
  <c r="B237" i="2"/>
  <c r="B558" i="2"/>
  <c r="B52" i="1"/>
  <c r="D52" i="1" s="1"/>
  <c r="B302" i="1"/>
  <c r="D302" i="1" s="1"/>
  <c r="F66" i="2"/>
  <c r="B422" i="2"/>
  <c r="B14" i="1"/>
  <c r="D14" i="1" s="1"/>
  <c r="B55" i="1"/>
  <c r="D55" i="1" s="1"/>
  <c r="B88" i="1"/>
  <c r="C88" i="1" s="1"/>
  <c r="B119" i="1"/>
  <c r="B164" i="1"/>
  <c r="D164" i="1" s="1"/>
  <c r="B245" i="1"/>
  <c r="C245" i="1" s="1"/>
  <c r="B317" i="1"/>
  <c r="C317" i="1" s="1"/>
  <c r="B415" i="1"/>
  <c r="D415" i="1" s="1"/>
  <c r="B506" i="1"/>
  <c r="F3" i="2"/>
  <c r="B70" i="2"/>
  <c r="B134" i="2"/>
  <c r="B195" i="2"/>
  <c r="F246" i="2"/>
  <c r="B304" i="2"/>
  <c r="F367" i="2"/>
  <c r="B443" i="2"/>
  <c r="F502" i="2"/>
  <c r="F569" i="2"/>
  <c r="B36" i="1"/>
  <c r="D36" i="1" s="1"/>
  <c r="B138" i="1"/>
  <c r="B562" i="1"/>
  <c r="D562" i="1" s="1"/>
  <c r="B299" i="2"/>
  <c r="B8" i="1"/>
  <c r="D8" i="1" s="1"/>
  <c r="B390" i="1"/>
  <c r="C390" i="1" s="1"/>
  <c r="B172" i="2"/>
  <c r="F299" i="2"/>
  <c r="B84" i="1"/>
  <c r="C84" i="1" s="1"/>
  <c r="B494" i="1"/>
  <c r="D494" i="1" s="1"/>
  <c r="B366" i="2"/>
  <c r="B15" i="1"/>
  <c r="B57" i="1"/>
  <c r="B89" i="1"/>
  <c r="B120" i="1"/>
  <c r="B169" i="1"/>
  <c r="B247" i="1"/>
  <c r="B319" i="1"/>
  <c r="C319" i="1" s="1"/>
  <c r="B423" i="1"/>
  <c r="D423" i="1" s="1"/>
  <c r="B511" i="1"/>
  <c r="D511" i="1" s="1"/>
  <c r="B8" i="2"/>
  <c r="F70" i="2"/>
  <c r="F134" i="2"/>
  <c r="F195" i="2"/>
  <c r="B248" i="2"/>
  <c r="B314" i="2"/>
  <c r="B375" i="2"/>
  <c r="F447" i="2"/>
  <c r="B515" i="2"/>
  <c r="F573" i="2"/>
  <c r="B286" i="1"/>
  <c r="F110" i="2"/>
  <c r="B414" i="2"/>
  <c r="B77" i="1"/>
  <c r="C77" i="1" s="1"/>
  <c r="B225" i="1"/>
  <c r="B64" i="2"/>
  <c r="B349" i="2"/>
  <c r="B142" i="1"/>
  <c r="D142" i="1" s="1"/>
  <c r="B596" i="1"/>
  <c r="D596" i="1" s="1"/>
  <c r="F237" i="2"/>
  <c r="F558" i="2"/>
  <c r="B58" i="1"/>
  <c r="D58" i="1" s="1"/>
  <c r="B121" i="1"/>
  <c r="D121" i="1" s="1"/>
  <c r="B170" i="1"/>
  <c r="D170" i="1" s="1"/>
  <c r="B252" i="1"/>
  <c r="D252" i="1" s="1"/>
  <c r="B322" i="1"/>
  <c r="D322" i="1" s="1"/>
  <c r="B426" i="1"/>
  <c r="C426" i="1" s="1"/>
  <c r="B513" i="1"/>
  <c r="F8" i="2"/>
  <c r="B76" i="2"/>
  <c r="B135" i="2"/>
  <c r="B196" i="2"/>
  <c r="F261" i="2"/>
  <c r="B315" i="2"/>
  <c r="F376" i="2"/>
  <c r="B449" i="2"/>
  <c r="B521" i="2"/>
  <c r="F575" i="2"/>
  <c r="B168" i="1"/>
  <c r="B248" i="1"/>
  <c r="D248" i="1" s="1"/>
  <c r="B279" i="1"/>
  <c r="C279" i="1" s="1"/>
  <c r="B354" i="1"/>
  <c r="D354" i="1" s="1"/>
  <c r="B391" i="1"/>
  <c r="B430" i="1"/>
  <c r="B467" i="1"/>
  <c r="B546" i="1"/>
  <c r="D546" i="1" s="1"/>
  <c r="B3" i="2"/>
  <c r="F42" i="2"/>
  <c r="B71" i="2"/>
  <c r="F107" i="2"/>
  <c r="B142" i="2"/>
  <c r="B177" i="2"/>
  <c r="B209" i="2"/>
  <c r="F238" i="2"/>
  <c r="F274" i="2"/>
  <c r="B309" i="2"/>
  <c r="F342" i="2"/>
  <c r="B379" i="2"/>
  <c r="B419" i="2"/>
  <c r="B458" i="2"/>
  <c r="B493" i="2"/>
  <c r="B532" i="2"/>
  <c r="B569" i="2"/>
  <c r="B18" i="1"/>
  <c r="D18" i="1" s="1"/>
  <c r="B41" i="1"/>
  <c r="B63" i="1"/>
  <c r="B78" i="1"/>
  <c r="D78" i="1" s="1"/>
  <c r="B94" i="1"/>
  <c r="B111" i="1"/>
  <c r="B148" i="1"/>
  <c r="B174" i="1"/>
  <c r="D174" i="1" s="1"/>
  <c r="B195" i="1"/>
  <c r="B230" i="1"/>
  <c r="B255" i="1"/>
  <c r="B291" i="1"/>
  <c r="B323" i="1"/>
  <c r="B364" i="1"/>
  <c r="D364" i="1" s="1"/>
  <c r="B481" i="1"/>
  <c r="D481" i="1" s="1"/>
  <c r="B515" i="1"/>
  <c r="D515" i="1" s="1"/>
  <c r="B567" i="1"/>
  <c r="D567" i="1" s="1"/>
  <c r="B12" i="2"/>
  <c r="B52" i="2"/>
  <c r="F83" i="2"/>
  <c r="B114" i="2"/>
  <c r="F152" i="2"/>
  <c r="B184" i="2"/>
  <c r="F217" i="2"/>
  <c r="B249" i="2"/>
  <c r="F283" i="2"/>
  <c r="F321" i="2"/>
  <c r="B352" i="2"/>
  <c r="F390" i="2"/>
  <c r="F432" i="2"/>
  <c r="F465" i="2"/>
  <c r="F503" i="2"/>
  <c r="B543" i="2"/>
  <c r="B588" i="2"/>
  <c r="B583" i="2"/>
  <c r="B559" i="2"/>
  <c r="B539" i="2"/>
  <c r="F513" i="2"/>
  <c r="F489" i="2"/>
  <c r="F466" i="2"/>
  <c r="F446" i="2"/>
  <c r="B420" i="2"/>
  <c r="F395" i="2"/>
  <c r="B374" i="2"/>
  <c r="B351" i="2"/>
  <c r="F324" i="2"/>
  <c r="B308" i="2"/>
  <c r="F284" i="2"/>
  <c r="F262" i="2"/>
  <c r="F243" i="2"/>
  <c r="F220" i="2"/>
  <c r="B198" i="2"/>
  <c r="B179" i="2"/>
  <c r="B159" i="2"/>
  <c r="B136" i="2"/>
  <c r="F116" i="2"/>
  <c r="B94" i="2"/>
  <c r="F76" i="2"/>
  <c r="B54" i="2"/>
  <c r="B32" i="2"/>
  <c r="B9" i="2"/>
  <c r="B579" i="1"/>
  <c r="D579" i="1" s="1"/>
  <c r="B492" i="1"/>
  <c r="B470" i="1"/>
  <c r="D470" i="1" s="1"/>
  <c r="B442" i="1"/>
  <c r="B417" i="1"/>
  <c r="D417" i="1" s="1"/>
  <c r="B397" i="1"/>
  <c r="B371" i="1"/>
  <c r="D371" i="1" s="1"/>
  <c r="B349" i="1"/>
  <c r="C349" i="1" s="1"/>
  <c r="B326" i="1"/>
  <c r="D326" i="1" s="1"/>
  <c r="B303" i="1"/>
  <c r="B282" i="1"/>
  <c r="B259" i="1"/>
  <c r="D259" i="1" s="1"/>
  <c r="B239" i="1"/>
  <c r="B222" i="1"/>
  <c r="B199" i="1"/>
  <c r="B180" i="1"/>
  <c r="B162" i="1"/>
  <c r="D162" i="1" s="1"/>
  <c r="B143" i="1"/>
  <c r="D143" i="1" s="1"/>
  <c r="B596" i="2"/>
  <c r="F571" i="2"/>
  <c r="F553" i="2"/>
  <c r="B525" i="2"/>
  <c r="B503" i="2"/>
  <c r="B480" i="2"/>
  <c r="F457" i="2"/>
  <c r="F433" i="2"/>
  <c r="B410" i="2"/>
  <c r="F387" i="2"/>
  <c r="B364" i="2"/>
  <c r="B341" i="2"/>
  <c r="B321" i="2"/>
  <c r="F298" i="2"/>
  <c r="B274" i="2"/>
  <c r="F255" i="2"/>
  <c r="B232" i="2"/>
  <c r="B210" i="2"/>
  <c r="F193" i="2"/>
  <c r="B170" i="2"/>
  <c r="F147" i="2"/>
  <c r="B129" i="2"/>
  <c r="B107" i="2"/>
  <c r="F84" i="2"/>
  <c r="B67" i="2"/>
  <c r="F44" i="2"/>
  <c r="B19" i="2"/>
  <c r="B564" i="1"/>
  <c r="B509" i="1"/>
  <c r="B483" i="1"/>
  <c r="B460" i="1"/>
  <c r="D460" i="1" s="1"/>
  <c r="B434" i="1"/>
  <c r="B413" i="1"/>
  <c r="B388" i="1"/>
  <c r="B362" i="1"/>
  <c r="C362" i="1" s="1"/>
  <c r="B337" i="1"/>
  <c r="D337" i="1" s="1"/>
  <c r="B318" i="1"/>
  <c r="B296" i="1"/>
  <c r="B273" i="1"/>
  <c r="B213" i="1"/>
  <c r="B193" i="1"/>
  <c r="B173" i="1"/>
  <c r="D173" i="1" s="1"/>
  <c r="B156" i="1"/>
  <c r="C156" i="1" s="1"/>
  <c r="B590" i="2"/>
  <c r="F568" i="2"/>
  <c r="B545" i="2"/>
  <c r="F521" i="2"/>
  <c r="F501" i="2"/>
  <c r="F477" i="2"/>
  <c r="F449" i="2"/>
  <c r="B432" i="2"/>
  <c r="F405" i="2"/>
  <c r="F378" i="2"/>
  <c r="F356" i="2"/>
  <c r="F335" i="2"/>
  <c r="F314" i="2"/>
  <c r="B291" i="2"/>
  <c r="F271" i="2"/>
  <c r="F248" i="2"/>
  <c r="F230" i="2"/>
  <c r="F208" i="2"/>
  <c r="B186" i="2"/>
  <c r="F167" i="2"/>
  <c r="B145" i="2"/>
  <c r="F127" i="2"/>
  <c r="F103" i="2"/>
  <c r="B83" i="2"/>
  <c r="F63" i="2"/>
  <c r="B42" i="2"/>
  <c r="F17" i="2"/>
  <c r="B595" i="1"/>
  <c r="B554" i="1"/>
  <c r="B529" i="1"/>
  <c r="B503" i="1"/>
  <c r="C503" i="1" s="1"/>
  <c r="B479" i="1"/>
  <c r="D479" i="1" s="1"/>
  <c r="B452" i="1"/>
  <c r="B428" i="1"/>
  <c r="B407" i="1"/>
  <c r="B382" i="1"/>
  <c r="D382" i="1" s="1"/>
  <c r="B361" i="1"/>
  <c r="B330" i="1"/>
  <c r="D330" i="1" s="1"/>
  <c r="B312" i="1"/>
  <c r="B289" i="1"/>
  <c r="B268" i="1"/>
  <c r="B246" i="1"/>
  <c r="B228" i="1"/>
  <c r="C228" i="1" s="1"/>
  <c r="B209" i="1"/>
  <c r="B186" i="1"/>
  <c r="C186" i="1" s="1"/>
  <c r="B589" i="2"/>
  <c r="B561" i="2"/>
  <c r="B544" i="2"/>
  <c r="F520" i="2"/>
  <c r="B499" i="2"/>
  <c r="B472" i="2"/>
  <c r="F448" i="2"/>
  <c r="F424" i="2"/>
  <c r="B403" i="2"/>
  <c r="B376" i="2"/>
  <c r="F354" i="2"/>
  <c r="F334" i="2"/>
  <c r="F312" i="2"/>
  <c r="B290" i="2"/>
  <c r="F270" i="2"/>
  <c r="F247" i="2"/>
  <c r="F229" i="2"/>
  <c r="F205" i="2"/>
  <c r="B185" i="2"/>
  <c r="F166" i="2"/>
  <c r="B144" i="2"/>
  <c r="B121" i="2"/>
  <c r="B97" i="2"/>
  <c r="F79" i="2"/>
  <c r="G78" i="2" s="1"/>
  <c r="F60" i="2"/>
  <c r="F38" i="2"/>
  <c r="B13" i="2"/>
  <c r="C12" i="2" s="1"/>
  <c r="B588" i="1"/>
  <c r="D588" i="1" s="1"/>
  <c r="B552" i="1"/>
  <c r="D552" i="1" s="1"/>
  <c r="B522" i="1"/>
  <c r="C522" i="1" s="1"/>
  <c r="B500" i="1"/>
  <c r="B449" i="1"/>
  <c r="D449" i="1" s="1"/>
  <c r="B424" i="1"/>
  <c r="C424" i="1" s="1"/>
  <c r="B403" i="1"/>
  <c r="B381" i="1"/>
  <c r="B356" i="1"/>
  <c r="D356" i="1" s="1"/>
  <c r="B329" i="1"/>
  <c r="B310" i="1"/>
  <c r="F584" i="2"/>
  <c r="F560" i="2"/>
  <c r="F543" i="2"/>
  <c r="B520" i="2"/>
  <c r="F493" i="2"/>
  <c r="F471" i="2"/>
  <c r="B448" i="2"/>
  <c r="B424" i="2"/>
  <c r="F402" i="2"/>
  <c r="F375" i="2"/>
  <c r="F352" i="2"/>
  <c r="B334" i="2"/>
  <c r="B312" i="2"/>
  <c r="F289" i="2"/>
  <c r="B270" i="2"/>
  <c r="B247" i="2"/>
  <c r="F223" i="2"/>
  <c r="B204" i="2"/>
  <c r="F184" i="2"/>
  <c r="F164" i="2"/>
  <c r="F143" i="2"/>
  <c r="B119" i="2"/>
  <c r="F96" i="2"/>
  <c r="B79" i="2"/>
  <c r="B60" i="2"/>
  <c r="B38" i="2"/>
  <c r="F12" i="2"/>
  <c r="B586" i="1"/>
  <c r="D586" i="1" s="1"/>
  <c r="B551" i="1"/>
  <c r="B521" i="1"/>
  <c r="B495" i="1"/>
  <c r="D495" i="1" s="1"/>
  <c r="B476" i="1"/>
  <c r="B447" i="1"/>
  <c r="D447" i="1" s="1"/>
  <c r="B402" i="1"/>
  <c r="D402" i="1" s="1"/>
  <c r="B377" i="1"/>
  <c r="D377" i="1" s="1"/>
  <c r="B355" i="1"/>
  <c r="D355" i="1" s="1"/>
  <c r="B262" i="1"/>
  <c r="B241" i="1"/>
  <c r="B223" i="1"/>
  <c r="C223" i="1" s="1"/>
  <c r="B204" i="1"/>
  <c r="C204" i="1" s="1"/>
  <c r="B185" i="1"/>
  <c r="B167" i="1"/>
  <c r="D167" i="1" s="1"/>
  <c r="F583" i="2"/>
  <c r="F559" i="2"/>
  <c r="F539" i="2"/>
  <c r="F514" i="2"/>
  <c r="B490" i="2"/>
  <c r="B467" i="2"/>
  <c r="B447" i="2"/>
  <c r="F421" i="2"/>
  <c r="F400" i="2"/>
  <c r="F374" i="2"/>
  <c r="F351" i="2"/>
  <c r="B326" i="2"/>
  <c r="F308" i="2"/>
  <c r="F286" i="2"/>
  <c r="B263" i="2"/>
  <c r="B246" i="2"/>
  <c r="B221" i="2"/>
  <c r="B203" i="2"/>
  <c r="F183" i="2"/>
  <c r="F159" i="2"/>
  <c r="B138" i="2"/>
  <c r="B118" i="2"/>
  <c r="F94" i="2"/>
  <c r="B77" i="2"/>
  <c r="F54" i="2"/>
  <c r="F32" i="2"/>
  <c r="F11" i="2"/>
  <c r="B584" i="1"/>
  <c r="B545" i="1"/>
  <c r="B520" i="1"/>
  <c r="B493" i="1"/>
  <c r="B472" i="1"/>
  <c r="C472" i="1" s="1"/>
  <c r="B444" i="1"/>
  <c r="B422" i="1"/>
  <c r="D422" i="1" s="1"/>
  <c r="B401" i="1"/>
  <c r="B374" i="1"/>
  <c r="C374" i="1" s="1"/>
  <c r="B351" i="1"/>
  <c r="B328" i="1"/>
  <c r="B305" i="1"/>
  <c r="D305" i="1" s="1"/>
  <c r="B284" i="1"/>
  <c r="C284" i="1" s="1"/>
  <c r="B260" i="1"/>
  <c r="D260" i="1" s="1"/>
  <c r="B200" i="1"/>
  <c r="D200" i="1" s="1"/>
  <c r="B181" i="1"/>
  <c r="B163" i="1"/>
  <c r="B146" i="1"/>
  <c r="D146" i="1" s="1"/>
  <c r="B20" i="1"/>
  <c r="B42" i="1"/>
  <c r="B65" i="1"/>
  <c r="B79" i="1"/>
  <c r="D79" i="1" s="1"/>
  <c r="B95" i="1"/>
  <c r="C95" i="1" s="1"/>
  <c r="B113" i="1"/>
  <c r="C113" i="1" s="1"/>
  <c r="B126" i="1"/>
  <c r="D126" i="1" s="1"/>
  <c r="B149" i="1"/>
  <c r="C149" i="1" s="1"/>
  <c r="B175" i="1"/>
  <c r="B201" i="1"/>
  <c r="D201" i="1" s="1"/>
  <c r="B231" i="1"/>
  <c r="D231" i="1" s="1"/>
  <c r="B292" i="1"/>
  <c r="D292" i="1" s="1"/>
  <c r="B325" i="1"/>
  <c r="B365" i="1"/>
  <c r="B404" i="1"/>
  <c r="B436" i="1"/>
  <c r="D436" i="1" s="1"/>
  <c r="B482" i="1"/>
  <c r="D482" i="1" s="1"/>
  <c r="B519" i="1"/>
  <c r="B568" i="1"/>
  <c r="F15" i="2"/>
  <c r="F52" i="2"/>
  <c r="B84" i="2"/>
  <c r="B116" i="2"/>
  <c r="B154" i="2"/>
  <c r="F185" i="2"/>
  <c r="B218" i="2"/>
  <c r="B252" i="2"/>
  <c r="B284" i="2"/>
  <c r="B322" i="2"/>
  <c r="B355" i="2"/>
  <c r="B391" i="2"/>
  <c r="B433" i="2"/>
  <c r="B466" i="2"/>
  <c r="B504" i="2"/>
  <c r="F544" i="2"/>
  <c r="F576" i="2"/>
  <c r="B3" i="1"/>
  <c r="B21" i="1"/>
  <c r="B45" i="1"/>
  <c r="B81" i="1"/>
  <c r="D81" i="1" s="1"/>
  <c r="B97" i="1"/>
  <c r="B114" i="1"/>
  <c r="C114" i="1" s="1"/>
  <c r="B127" i="1"/>
  <c r="D127" i="1" s="1"/>
  <c r="B150" i="1"/>
  <c r="B206" i="1"/>
  <c r="B233" i="1"/>
  <c r="D233" i="1" s="1"/>
  <c r="B261" i="1"/>
  <c r="B367" i="1"/>
  <c r="B408" i="1"/>
  <c r="B440" i="1"/>
  <c r="B486" i="1"/>
  <c r="B572" i="1"/>
  <c r="B18" i="2"/>
  <c r="B53" i="2"/>
  <c r="B85" i="2"/>
  <c r="C84" i="2" s="1"/>
  <c r="F118" i="2"/>
  <c r="F154" i="2"/>
  <c r="F188" i="2"/>
  <c r="F218" i="2"/>
  <c r="B256" i="2"/>
  <c r="B289" i="2"/>
  <c r="F322" i="2"/>
  <c r="B359" i="2"/>
  <c r="B393" i="2"/>
  <c r="B434" i="2"/>
  <c r="B471" i="2"/>
  <c r="B506" i="2"/>
  <c r="B547" i="2"/>
  <c r="F580" i="2"/>
  <c r="B4" i="1"/>
  <c r="B22" i="1"/>
  <c r="B46" i="1"/>
  <c r="B66" i="1"/>
  <c r="B82" i="1"/>
  <c r="B115" i="1"/>
  <c r="B130" i="1"/>
  <c r="B151" i="1"/>
  <c r="B207" i="1"/>
  <c r="C207" i="1" s="1"/>
  <c r="B234" i="1"/>
  <c r="B264" i="1"/>
  <c r="C264" i="1" s="1"/>
  <c r="B369" i="1"/>
  <c r="B409" i="1"/>
  <c r="B441" i="1"/>
  <c r="B526" i="1"/>
  <c r="B574" i="1"/>
  <c r="D574" i="1" s="1"/>
  <c r="F18" i="2"/>
  <c r="F53" i="2"/>
  <c r="B89" i="2"/>
  <c r="F121" i="2"/>
  <c r="B155" i="2"/>
  <c r="B189" i="2"/>
  <c r="B219" i="2"/>
  <c r="F256" i="2"/>
  <c r="F290" i="2"/>
  <c r="B323" i="2"/>
  <c r="B361" i="2"/>
  <c r="B395" i="2"/>
  <c r="F434" i="2"/>
  <c r="B477" i="2"/>
  <c r="F506" i="2"/>
  <c r="F547" i="2"/>
  <c r="B581" i="2"/>
  <c r="D338" i="1"/>
  <c r="E338" i="1" s="1"/>
  <c r="F338" i="1" s="1"/>
  <c r="B5" i="1"/>
  <c r="B23" i="1"/>
  <c r="B49" i="1"/>
  <c r="B99" i="1"/>
  <c r="B154" i="1"/>
  <c r="D154" i="1" s="1"/>
  <c r="B177" i="1"/>
  <c r="B210" i="1"/>
  <c r="B236" i="1"/>
  <c r="D236" i="1" s="1"/>
  <c r="B266" i="1"/>
  <c r="D266" i="1" s="1"/>
  <c r="B297" i="1"/>
  <c r="D297" i="1" s="1"/>
  <c r="B334" i="1"/>
  <c r="B370" i="1"/>
  <c r="B446" i="1"/>
  <c r="D446" i="1" s="1"/>
  <c r="B575" i="1"/>
  <c r="B25" i="2"/>
  <c r="B56" i="2"/>
  <c r="B91" i="2"/>
  <c r="B128" i="2"/>
  <c r="F155" i="2"/>
  <c r="B194" i="2"/>
  <c r="F221" i="2"/>
  <c r="B257" i="2"/>
  <c r="F294" i="2"/>
  <c r="F323" i="2"/>
  <c r="F364" i="2"/>
  <c r="B401" i="2"/>
  <c r="B435" i="2"/>
  <c r="B479" i="2"/>
  <c r="B508" i="2"/>
  <c r="B555" i="2"/>
  <c r="B584" i="2"/>
  <c r="B6" i="1"/>
  <c r="B51" i="1"/>
  <c r="D51" i="1" s="1"/>
  <c r="B83" i="1"/>
  <c r="B131" i="1"/>
  <c r="D131" i="1" s="1"/>
  <c r="B157" i="1"/>
  <c r="B179" i="1"/>
  <c r="B211" i="1"/>
  <c r="C211" i="1" s="1"/>
  <c r="B237" i="1"/>
  <c r="B270" i="1"/>
  <c r="D270" i="1" s="1"/>
  <c r="B298" i="1"/>
  <c r="D298" i="1" s="1"/>
  <c r="B335" i="1"/>
  <c r="B450" i="1"/>
  <c r="B487" i="1"/>
  <c r="B531" i="1"/>
  <c r="B578" i="1"/>
  <c r="D578" i="1" s="1"/>
  <c r="B27" i="2"/>
  <c r="B61" i="2"/>
  <c r="F92" i="2"/>
  <c r="F128" i="2"/>
  <c r="F158" i="2"/>
  <c r="F194" i="2"/>
  <c r="B230" i="2"/>
  <c r="B260" i="2"/>
  <c r="B295" i="2"/>
  <c r="B324" i="2"/>
  <c r="B365" i="2"/>
  <c r="B405" i="2"/>
  <c r="B437" i="2"/>
  <c r="F479" i="2"/>
  <c r="B513" i="2"/>
  <c r="F555" i="2"/>
  <c r="F589" i="2"/>
  <c r="D34" i="1"/>
  <c r="D514" i="1"/>
  <c r="C72" i="1"/>
  <c r="D183" i="1"/>
  <c r="B182" i="1"/>
  <c r="B189" i="1"/>
  <c r="B197" i="1"/>
  <c r="B242" i="1"/>
  <c r="B249" i="1"/>
  <c r="B306" i="1"/>
  <c r="B316" i="1"/>
  <c r="B332" i="1"/>
  <c r="B342" i="1"/>
  <c r="B376" i="1"/>
  <c r="B410" i="1"/>
  <c r="B420" i="1"/>
  <c r="B455" i="1"/>
  <c r="B489" i="1"/>
  <c r="B499" i="1"/>
  <c r="B547" i="1"/>
  <c r="B559" i="1"/>
  <c r="B4" i="2"/>
  <c r="F19" i="2"/>
  <c r="F40" i="2"/>
  <c r="B55" i="2"/>
  <c r="F91" i="2"/>
  <c r="B105" i="2"/>
  <c r="B122" i="2"/>
  <c r="F142" i="2"/>
  <c r="B156" i="2"/>
  <c r="F172" i="2"/>
  <c r="F192" i="2"/>
  <c r="B208" i="2"/>
  <c r="F225" i="2"/>
  <c r="B244" i="2"/>
  <c r="F260" i="2"/>
  <c r="B278" i="2"/>
  <c r="F296" i="2"/>
  <c r="B313" i="2"/>
  <c r="F326" i="2"/>
  <c r="F381" i="2"/>
  <c r="F401" i="2"/>
  <c r="F420" i="2"/>
  <c r="F437" i="2"/>
  <c r="F458" i="2"/>
  <c r="B478" i="2"/>
  <c r="B494" i="2"/>
  <c r="B514" i="2"/>
  <c r="B531" i="2"/>
  <c r="B548" i="2"/>
  <c r="F567" i="2"/>
  <c r="F594" i="2"/>
  <c r="B587" i="2"/>
  <c r="B579" i="2"/>
  <c r="B571" i="2"/>
  <c r="F556" i="2"/>
  <c r="B550" i="2"/>
  <c r="F542" i="2"/>
  <c r="F534" i="2"/>
  <c r="B527" i="2"/>
  <c r="B519" i="2"/>
  <c r="F512" i="2"/>
  <c r="F505" i="2"/>
  <c r="B498" i="2"/>
  <c r="B484" i="2"/>
  <c r="F476" i="2"/>
  <c r="B469" i="2"/>
  <c r="B461" i="2"/>
  <c r="F453" i="2"/>
  <c r="F445" i="2"/>
  <c r="B439" i="2"/>
  <c r="F431" i="2"/>
  <c r="F423" i="2"/>
  <c r="F415" i="2"/>
  <c r="F407" i="2"/>
  <c r="F399" i="2"/>
  <c r="F392" i="2"/>
  <c r="B386" i="2"/>
  <c r="B378" i="2"/>
  <c r="F370" i="2"/>
  <c r="F363" i="2"/>
  <c r="B356" i="2"/>
  <c r="B348" i="2"/>
  <c r="F340" i="2"/>
  <c r="B333" i="2"/>
  <c r="F325" i="2"/>
  <c r="F310" i="2"/>
  <c r="F303" i="2"/>
  <c r="B296" i="2"/>
  <c r="F288" i="2"/>
  <c r="B281" i="2"/>
  <c r="B273" i="2"/>
  <c r="F265" i="2"/>
  <c r="B258" i="2"/>
  <c r="F250" i="2"/>
  <c r="B243" i="2"/>
  <c r="B236" i="2"/>
  <c r="B228" i="2"/>
  <c r="B220" i="2"/>
  <c r="B212" i="2"/>
  <c r="B205" i="2"/>
  <c r="F197" i="2"/>
  <c r="B183" i="2"/>
  <c r="F168" i="2"/>
  <c r="F153" i="2"/>
  <c r="F146" i="2"/>
  <c r="F139" i="2"/>
  <c r="F132" i="2"/>
  <c r="B125" i="2"/>
  <c r="F117" i="2"/>
  <c r="F109" i="2"/>
  <c r="B103" i="2"/>
  <c r="F95" i="2"/>
  <c r="B88" i="2"/>
  <c r="F80" i="2"/>
  <c r="B73" i="2"/>
  <c r="B66" i="2"/>
  <c r="B59" i="2"/>
  <c r="F51" i="2"/>
  <c r="F43" i="2"/>
  <c r="B36" i="2"/>
  <c r="B29" i="2"/>
  <c r="F21" i="2"/>
  <c r="B14" i="2"/>
  <c r="B601" i="1"/>
  <c r="B585" i="1"/>
  <c r="B594" i="2"/>
  <c r="F586" i="2"/>
  <c r="F578" i="2"/>
  <c r="F570" i="2"/>
  <c r="F563" i="2"/>
  <c r="B556" i="2"/>
  <c r="F549" i="2"/>
  <c r="B542" i="2"/>
  <c r="B534" i="2"/>
  <c r="F526" i="2"/>
  <c r="F518" i="2"/>
  <c r="B512" i="2"/>
  <c r="B505" i="2"/>
  <c r="F497" i="2"/>
  <c r="B491" i="2"/>
  <c r="F483" i="2"/>
  <c r="B476" i="2"/>
  <c r="F468" i="2"/>
  <c r="F460" i="2"/>
  <c r="B453" i="2"/>
  <c r="B445" i="2"/>
  <c r="F438" i="2"/>
  <c r="B431" i="2"/>
  <c r="B423" i="2"/>
  <c r="B415" i="2"/>
  <c r="B407" i="2"/>
  <c r="B392" i="2"/>
  <c r="F385" i="2"/>
  <c r="F377" i="2"/>
  <c r="B370" i="2"/>
  <c r="B363" i="2"/>
  <c r="F355" i="2"/>
  <c r="F347" i="2"/>
  <c r="B340" i="2"/>
  <c r="F332" i="2"/>
  <c r="B325" i="2"/>
  <c r="B318" i="2"/>
  <c r="B310" i="2"/>
  <c r="B303" i="2"/>
  <c r="F295" i="2"/>
  <c r="B288" i="2"/>
  <c r="F280" i="2"/>
  <c r="F272" i="2"/>
  <c r="B265" i="2"/>
  <c r="F257" i="2"/>
  <c r="B250" i="2"/>
  <c r="F242" i="2"/>
  <c r="F235" i="2"/>
  <c r="F227" i="2"/>
  <c r="F219" i="2"/>
  <c r="F211" i="2"/>
  <c r="F204" i="2"/>
  <c r="B197" i="2"/>
  <c r="B190" i="2"/>
  <c r="F182" i="2"/>
  <c r="F175" i="2"/>
  <c r="B168" i="2"/>
  <c r="B161" i="2"/>
  <c r="B153" i="2"/>
  <c r="B146" i="2"/>
  <c r="C146" i="2" s="1"/>
  <c r="B139" i="2"/>
  <c r="B132" i="2"/>
  <c r="F124" i="2"/>
  <c r="B117" i="2"/>
  <c r="B109" i="2"/>
  <c r="F102" i="2"/>
  <c r="B95" i="2"/>
  <c r="F87" i="2"/>
  <c r="B80" i="2"/>
  <c r="F65" i="2"/>
  <c r="F58" i="2"/>
  <c r="B51" i="2"/>
  <c r="B43" i="2"/>
  <c r="F35" i="2"/>
  <c r="F28" i="2"/>
  <c r="B21" i="2"/>
  <c r="F13" i="2"/>
  <c r="B7" i="2"/>
  <c r="B590" i="1"/>
  <c r="F601" i="2"/>
  <c r="F593" i="2"/>
  <c r="B586" i="2"/>
  <c r="B578" i="2"/>
  <c r="B570" i="2"/>
  <c r="B563" i="2"/>
  <c r="B549" i="2"/>
  <c r="F541" i="2"/>
  <c r="F533" i="2"/>
  <c r="B526" i="2"/>
  <c r="B518" i="2"/>
  <c r="F511" i="2"/>
  <c r="F504" i="2"/>
  <c r="B497" i="2"/>
  <c r="F490" i="2"/>
  <c r="B483" i="2"/>
  <c r="F475" i="2"/>
  <c r="B468" i="2"/>
  <c r="B460" i="2"/>
  <c r="F452" i="2"/>
  <c r="F444" i="2"/>
  <c r="B438" i="2"/>
  <c r="F430" i="2"/>
  <c r="F422" i="2"/>
  <c r="F414" i="2"/>
  <c r="F406" i="2"/>
  <c r="B399" i="2"/>
  <c r="F391" i="2"/>
  <c r="B385" i="2"/>
  <c r="B377" i="2"/>
  <c r="F369" i="2"/>
  <c r="B601" i="2"/>
  <c r="F591" i="2"/>
  <c r="F582" i="2"/>
  <c r="B573" i="2"/>
  <c r="B564" i="2"/>
  <c r="F554" i="2"/>
  <c r="F546" i="2"/>
  <c r="B537" i="2"/>
  <c r="B528" i="2"/>
  <c r="B517" i="2"/>
  <c r="F509" i="2"/>
  <c r="F500" i="2"/>
  <c r="F492" i="2"/>
  <c r="F482" i="2"/>
  <c r="F473" i="2"/>
  <c r="F464" i="2"/>
  <c r="F455" i="2"/>
  <c r="B446" i="2"/>
  <c r="F436" i="2"/>
  <c r="F427" i="2"/>
  <c r="B418" i="2"/>
  <c r="F408" i="2"/>
  <c r="B398" i="2"/>
  <c r="B390" i="2"/>
  <c r="B381" i="2"/>
  <c r="B372" i="2"/>
  <c r="F362" i="2"/>
  <c r="B354" i="2"/>
  <c r="F345" i="2"/>
  <c r="B337" i="2"/>
  <c r="B328" i="2"/>
  <c r="B320" i="2"/>
  <c r="F311" i="2"/>
  <c r="F302" i="2"/>
  <c r="B294" i="2"/>
  <c r="B286" i="2"/>
  <c r="B277" i="2"/>
  <c r="F268" i="2"/>
  <c r="F259" i="2"/>
  <c r="F251" i="2"/>
  <c r="B242" i="2"/>
  <c r="B234" i="2"/>
  <c r="B225" i="2"/>
  <c r="B216" i="2"/>
  <c r="F207" i="2"/>
  <c r="F199" i="2"/>
  <c r="B191" i="2"/>
  <c r="B182" i="2"/>
  <c r="B174" i="2"/>
  <c r="B166" i="2"/>
  <c r="F157" i="2"/>
  <c r="F149" i="2"/>
  <c r="F133" i="2"/>
  <c r="B124" i="2"/>
  <c r="F115" i="2"/>
  <c r="F106" i="2"/>
  <c r="B99" i="2"/>
  <c r="F90" i="2"/>
  <c r="F82" i="2"/>
  <c r="B74" i="2"/>
  <c r="B57" i="2"/>
  <c r="F48" i="2"/>
  <c r="B40" i="2"/>
  <c r="F31" i="2"/>
  <c r="F23" i="2"/>
  <c r="B15" i="2"/>
  <c r="F6" i="2"/>
  <c r="B571" i="1"/>
  <c r="B555" i="1"/>
  <c r="B539" i="1"/>
  <c r="B523" i="1"/>
  <c r="F600" i="2"/>
  <c r="B582" i="2"/>
  <c r="F572" i="2"/>
  <c r="F562" i="2"/>
  <c r="B546" i="2"/>
  <c r="F536" i="2"/>
  <c r="F527" i="2"/>
  <c r="F516" i="2"/>
  <c r="B509" i="2"/>
  <c r="B500" i="2"/>
  <c r="B492" i="2"/>
  <c r="B482" i="2"/>
  <c r="B473" i="2"/>
  <c r="B464" i="2"/>
  <c r="B455" i="2"/>
  <c r="B444" i="2"/>
  <c r="B436" i="2"/>
  <c r="B427" i="2"/>
  <c r="F417" i="2"/>
  <c r="B408" i="2"/>
  <c r="F397" i="2"/>
  <c r="F389" i="2"/>
  <c r="F380" i="2"/>
  <c r="F371" i="2"/>
  <c r="B362" i="2"/>
  <c r="F353" i="2"/>
  <c r="B345" i="2"/>
  <c r="F336" i="2"/>
  <c r="F327" i="2"/>
  <c r="F319" i="2"/>
  <c r="B311" i="2"/>
  <c r="B302" i="2"/>
  <c r="F293" i="2"/>
  <c r="F285" i="2"/>
  <c r="F276" i="2"/>
  <c r="B268" i="2"/>
  <c r="B259" i="2"/>
  <c r="B251" i="2"/>
  <c r="F241" i="2"/>
  <c r="F233" i="2"/>
  <c r="F224" i="2"/>
  <c r="F215" i="2"/>
  <c r="B207" i="2"/>
  <c r="B199" i="2"/>
  <c r="F190" i="2"/>
  <c r="F181" i="2"/>
  <c r="F173" i="2"/>
  <c r="F165" i="2"/>
  <c r="B157" i="2"/>
  <c r="B149" i="2"/>
  <c r="B141" i="2"/>
  <c r="B133" i="2"/>
  <c r="F123" i="2"/>
  <c r="B115" i="2"/>
  <c r="F98" i="2"/>
  <c r="B90" i="2"/>
  <c r="B82" i="2"/>
  <c r="C81" i="2" s="1"/>
  <c r="F73" i="2"/>
  <c r="B65" i="2"/>
  <c r="B48" i="2"/>
  <c r="F39" i="2"/>
  <c r="B31" i="2"/>
  <c r="B23" i="2"/>
  <c r="F14" i="2"/>
  <c r="B576" i="1"/>
  <c r="B560" i="1"/>
  <c r="B544" i="1"/>
  <c r="B528" i="1"/>
  <c r="B600" i="2"/>
  <c r="B591" i="2"/>
  <c r="F581" i="2"/>
  <c r="B572" i="2"/>
  <c r="B554" i="2"/>
  <c r="F545" i="2"/>
  <c r="B536" i="2"/>
  <c r="F525" i="2"/>
  <c r="B516" i="2"/>
  <c r="F508" i="2"/>
  <c r="F499" i="2"/>
  <c r="F491" i="2"/>
  <c r="F481" i="2"/>
  <c r="F472" i="2"/>
  <c r="F463" i="2"/>
  <c r="F454" i="2"/>
  <c r="F443" i="2"/>
  <c r="F435" i="2"/>
  <c r="F426" i="2"/>
  <c r="B417" i="2"/>
  <c r="B406" i="2"/>
  <c r="B397" i="2"/>
  <c r="B389" i="2"/>
  <c r="B380" i="2"/>
  <c r="B371" i="2"/>
  <c r="F361" i="2"/>
  <c r="B353" i="2"/>
  <c r="F344" i="2"/>
  <c r="B336" i="2"/>
  <c r="B327" i="2"/>
  <c r="B319" i="2"/>
  <c r="F309" i="2"/>
  <c r="F301" i="2"/>
  <c r="B293" i="2"/>
  <c r="B285" i="2"/>
  <c r="B276" i="2"/>
  <c r="F267" i="2"/>
  <c r="F258" i="2"/>
  <c r="F249" i="2"/>
  <c r="B241" i="2"/>
  <c r="B233" i="2"/>
  <c r="B224" i="2"/>
  <c r="B215" i="2"/>
  <c r="F206" i="2"/>
  <c r="F198" i="2"/>
  <c r="F189" i="2"/>
  <c r="B181" i="2"/>
  <c r="B173" i="2"/>
  <c r="B165" i="2"/>
  <c r="F156" i="2"/>
  <c r="F148" i="2"/>
  <c r="F140" i="2"/>
  <c r="G139" i="2" s="1"/>
  <c r="F131" i="2"/>
  <c r="B123" i="2"/>
  <c r="F114" i="2"/>
  <c r="B106" i="2"/>
  <c r="B98" i="2"/>
  <c r="F89" i="2"/>
  <c r="F81" i="2"/>
  <c r="F72" i="2"/>
  <c r="F64" i="2"/>
  <c r="F56" i="2"/>
  <c r="F47" i="2"/>
  <c r="B39" i="2"/>
  <c r="F30" i="2"/>
  <c r="F22" i="2"/>
  <c r="B6" i="2"/>
  <c r="B599" i="1"/>
  <c r="B593" i="1"/>
  <c r="B587" i="1"/>
  <c r="B581" i="1"/>
  <c r="B565" i="1"/>
  <c r="B549" i="1"/>
  <c r="B533" i="1"/>
  <c r="B517" i="1"/>
  <c r="B598" i="2"/>
  <c r="F587" i="2"/>
  <c r="B575" i="2"/>
  <c r="F564" i="2"/>
  <c r="F552" i="2"/>
  <c r="B541" i="2"/>
  <c r="B530" i="2"/>
  <c r="F519" i="2"/>
  <c r="F496" i="2"/>
  <c r="B487" i="2"/>
  <c r="B475" i="2"/>
  <c r="B463" i="2"/>
  <c r="B451" i="2"/>
  <c r="C451" i="2" s="1"/>
  <c r="F440" i="2"/>
  <c r="F429" i="2"/>
  <c r="F418" i="2"/>
  <c r="F404" i="2"/>
  <c r="F394" i="2"/>
  <c r="F383" i="2"/>
  <c r="B373" i="2"/>
  <c r="F360" i="2"/>
  <c r="F350" i="2"/>
  <c r="F339" i="2"/>
  <c r="F329" i="2"/>
  <c r="F318" i="2"/>
  <c r="F307" i="2"/>
  <c r="B298" i="2"/>
  <c r="F277" i="2"/>
  <c r="B266" i="2"/>
  <c r="B255" i="2"/>
  <c r="B245" i="2"/>
  <c r="B235" i="2"/>
  <c r="B223" i="2"/>
  <c r="F212" i="2"/>
  <c r="B192" i="2"/>
  <c r="F180" i="2"/>
  <c r="B171" i="2"/>
  <c r="F161" i="2"/>
  <c r="F141" i="2"/>
  <c r="B130" i="2"/>
  <c r="F120" i="2"/>
  <c r="B110" i="2"/>
  <c r="B100" i="2"/>
  <c r="B78" i="2"/>
  <c r="B69" i="2"/>
  <c r="F59" i="2"/>
  <c r="B47" i="2"/>
  <c r="B37" i="2"/>
  <c r="F26" i="2"/>
  <c r="B17" i="2"/>
  <c r="F7" i="2"/>
  <c r="B598" i="1"/>
  <c r="B591" i="1"/>
  <c r="B577" i="1"/>
  <c r="B557" i="1"/>
  <c r="B537" i="1"/>
  <c r="B518" i="1"/>
  <c r="B507" i="1"/>
  <c r="B491" i="1"/>
  <c r="B475" i="1"/>
  <c r="B459" i="1"/>
  <c r="B443" i="1"/>
  <c r="B427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F597" i="2"/>
  <c r="F585" i="2"/>
  <c r="F574" i="2"/>
  <c r="B562" i="2"/>
  <c r="B552" i="2"/>
  <c r="F540" i="2"/>
  <c r="F529" i="2"/>
  <c r="F517" i="2"/>
  <c r="F507" i="2"/>
  <c r="B496" i="2"/>
  <c r="F486" i="2"/>
  <c r="F474" i="2"/>
  <c r="F462" i="2"/>
  <c r="F450" i="2"/>
  <c r="B429" i="2"/>
  <c r="F416" i="2"/>
  <c r="B404" i="2"/>
  <c r="B394" i="2"/>
  <c r="B383" i="2"/>
  <c r="F372" i="2"/>
  <c r="B360" i="2"/>
  <c r="B350" i="2"/>
  <c r="B339" i="2"/>
  <c r="B329" i="2"/>
  <c r="F317" i="2"/>
  <c r="B307" i="2"/>
  <c r="F287" i="2"/>
  <c r="F275" i="2"/>
  <c r="F264" i="2"/>
  <c r="F254" i="2"/>
  <c r="F244" i="2"/>
  <c r="F234" i="2"/>
  <c r="F222" i="2"/>
  <c r="B211" i="2"/>
  <c r="B202" i="2"/>
  <c r="F191" i="2"/>
  <c r="B180" i="2"/>
  <c r="F160" i="2"/>
  <c r="B151" i="2"/>
  <c r="B140" i="2"/>
  <c r="F129" i="2"/>
  <c r="B120" i="2"/>
  <c r="F108" i="2"/>
  <c r="F99" i="2"/>
  <c r="F88" i="2"/>
  <c r="F77" i="2"/>
  <c r="F68" i="2"/>
  <c r="B58" i="2"/>
  <c r="F46" i="2"/>
  <c r="F36" i="2"/>
  <c r="B26" i="2"/>
  <c r="F16" i="2"/>
  <c r="F5" i="2"/>
  <c r="B583" i="1"/>
  <c r="B563" i="1"/>
  <c r="B543" i="1"/>
  <c r="B524" i="1"/>
  <c r="B512" i="1"/>
  <c r="B496" i="1"/>
  <c r="B480" i="1"/>
  <c r="B464" i="1"/>
  <c r="B448" i="1"/>
  <c r="B432" i="1"/>
  <c r="B416" i="1"/>
  <c r="B400" i="1"/>
  <c r="B384" i="1"/>
  <c r="B368" i="1"/>
  <c r="B352" i="1"/>
  <c r="B336" i="1"/>
  <c r="B320" i="1"/>
  <c r="B304" i="1"/>
  <c r="B288" i="1"/>
  <c r="B272" i="1"/>
  <c r="B256" i="1"/>
  <c r="B240" i="1"/>
  <c r="B224" i="1"/>
  <c r="B208" i="1"/>
  <c r="B192" i="1"/>
  <c r="B176" i="1"/>
  <c r="B160" i="1"/>
  <c r="B144" i="1"/>
  <c r="B128" i="1"/>
  <c r="B112" i="1"/>
  <c r="B96" i="1"/>
  <c r="B80" i="1"/>
  <c r="B64" i="1"/>
  <c r="B48" i="1"/>
  <c r="B32" i="1"/>
  <c r="B16" i="1"/>
  <c r="B597" i="2"/>
  <c r="B585" i="2"/>
  <c r="B574" i="2"/>
  <c r="F561" i="2"/>
  <c r="F551" i="2"/>
  <c r="B540" i="2"/>
  <c r="B529" i="2"/>
  <c r="F515" i="2"/>
  <c r="B507" i="2"/>
  <c r="B486" i="2"/>
  <c r="B474" i="2"/>
  <c r="B462" i="2"/>
  <c r="B450" i="2"/>
  <c r="B440" i="2"/>
  <c r="F428" i="2"/>
  <c r="B416" i="2"/>
  <c r="F403" i="2"/>
  <c r="F393" i="2"/>
  <c r="F382" i="2"/>
  <c r="B369" i="2"/>
  <c r="F359" i="2"/>
  <c r="F349" i="2"/>
  <c r="F338" i="2"/>
  <c r="F328" i="2"/>
  <c r="B317" i="2"/>
  <c r="F306" i="2"/>
  <c r="F297" i="2"/>
  <c r="B287" i="2"/>
  <c r="C286" i="2" s="1"/>
  <c r="B275" i="2"/>
  <c r="B264" i="2"/>
  <c r="B254" i="2"/>
  <c r="F232" i="2"/>
  <c r="B222" i="2"/>
  <c r="F210" i="2"/>
  <c r="F201" i="2"/>
  <c r="F179" i="2"/>
  <c r="F170" i="2"/>
  <c r="B160" i="2"/>
  <c r="F150" i="2"/>
  <c r="F138" i="2"/>
  <c r="F119" i="2"/>
  <c r="B108" i="2"/>
  <c r="F97" i="2"/>
  <c r="B87" i="2"/>
  <c r="B68" i="2"/>
  <c r="F57" i="2"/>
  <c r="B46" i="2"/>
  <c r="B35" i="2"/>
  <c r="F25" i="2"/>
  <c r="B16" i="2"/>
  <c r="B5" i="2"/>
  <c r="B569" i="1"/>
  <c r="B550" i="1"/>
  <c r="B530" i="1"/>
  <c r="B501" i="1"/>
  <c r="B485" i="1"/>
  <c r="B469" i="1"/>
  <c r="B453" i="1"/>
  <c r="B437" i="1"/>
  <c r="B421" i="1"/>
  <c r="B405" i="1"/>
  <c r="B389" i="1"/>
  <c r="B373" i="1"/>
  <c r="B357" i="1"/>
  <c r="B341" i="1"/>
  <c r="B309" i="1"/>
  <c r="B293" i="1"/>
  <c r="B595" i="2"/>
  <c r="B580" i="2"/>
  <c r="F566" i="2"/>
  <c r="B553" i="2"/>
  <c r="F538" i="2"/>
  <c r="F523" i="2"/>
  <c r="F498" i="2"/>
  <c r="B485" i="2"/>
  <c r="F470" i="2"/>
  <c r="B457" i="2"/>
  <c r="B442" i="2"/>
  <c r="B428" i="2"/>
  <c r="F412" i="2"/>
  <c r="B400" i="2"/>
  <c r="B387" i="2"/>
  <c r="F373" i="2"/>
  <c r="F358" i="2"/>
  <c r="B346" i="2"/>
  <c r="B332" i="2"/>
  <c r="F320" i="2"/>
  <c r="B306" i="2"/>
  <c r="F292" i="2"/>
  <c r="F281" i="2"/>
  <c r="B269" i="2"/>
  <c r="F253" i="2"/>
  <c r="B240" i="2"/>
  <c r="B229" i="2"/>
  <c r="C228" i="2" s="1"/>
  <c r="F214" i="2"/>
  <c r="F202" i="2"/>
  <c r="B188" i="2"/>
  <c r="F176" i="2"/>
  <c r="B164" i="2"/>
  <c r="B152" i="2"/>
  <c r="F137" i="2"/>
  <c r="B127" i="2"/>
  <c r="B113" i="2"/>
  <c r="F101" i="2"/>
  <c r="F86" i="2"/>
  <c r="F75" i="2"/>
  <c r="B63" i="2"/>
  <c r="F50" i="2"/>
  <c r="F37" i="2"/>
  <c r="F24" i="2"/>
  <c r="B11" i="2"/>
  <c r="B582" i="1"/>
  <c r="B558" i="1"/>
  <c r="B534" i="1"/>
  <c r="B498" i="1"/>
  <c r="B478" i="1"/>
  <c r="B458" i="1"/>
  <c r="B439" i="1"/>
  <c r="B419" i="1"/>
  <c r="B399" i="1"/>
  <c r="B380" i="1"/>
  <c r="B360" i="1"/>
  <c r="B340" i="1"/>
  <c r="B314" i="1"/>
  <c r="B295" i="1"/>
  <c r="B202" i="1"/>
  <c r="B196" i="1"/>
  <c r="B190" i="1"/>
  <c r="B184" i="1"/>
  <c r="B178" i="1"/>
  <c r="B172" i="1"/>
  <c r="B166" i="1"/>
  <c r="B74" i="1"/>
  <c r="B68" i="1"/>
  <c r="B62" i="1"/>
  <c r="B56" i="1"/>
  <c r="B50" i="1"/>
  <c r="B44" i="1"/>
  <c r="B38" i="1"/>
  <c r="B411" i="2"/>
  <c r="B368" i="2"/>
  <c r="B316" i="2"/>
  <c r="F263" i="2"/>
  <c r="F226" i="2"/>
  <c r="B200" i="2"/>
  <c r="F162" i="2"/>
  <c r="F125" i="2"/>
  <c r="F85" i="2"/>
  <c r="B49" i="2"/>
  <c r="F20" i="2"/>
  <c r="B589" i="1"/>
  <c r="B339" i="1"/>
  <c r="B313" i="1"/>
  <c r="B593" i="2"/>
  <c r="F579" i="2"/>
  <c r="B566" i="2"/>
  <c r="B538" i="2"/>
  <c r="B523" i="2"/>
  <c r="B511" i="2"/>
  <c r="F484" i="2"/>
  <c r="B470" i="2"/>
  <c r="F456" i="2"/>
  <c r="F441" i="2"/>
  <c r="B426" i="2"/>
  <c r="B412" i="2"/>
  <c r="F398" i="2"/>
  <c r="F386" i="2"/>
  <c r="F368" i="2"/>
  <c r="G368" i="2" s="1"/>
  <c r="B358" i="2"/>
  <c r="B344" i="2"/>
  <c r="F331" i="2"/>
  <c r="F305" i="2"/>
  <c r="B292" i="2"/>
  <c r="B280" i="2"/>
  <c r="B267" i="2"/>
  <c r="F239" i="2"/>
  <c r="F228" i="2"/>
  <c r="B214" i="2"/>
  <c r="B201" i="2"/>
  <c r="F187" i="2"/>
  <c r="F163" i="2"/>
  <c r="F151" i="2"/>
  <c r="B137" i="2"/>
  <c r="F126" i="2"/>
  <c r="F112" i="2"/>
  <c r="B101" i="2"/>
  <c r="B75" i="2"/>
  <c r="F62" i="2"/>
  <c r="B50" i="2"/>
  <c r="F34" i="2"/>
  <c r="B24" i="2"/>
  <c r="F10" i="2"/>
  <c r="B566" i="1"/>
  <c r="B541" i="1"/>
  <c r="B504" i="1"/>
  <c r="B484" i="1"/>
  <c r="B465" i="1"/>
  <c r="B445" i="1"/>
  <c r="B425" i="1"/>
  <c r="B406" i="1"/>
  <c r="B386" i="1"/>
  <c r="B366" i="1"/>
  <c r="B346" i="1"/>
  <c r="B327" i="1"/>
  <c r="B321" i="1"/>
  <c r="B301" i="1"/>
  <c r="B281" i="1"/>
  <c r="B275" i="1"/>
  <c r="B269" i="1"/>
  <c r="B263" i="1"/>
  <c r="B257" i="1"/>
  <c r="B165" i="1"/>
  <c r="B159" i="1"/>
  <c r="B153" i="1"/>
  <c r="B147" i="1"/>
  <c r="B141" i="1"/>
  <c r="B135" i="1"/>
  <c r="B129" i="1"/>
  <c r="B37" i="1"/>
  <c r="B31" i="1"/>
  <c r="B25" i="1"/>
  <c r="B19" i="1"/>
  <c r="B13" i="1"/>
  <c r="B7" i="1"/>
  <c r="B592" i="2"/>
  <c r="F550" i="2"/>
  <c r="B522" i="2"/>
  <c r="B495" i="2"/>
  <c r="B454" i="2"/>
  <c r="B425" i="2"/>
  <c r="B384" i="2"/>
  <c r="B343" i="2"/>
  <c r="F304" i="2"/>
  <c r="B279" i="2"/>
  <c r="B239" i="2"/>
  <c r="B175" i="2"/>
  <c r="F136" i="2"/>
  <c r="F111" i="2"/>
  <c r="F61" i="2"/>
  <c r="F33" i="2"/>
  <c r="B516" i="1"/>
  <c r="B477" i="1"/>
  <c r="B457" i="1"/>
  <c r="B418" i="1"/>
  <c r="B398" i="1"/>
  <c r="B359" i="1"/>
  <c r="F592" i="2"/>
  <c r="F577" i="2"/>
  <c r="F565" i="2"/>
  <c r="B551" i="2"/>
  <c r="F537" i="2"/>
  <c r="F522" i="2"/>
  <c r="F510" i="2"/>
  <c r="F495" i="2"/>
  <c r="B481" i="2"/>
  <c r="F469" i="2"/>
  <c r="B456" i="2"/>
  <c r="B441" i="2"/>
  <c r="F425" i="2"/>
  <c r="F411" i="2"/>
  <c r="F396" i="2"/>
  <c r="F384" i="2"/>
  <c r="F357" i="2"/>
  <c r="F343" i="2"/>
  <c r="B331" i="2"/>
  <c r="F316" i="2"/>
  <c r="B305" i="2"/>
  <c r="F279" i="2"/>
  <c r="F266" i="2"/>
  <c r="B253" i="2"/>
  <c r="B227" i="2"/>
  <c r="F213" i="2"/>
  <c r="G212" i="2" s="1"/>
  <c r="F200" i="2"/>
  <c r="B187" i="2"/>
  <c r="B176" i="2"/>
  <c r="B163" i="2"/>
  <c r="B150" i="2"/>
  <c r="B126" i="2"/>
  <c r="B112" i="2"/>
  <c r="F100" i="2"/>
  <c r="B86" i="2"/>
  <c r="F74" i="2"/>
  <c r="B62" i="2"/>
  <c r="F49" i="2"/>
  <c r="B34" i="2"/>
  <c r="B22" i="2"/>
  <c r="B10" i="2"/>
  <c r="B600" i="1"/>
  <c r="B573" i="1"/>
  <c r="B548" i="1"/>
  <c r="B525" i="1"/>
  <c r="B510" i="1"/>
  <c r="B490" i="1"/>
  <c r="B471" i="1"/>
  <c r="B451" i="1"/>
  <c r="B431" i="1"/>
  <c r="B412" i="1"/>
  <c r="B392" i="1"/>
  <c r="B372" i="1"/>
  <c r="B353" i="1"/>
  <c r="B333" i="1"/>
  <c r="B307" i="1"/>
  <c r="B287" i="1"/>
  <c r="B250" i="1"/>
  <c r="B244" i="1"/>
  <c r="B238" i="1"/>
  <c r="B232" i="1"/>
  <c r="B226" i="1"/>
  <c r="B220" i="1"/>
  <c r="B214" i="1"/>
  <c r="B122" i="1"/>
  <c r="B116" i="1"/>
  <c r="B110" i="1"/>
  <c r="B104" i="1"/>
  <c r="B98" i="1"/>
  <c r="B92" i="1"/>
  <c r="B86" i="1"/>
  <c r="B577" i="2"/>
  <c r="B565" i="2"/>
  <c r="F535" i="2"/>
  <c r="B510" i="2"/>
  <c r="F467" i="2"/>
  <c r="F439" i="2"/>
  <c r="B396" i="2"/>
  <c r="B357" i="2"/>
  <c r="F330" i="2"/>
  <c r="F291" i="2"/>
  <c r="F252" i="2"/>
  <c r="B213" i="2"/>
  <c r="F186" i="2"/>
  <c r="B148" i="2"/>
  <c r="C147" i="2" s="1"/>
  <c r="B72" i="2"/>
  <c r="F9" i="2"/>
  <c r="B580" i="1"/>
  <c r="B556" i="1"/>
  <c r="B532" i="1"/>
  <c r="B497" i="1"/>
  <c r="B438" i="1"/>
  <c r="B378" i="1"/>
  <c r="B294" i="1"/>
  <c r="B33" i="1"/>
  <c r="B40" i="1"/>
  <c r="B47" i="1"/>
  <c r="B93" i="1"/>
  <c r="B100" i="1"/>
  <c r="B145" i="1"/>
  <c r="B152" i="1"/>
  <c r="B198" i="1"/>
  <c r="B205" i="1"/>
  <c r="B212" i="1"/>
  <c r="B258" i="1"/>
  <c r="B265" i="1"/>
  <c r="B280" i="1"/>
  <c r="B290" i="1"/>
  <c r="B324" i="1"/>
  <c r="B350" i="1"/>
  <c r="B385" i="1"/>
  <c r="B394" i="1"/>
  <c r="B429" i="1"/>
  <c r="B463" i="1"/>
  <c r="B473" i="1"/>
  <c r="B508" i="1"/>
  <c r="B527" i="1"/>
  <c r="B570" i="1"/>
  <c r="B594" i="1"/>
  <c r="F4" i="2"/>
  <c r="B20" i="2"/>
  <c r="B41" i="2"/>
  <c r="F55" i="2"/>
  <c r="F71" i="2"/>
  <c r="B92" i="2"/>
  <c r="F105" i="2"/>
  <c r="F122" i="2"/>
  <c r="B143" i="2"/>
  <c r="B158" i="2"/>
  <c r="F174" i="2"/>
  <c r="B193" i="2"/>
  <c r="B226" i="2"/>
  <c r="F245" i="2"/>
  <c r="B261" i="2"/>
  <c r="F278" i="2"/>
  <c r="B297" i="2"/>
  <c r="F313" i="2"/>
  <c r="B330" i="2"/>
  <c r="F348" i="2"/>
  <c r="F365" i="2"/>
  <c r="B382" i="2"/>
  <c r="B402" i="2"/>
  <c r="B421" i="2"/>
  <c r="B459" i="2"/>
  <c r="F478" i="2"/>
  <c r="F494" i="2"/>
  <c r="F531" i="2"/>
  <c r="F548" i="2"/>
  <c r="B568" i="2"/>
  <c r="F588" i="2"/>
  <c r="E72" i="1" l="1"/>
  <c r="F72" i="1" s="1"/>
  <c r="G590" i="2"/>
  <c r="G451" i="2"/>
  <c r="G314" i="2"/>
  <c r="C557" i="2"/>
  <c r="D186" i="1"/>
  <c r="G518" i="2"/>
  <c r="G196" i="2"/>
  <c r="C24" i="1"/>
  <c r="G409" i="2"/>
  <c r="C575" i="2"/>
  <c r="G194" i="2"/>
  <c r="C162" i="2"/>
  <c r="C174" i="1"/>
  <c r="G83" i="2"/>
  <c r="C248" i="2"/>
  <c r="C301" i="2"/>
  <c r="C167" i="1"/>
  <c r="G333" i="2"/>
  <c r="C576" i="2"/>
  <c r="C452" i="2"/>
  <c r="D451" i="2" s="1"/>
  <c r="D279" i="1"/>
  <c r="E279" i="1" s="1"/>
  <c r="F279" i="1" s="1"/>
  <c r="C358" i="1"/>
  <c r="G154" i="2"/>
  <c r="C32" i="2"/>
  <c r="D194" i="1"/>
  <c r="E194" i="1" s="1"/>
  <c r="F194" i="1" s="1"/>
  <c r="G194" i="1" s="1"/>
  <c r="H194" i="1" s="1"/>
  <c r="I194" i="1" s="1"/>
  <c r="Q194" i="1" s="1"/>
  <c r="G547" i="2"/>
  <c r="D538" i="1"/>
  <c r="E538" i="1" s="1"/>
  <c r="F538" i="1" s="1"/>
  <c r="G538" i="1" s="1"/>
  <c r="H538" i="1" s="1"/>
  <c r="I538" i="1" s="1"/>
  <c r="Q538" i="1" s="1"/>
  <c r="C375" i="1"/>
  <c r="D278" i="1"/>
  <c r="E278" i="1" s="1"/>
  <c r="F278" i="1" s="1"/>
  <c r="C446" i="1"/>
  <c r="C188" i="1"/>
  <c r="C18" i="1"/>
  <c r="G446" i="2"/>
  <c r="C253" i="1"/>
  <c r="G73" i="2"/>
  <c r="C491" i="2"/>
  <c r="C524" i="2"/>
  <c r="C344" i="1"/>
  <c r="C514" i="2"/>
  <c r="D592" i="1"/>
  <c r="E592" i="1" s="1"/>
  <c r="F592" i="1" s="1"/>
  <c r="G592" i="1" s="1"/>
  <c r="H592" i="1" s="1"/>
  <c r="I592" i="1" s="1"/>
  <c r="Q592" i="1" s="1"/>
  <c r="G404" i="2"/>
  <c r="D136" i="1"/>
  <c r="C44" i="2"/>
  <c r="C201" i="1"/>
  <c r="G198" i="2"/>
  <c r="D105" i="1"/>
  <c r="E105" i="1" s="1"/>
  <c r="F105" i="1" s="1"/>
  <c r="G105" i="1" s="1"/>
  <c r="H105" i="1" s="1"/>
  <c r="I105" i="1" s="1"/>
  <c r="Q105" i="1" s="1"/>
  <c r="G177" i="2"/>
  <c r="C553" i="1"/>
  <c r="G532" i="2"/>
  <c r="C422" i="2"/>
  <c r="G487" i="2"/>
  <c r="D217" i="1"/>
  <c r="E217" i="1" s="1"/>
  <c r="F217" i="1" s="1"/>
  <c r="G217" i="1" s="1"/>
  <c r="H217" i="1" s="1"/>
  <c r="I217" i="1" s="1"/>
  <c r="Q217" i="1" s="1"/>
  <c r="C567" i="1"/>
  <c r="C442" i="2"/>
  <c r="C191" i="1"/>
  <c r="D70" i="1"/>
  <c r="E70" i="1" s="1"/>
  <c r="F70" i="1" s="1"/>
  <c r="G70" i="1" s="1"/>
  <c r="H70" i="1" s="1"/>
  <c r="I70" i="1" s="1"/>
  <c r="Q70" i="1" s="1"/>
  <c r="G501" i="2"/>
  <c r="C394" i="2"/>
  <c r="C178" i="2"/>
  <c r="C217" i="2"/>
  <c r="D113" i="1"/>
  <c r="E113" i="1" s="1"/>
  <c r="F113" i="1" s="1"/>
  <c r="G113" i="1" s="1"/>
  <c r="H113" i="1" s="1"/>
  <c r="I113" i="1" s="1"/>
  <c r="Q113" i="1" s="1"/>
  <c r="C93" i="2"/>
  <c r="G100" i="2"/>
  <c r="C174" i="2"/>
  <c r="C12" i="1"/>
  <c r="C505" i="1"/>
  <c r="G549" i="2"/>
  <c r="C501" i="2"/>
  <c r="G521" i="2"/>
  <c r="G252" i="2"/>
  <c r="C97" i="2"/>
  <c r="G327" i="2"/>
  <c r="C103" i="2"/>
  <c r="G341" i="2"/>
  <c r="C493" i="2"/>
  <c r="C54" i="1"/>
  <c r="C10" i="2"/>
  <c r="C206" i="2"/>
  <c r="G458" i="2"/>
  <c r="C434" i="2"/>
  <c r="C470" i="2"/>
  <c r="G237" i="2"/>
  <c r="G216" i="2"/>
  <c r="C260" i="2"/>
  <c r="C236" i="2"/>
  <c r="C461" i="2"/>
  <c r="G93" i="2"/>
  <c r="C535" i="2"/>
  <c r="D285" i="1"/>
  <c r="E285" i="1" s="1"/>
  <c r="F285" i="1" s="1"/>
  <c r="G285" i="1" s="1"/>
  <c r="H285" i="1" s="1"/>
  <c r="I285" i="1" s="1"/>
  <c r="Q285" i="1" s="1"/>
  <c r="C324" i="2"/>
  <c r="G509" i="2"/>
  <c r="C30" i="2"/>
  <c r="C77" i="2"/>
  <c r="C166" i="2"/>
  <c r="C210" i="2"/>
  <c r="C255" i="2"/>
  <c r="D158" i="1"/>
  <c r="E158" i="1" s="1"/>
  <c r="F158" i="1" s="1"/>
  <c r="G158" i="1" s="1"/>
  <c r="H158" i="1" s="1"/>
  <c r="I158" i="1" s="1"/>
  <c r="Q158" i="1" s="1"/>
  <c r="C69" i="2"/>
  <c r="D271" i="1"/>
  <c r="E271" i="1" s="1"/>
  <c r="F271" i="1" s="1"/>
  <c r="G121" i="2"/>
  <c r="C96" i="2"/>
  <c r="C162" i="1"/>
  <c r="C372" i="2"/>
  <c r="C283" i="2"/>
  <c r="C278" i="2"/>
  <c r="C388" i="2"/>
  <c r="C143" i="1"/>
  <c r="C465" i="2"/>
  <c r="G475" i="2"/>
  <c r="D349" i="1"/>
  <c r="E349" i="1" s="1"/>
  <c r="F349" i="1" s="1"/>
  <c r="G349" i="1" s="1"/>
  <c r="H349" i="1" s="1"/>
  <c r="I349" i="1" s="1"/>
  <c r="Q349" i="1" s="1"/>
  <c r="D393" i="1"/>
  <c r="E393" i="1" s="1"/>
  <c r="F393" i="1" s="1"/>
  <c r="G393" i="1" s="1"/>
  <c r="H393" i="1" s="1"/>
  <c r="I393" i="1" s="1"/>
  <c r="Q393" i="1" s="1"/>
  <c r="C316" i="2"/>
  <c r="G584" i="2"/>
  <c r="C124" i="2"/>
  <c r="C402" i="1"/>
  <c r="G255" i="2"/>
  <c r="C375" i="2"/>
  <c r="C315" i="2"/>
  <c r="G45" i="2"/>
  <c r="G222" i="2"/>
  <c r="C110" i="2"/>
  <c r="C405" i="2"/>
  <c r="G223" i="2"/>
  <c r="C131" i="2"/>
  <c r="D264" i="1"/>
  <c r="E264" i="1" s="1"/>
  <c r="F264" i="1" s="1"/>
  <c r="G264" i="1" s="1"/>
  <c r="H264" i="1" s="1"/>
  <c r="I264" i="1" s="1"/>
  <c r="Q264" i="1" s="1"/>
  <c r="C218" i="2"/>
  <c r="G60" i="2"/>
  <c r="G476" i="2"/>
  <c r="G245" i="2"/>
  <c r="G278" i="2"/>
  <c r="C323" i="2"/>
  <c r="C325" i="2"/>
  <c r="C559" i="2"/>
  <c r="C424" i="2"/>
  <c r="C146" i="1"/>
  <c r="C447" i="2"/>
  <c r="C453" i="2"/>
  <c r="C460" i="1"/>
  <c r="C60" i="2"/>
  <c r="C374" i="2"/>
  <c r="D124" i="1"/>
  <c r="E124" i="1" s="1"/>
  <c r="F124" i="1" s="1"/>
  <c r="G124" i="1" s="1"/>
  <c r="H124" i="1" s="1"/>
  <c r="I124" i="1" s="1"/>
  <c r="Q124" i="1" s="1"/>
  <c r="G110" i="2"/>
  <c r="C214" i="2"/>
  <c r="C297" i="1"/>
  <c r="C302" i="1"/>
  <c r="G17" i="2"/>
  <c r="C364" i="2"/>
  <c r="C378" i="2"/>
  <c r="C539" i="2"/>
  <c r="C457" i="2"/>
  <c r="D114" i="1"/>
  <c r="E114" i="1" s="1"/>
  <c r="F114" i="1" s="1"/>
  <c r="G598" i="2"/>
  <c r="C554" i="2"/>
  <c r="G546" i="2"/>
  <c r="H546" i="2" s="1"/>
  <c r="C333" i="2"/>
  <c r="C461" i="1"/>
  <c r="G346" i="2"/>
  <c r="C121" i="1"/>
  <c r="C159" i="2"/>
  <c r="G595" i="2"/>
  <c r="G239" i="2"/>
  <c r="C435" i="2"/>
  <c r="C78" i="1"/>
  <c r="C270" i="1"/>
  <c r="C597" i="1"/>
  <c r="G240" i="2"/>
  <c r="C401" i="2"/>
  <c r="C395" i="2"/>
  <c r="C88" i="2"/>
  <c r="G520" i="2"/>
  <c r="C69" i="1"/>
  <c r="C37" i="2"/>
  <c r="G524" i="2"/>
  <c r="G75" i="2"/>
  <c r="C334" i="2"/>
  <c r="C173" i="1"/>
  <c r="C83" i="2"/>
  <c r="D83" i="2" s="1"/>
  <c r="C60" i="1"/>
  <c r="C230" i="2"/>
  <c r="C322" i="2"/>
  <c r="G31" i="2"/>
  <c r="G37" i="2"/>
  <c r="G53" i="2"/>
  <c r="C231" i="2"/>
  <c r="C19" i="2"/>
  <c r="D229" i="1"/>
  <c r="E229" i="1" s="1"/>
  <c r="F229" i="1" s="1"/>
  <c r="G229" i="1" s="1"/>
  <c r="H229" i="1" s="1"/>
  <c r="I229" i="1" s="1"/>
  <c r="Q229" i="1" s="1"/>
  <c r="C81" i="1"/>
  <c r="C574" i="1"/>
  <c r="G157" i="2"/>
  <c r="C144" i="2"/>
  <c r="G26" i="2"/>
  <c r="C469" i="2"/>
  <c r="C588" i="1"/>
  <c r="D319" i="1"/>
  <c r="E319" i="1" s="1"/>
  <c r="F319" i="1" s="1"/>
  <c r="G319" i="1" s="1"/>
  <c r="G260" i="2"/>
  <c r="C27" i="2"/>
  <c r="G281" i="2"/>
  <c r="C474" i="1"/>
  <c r="C169" i="2"/>
  <c r="D108" i="1"/>
  <c r="E108" i="1" s="1"/>
  <c r="F108" i="1" s="1"/>
  <c r="G108" i="1" s="1"/>
  <c r="H108" i="1" s="1"/>
  <c r="I108" i="1" s="1"/>
  <c r="Q108" i="1" s="1"/>
  <c r="C55" i="1"/>
  <c r="D88" i="1"/>
  <c r="E88" i="1" s="1"/>
  <c r="G193" i="2"/>
  <c r="G133" i="2"/>
  <c r="C335" i="2"/>
  <c r="G211" i="2"/>
  <c r="H211" i="2" s="1"/>
  <c r="C537" i="2"/>
  <c r="C555" i="2"/>
  <c r="G340" i="2"/>
  <c r="G69" i="2"/>
  <c r="C564" i="2"/>
  <c r="D426" i="1"/>
  <c r="E426" i="1" s="1"/>
  <c r="F426" i="1" s="1"/>
  <c r="G426" i="1" s="1"/>
  <c r="H426" i="1" s="1"/>
  <c r="I426" i="1" s="1"/>
  <c r="Q426" i="1" s="1"/>
  <c r="G127" i="2"/>
  <c r="C273" i="2"/>
  <c r="C547" i="2"/>
  <c r="C562" i="1"/>
  <c r="C248" i="1"/>
  <c r="C90" i="1"/>
  <c r="C184" i="2"/>
  <c r="D137" i="1"/>
  <c r="E137" i="1" s="1"/>
  <c r="F137" i="1" s="1"/>
  <c r="G137" i="1" s="1"/>
  <c r="H137" i="1" s="1"/>
  <c r="I137" i="1" s="1"/>
  <c r="Q137" i="1" s="1"/>
  <c r="G588" i="2"/>
  <c r="C277" i="1"/>
  <c r="G248" i="2"/>
  <c r="C116" i="2"/>
  <c r="C495" i="1"/>
  <c r="C18" i="2"/>
  <c r="G523" i="2"/>
  <c r="G577" i="2"/>
  <c r="G538" i="2"/>
  <c r="G596" i="2"/>
  <c r="G306" i="2"/>
  <c r="C508" i="2"/>
  <c r="D35" i="1"/>
  <c r="E35" i="1" s="1"/>
  <c r="F35" i="1" s="1"/>
  <c r="G35" i="1" s="1"/>
  <c r="H35" i="1" s="1"/>
  <c r="I35" i="1" s="1"/>
  <c r="Q35" i="1" s="1"/>
  <c r="C138" i="2"/>
  <c r="D211" i="1"/>
  <c r="E211" i="1" s="1"/>
  <c r="F211" i="1" s="1"/>
  <c r="G211" i="1" s="1"/>
  <c r="H211" i="1" s="1"/>
  <c r="I211" i="1" s="1"/>
  <c r="Q211" i="1" s="1"/>
  <c r="C345" i="1"/>
  <c r="S345" i="1" s="1"/>
  <c r="C282" i="2"/>
  <c r="G19" i="2"/>
  <c r="G580" i="2"/>
  <c r="G379" i="2"/>
  <c r="C337" i="2"/>
  <c r="G481" i="2"/>
  <c r="C20" i="2"/>
  <c r="C511" i="2"/>
  <c r="G542" i="2"/>
  <c r="D245" i="1"/>
  <c r="E245" i="1" s="1"/>
  <c r="F245" i="1" s="1"/>
  <c r="G245" i="1" s="1"/>
  <c r="H245" i="1" s="1"/>
  <c r="I245" i="1" s="1"/>
  <c r="Q245" i="1" s="1"/>
  <c r="C252" i="1"/>
  <c r="C133" i="1"/>
  <c r="D466" i="1"/>
  <c r="E466" i="1" s="1"/>
  <c r="F466" i="1" s="1"/>
  <c r="G466" i="1" s="1"/>
  <c r="H466" i="1" s="1"/>
  <c r="I466" i="1" s="1"/>
  <c r="Q466" i="1" s="1"/>
  <c r="G118" i="2"/>
  <c r="C490" i="2"/>
  <c r="G478" i="2"/>
  <c r="C342" i="2"/>
  <c r="C305" i="2"/>
  <c r="C348" i="1"/>
  <c r="G273" i="2"/>
  <c r="C142" i="2"/>
  <c r="C412" i="2"/>
  <c r="G136" i="2"/>
  <c r="G254" i="2"/>
  <c r="C292" i="2"/>
  <c r="G434" i="2"/>
  <c r="G535" i="2"/>
  <c r="C56" i="2"/>
  <c r="G206" i="2"/>
  <c r="G491" i="2"/>
  <c r="G27" i="2"/>
  <c r="G517" i="2"/>
  <c r="H517" i="2" s="1"/>
  <c r="C35" i="2"/>
  <c r="C295" i="2"/>
  <c r="G423" i="2"/>
  <c r="C549" i="2"/>
  <c r="C479" i="1"/>
  <c r="D156" i="1"/>
  <c r="E156" i="1" s="1"/>
  <c r="F156" i="1" s="1"/>
  <c r="C71" i="1"/>
  <c r="S72" i="1" s="1"/>
  <c r="C233" i="1"/>
  <c r="C101" i="2"/>
  <c r="C100" i="2"/>
  <c r="D67" i="1"/>
  <c r="C67" i="1"/>
  <c r="C487" i="2"/>
  <c r="C257" i="2"/>
  <c r="G219" i="2"/>
  <c r="G195" i="2"/>
  <c r="C111" i="2"/>
  <c r="G370" i="2"/>
  <c r="G376" i="2"/>
  <c r="C602" i="1"/>
  <c r="G242" i="2"/>
  <c r="D506" i="1"/>
  <c r="C506" i="1"/>
  <c r="G426" i="2"/>
  <c r="G48" i="2"/>
  <c r="C29" i="2"/>
  <c r="D125" i="1"/>
  <c r="C271" i="2"/>
  <c r="C270" i="2"/>
  <c r="C314" i="2"/>
  <c r="C464" i="2"/>
  <c r="G104" i="2"/>
  <c r="G345" i="2"/>
  <c r="H345" i="2" s="1"/>
  <c r="C540" i="1"/>
  <c r="D109" i="1"/>
  <c r="E109" i="1" s="1"/>
  <c r="F109" i="1" s="1"/>
  <c r="C195" i="2"/>
  <c r="C298" i="2"/>
  <c r="G557" i="2"/>
  <c r="C383" i="1"/>
  <c r="G92" i="2"/>
  <c r="D492" i="1"/>
  <c r="C492" i="1"/>
  <c r="D94" i="1"/>
  <c r="C94" i="1"/>
  <c r="G477" i="2"/>
  <c r="D462" i="1"/>
  <c r="E462" i="1" s="1"/>
  <c r="F462" i="1" s="1"/>
  <c r="G462" i="1" s="1"/>
  <c r="H462" i="1" s="1"/>
  <c r="I462" i="1" s="1"/>
  <c r="Q462" i="1" s="1"/>
  <c r="D28" i="1"/>
  <c r="E28" i="1" s="1"/>
  <c r="F28" i="1" s="1"/>
  <c r="G28" i="1" s="1"/>
  <c r="H28" i="1" s="1"/>
  <c r="I28" i="1" s="1"/>
  <c r="Q28" i="1" s="1"/>
  <c r="C456" i="1"/>
  <c r="C231" i="1"/>
  <c r="D22" i="1"/>
  <c r="C22" i="1"/>
  <c r="C413" i="2"/>
  <c r="C488" i="2"/>
  <c r="D433" i="1"/>
  <c r="C433" i="1"/>
  <c r="G589" i="2"/>
  <c r="C417" i="1"/>
  <c r="C488" i="1"/>
  <c r="D218" i="1"/>
  <c r="S218" i="1" s="1"/>
  <c r="C102" i="2"/>
  <c r="D4" i="1"/>
  <c r="C4" i="1"/>
  <c r="C428" i="1"/>
  <c r="D428" i="1"/>
  <c r="D542" i="1"/>
  <c r="E542" i="1" s="1"/>
  <c r="F542" i="1" s="1"/>
  <c r="G542" i="1" s="1"/>
  <c r="H542" i="1" s="1"/>
  <c r="I542" i="1" s="1"/>
  <c r="Q542" i="1" s="1"/>
  <c r="D169" i="1"/>
  <c r="C169" i="1"/>
  <c r="G522" i="2"/>
  <c r="G32" i="2"/>
  <c r="G484" i="2"/>
  <c r="G202" i="2"/>
  <c r="G63" i="2"/>
  <c r="G480" i="2"/>
  <c r="C309" i="2"/>
  <c r="G594" i="2"/>
  <c r="C355" i="1"/>
  <c r="D274" i="1"/>
  <c r="E274" i="1" s="1"/>
  <c r="F274" i="1" s="1"/>
  <c r="G274" i="1" s="1"/>
  <c r="H274" i="1" s="1"/>
  <c r="I274" i="1" s="1"/>
  <c r="Q274" i="1" s="1"/>
  <c r="D215" i="1"/>
  <c r="D84" i="1"/>
  <c r="E84" i="1" s="1"/>
  <c r="F84" i="1" s="1"/>
  <c r="G158" i="2"/>
  <c r="G166" i="2"/>
  <c r="D120" i="1"/>
  <c r="C120" i="1"/>
  <c r="G3" i="2"/>
  <c r="G262" i="2"/>
  <c r="C254" i="2"/>
  <c r="C598" i="2"/>
  <c r="G343" i="2"/>
  <c r="G164" i="2"/>
  <c r="G79" i="2"/>
  <c r="H78" i="2" s="1"/>
  <c r="D73" i="1"/>
  <c r="S73" i="1" s="1"/>
  <c r="D300" i="1"/>
  <c r="E300" i="1" s="1"/>
  <c r="F300" i="1" s="1"/>
  <c r="G300" i="1" s="1"/>
  <c r="H300" i="1" s="1"/>
  <c r="I300" i="1" s="1"/>
  <c r="Q300" i="1" s="1"/>
  <c r="C396" i="1"/>
  <c r="C76" i="1"/>
  <c r="D362" i="1"/>
  <c r="E362" i="1" s="1"/>
  <c r="F362" i="1" s="1"/>
  <c r="G362" i="1" s="1"/>
  <c r="H362" i="1" s="1"/>
  <c r="I362" i="1" s="1"/>
  <c r="Q362" i="1" s="1"/>
  <c r="G479" i="2"/>
  <c r="H478" i="2" s="1"/>
  <c r="C435" i="1"/>
  <c r="C423" i="1"/>
  <c r="S424" i="1" s="1"/>
  <c r="G106" i="2"/>
  <c r="D317" i="1"/>
  <c r="E317" i="1" s="1"/>
  <c r="C29" i="1"/>
  <c r="D29" i="1"/>
  <c r="C52" i="1"/>
  <c r="C308" i="1"/>
  <c r="D308" i="1"/>
  <c r="G171" i="2"/>
  <c r="C535" i="1"/>
  <c r="C387" i="1"/>
  <c r="D387" i="1"/>
  <c r="G149" i="2"/>
  <c r="D216" i="1"/>
  <c r="C216" i="1"/>
  <c r="C132" i="1"/>
  <c r="D132" i="1"/>
  <c r="G151" i="2"/>
  <c r="G527" i="2"/>
  <c r="C494" i="1"/>
  <c r="C194" i="2"/>
  <c r="C520" i="2"/>
  <c r="G102" i="2"/>
  <c r="C442" i="1"/>
  <c r="D442" i="1"/>
  <c r="G163" i="2"/>
  <c r="C114" i="2"/>
  <c r="C154" i="1"/>
  <c r="D17" i="1"/>
  <c r="E17" i="1" s="1"/>
  <c r="F17" i="1" s="1"/>
  <c r="D111" i="1"/>
  <c r="C111" i="1"/>
  <c r="D454" i="1"/>
  <c r="C454" i="1"/>
  <c r="D390" i="1"/>
  <c r="E390" i="1" s="1"/>
  <c r="F390" i="1" s="1"/>
  <c r="G390" i="1" s="1"/>
  <c r="H390" i="1" s="1"/>
  <c r="I390" i="1" s="1"/>
  <c r="Q390" i="1" s="1"/>
  <c r="C134" i="2"/>
  <c r="G236" i="2"/>
  <c r="C109" i="2"/>
  <c r="C102" i="1"/>
  <c r="C254" i="1"/>
  <c r="D276" i="1"/>
  <c r="C76" i="2"/>
  <c r="G144" i="2"/>
  <c r="D101" i="1"/>
  <c r="C101" i="1"/>
  <c r="G597" i="2"/>
  <c r="D284" i="1"/>
  <c r="E284" i="1" s="1"/>
  <c r="F284" i="1" s="1"/>
  <c r="G284" i="1" s="1"/>
  <c r="H284" i="1" s="1"/>
  <c r="I284" i="1" s="1"/>
  <c r="Q284" i="1" s="1"/>
  <c r="G10" i="2"/>
  <c r="G231" i="2"/>
  <c r="D134" i="1"/>
  <c r="C446" i="2"/>
  <c r="C252" i="2"/>
  <c r="C523" i="2"/>
  <c r="G23" i="2"/>
  <c r="C338" i="2"/>
  <c r="G528" i="2"/>
  <c r="G529" i="2"/>
  <c r="G268" i="2"/>
  <c r="G86" i="2"/>
  <c r="G203" i="2"/>
  <c r="C536" i="1"/>
  <c r="C579" i="1"/>
  <c r="C61" i="1"/>
  <c r="S61" i="1" s="1"/>
  <c r="C305" i="1"/>
  <c r="D343" i="1"/>
  <c r="E343" i="1" s="1"/>
  <c r="F343" i="1" s="1"/>
  <c r="G343" i="1" s="1"/>
  <c r="H343" i="1" s="1"/>
  <c r="I343" i="1" s="1"/>
  <c r="Q343" i="1" s="1"/>
  <c r="C142" i="1"/>
  <c r="C30" i="1"/>
  <c r="C203" i="2"/>
  <c r="G204" i="2"/>
  <c r="C560" i="2"/>
  <c r="G44" i="2"/>
  <c r="G387" i="2"/>
  <c r="C161" i="1"/>
  <c r="C70" i="2"/>
  <c r="C106" i="1"/>
  <c r="C243" i="2"/>
  <c r="C473" i="2"/>
  <c r="C502" i="1"/>
  <c r="G215" i="2"/>
  <c r="G191" i="2"/>
  <c r="C272" i="2"/>
  <c r="G435" i="2"/>
  <c r="C391" i="2"/>
  <c r="C561" i="1"/>
  <c r="G134" i="2"/>
  <c r="G54" i="2"/>
  <c r="G467" i="2"/>
  <c r="C387" i="2"/>
  <c r="C247" i="2"/>
  <c r="C63" i="1"/>
  <c r="D63" i="1"/>
  <c r="G143" i="2"/>
  <c r="C269" i="2"/>
  <c r="D87" i="1"/>
  <c r="C87" i="1"/>
  <c r="D468" i="1"/>
  <c r="C468" i="1"/>
  <c r="D26" i="1"/>
  <c r="C26" i="1"/>
  <c r="G135" i="2"/>
  <c r="G468" i="2"/>
  <c r="G412" i="2"/>
  <c r="C389" i="2"/>
  <c r="C548" i="2"/>
  <c r="C189" i="2"/>
  <c r="G18" i="2"/>
  <c r="C447" i="1"/>
  <c r="C164" i="1"/>
  <c r="C512" i="2"/>
  <c r="C52" i="2"/>
  <c r="D452" i="1"/>
  <c r="C452" i="1"/>
  <c r="C564" i="1"/>
  <c r="D564" i="1"/>
  <c r="G502" i="2"/>
  <c r="G221" i="2"/>
  <c r="G266" i="2"/>
  <c r="C274" i="2"/>
  <c r="C449" i="2"/>
  <c r="C95" i="2"/>
  <c r="G331" i="2"/>
  <c r="G460" i="2"/>
  <c r="G459" i="2"/>
  <c r="G94" i="2"/>
  <c r="C58" i="1"/>
  <c r="C382" i="1"/>
  <c r="C404" i="2"/>
  <c r="D335" i="1"/>
  <c r="C335" i="1"/>
  <c r="D334" i="1"/>
  <c r="C334" i="1"/>
  <c r="D409" i="1"/>
  <c r="C409" i="1"/>
  <c r="G14" i="2"/>
  <c r="G583" i="2"/>
  <c r="G11" i="2"/>
  <c r="G351" i="2"/>
  <c r="G41" i="2"/>
  <c r="C596" i="1"/>
  <c r="G410" i="2"/>
  <c r="H409" i="2" s="1"/>
  <c r="C151" i="2"/>
  <c r="C595" i="2"/>
  <c r="G178" i="2"/>
  <c r="C368" i="2"/>
  <c r="G560" i="2"/>
  <c r="G87" i="2"/>
  <c r="G461" i="2"/>
  <c r="G160" i="2"/>
  <c r="C599" i="2"/>
  <c r="C216" i="2"/>
  <c r="C353" i="2"/>
  <c r="G500" i="2"/>
  <c r="G34" i="2"/>
  <c r="C406" i="2"/>
  <c r="G168" i="2"/>
  <c r="G431" i="2"/>
  <c r="C104" i="2"/>
  <c r="C365" i="2"/>
  <c r="G543" i="2"/>
  <c r="G375" i="2"/>
  <c r="G246" i="2"/>
  <c r="C135" i="2"/>
  <c r="G489" i="2"/>
  <c r="C569" i="2"/>
  <c r="G70" i="2"/>
  <c r="G424" i="2"/>
  <c r="C521" i="2"/>
  <c r="G360" i="2"/>
  <c r="C172" i="2"/>
  <c r="C132" i="2"/>
  <c r="C224" i="2"/>
  <c r="G361" i="2"/>
  <c r="G508" i="2"/>
  <c r="C167" i="2"/>
  <c r="C533" i="2"/>
  <c r="G400" i="2"/>
  <c r="G91" i="2"/>
  <c r="C140" i="1"/>
  <c r="C361" i="2"/>
  <c r="C262" i="2"/>
  <c r="C106" i="2"/>
  <c r="C158" i="2"/>
  <c r="G512" i="2"/>
  <c r="C532" i="2"/>
  <c r="G366" i="2"/>
  <c r="C366" i="2"/>
  <c r="G129" i="2"/>
  <c r="G418" i="2"/>
  <c r="G209" i="2"/>
  <c r="G393" i="2"/>
  <c r="C584" i="2"/>
  <c r="G486" i="2"/>
  <c r="G180" i="2"/>
  <c r="G563" i="2"/>
  <c r="G46" i="2"/>
  <c r="C141" i="2"/>
  <c r="G571" i="2"/>
  <c r="G89" i="2"/>
  <c r="G413" i="2"/>
  <c r="C50" i="2"/>
  <c r="G324" i="2"/>
  <c r="G444" i="2"/>
  <c r="C578" i="2"/>
  <c r="C103" i="1"/>
  <c r="C479" i="2"/>
  <c r="C492" i="2"/>
  <c r="G447" i="2"/>
  <c r="G66" i="2"/>
  <c r="C329" i="2"/>
  <c r="C455" i="2"/>
  <c r="C591" i="2"/>
  <c r="G24" i="2"/>
  <c r="C596" i="2"/>
  <c r="C119" i="2"/>
  <c r="C326" i="2"/>
  <c r="G471" i="2"/>
  <c r="C581" i="2"/>
  <c r="G421" i="2"/>
  <c r="G57" i="2"/>
  <c r="G181" i="2"/>
  <c r="C302" i="2"/>
  <c r="C205" i="2"/>
  <c r="G452" i="2"/>
  <c r="H451" i="2" s="1"/>
  <c r="G40" i="2"/>
  <c r="C432" i="2"/>
  <c r="G307" i="2"/>
  <c r="G95" i="2"/>
  <c r="C448" i="2"/>
  <c r="G378" i="2"/>
  <c r="C502" i="2"/>
  <c r="C558" i="2"/>
  <c r="D557" i="2" s="1"/>
  <c r="G217" i="2"/>
  <c r="D117" i="1"/>
  <c r="C117" i="1"/>
  <c r="D221" i="1"/>
  <c r="E221" i="1" s="1"/>
  <c r="F221" i="1" s="1"/>
  <c r="G221" i="1" s="1"/>
  <c r="H221" i="1" s="1"/>
  <c r="I221" i="1" s="1"/>
  <c r="Q221" i="1" s="1"/>
  <c r="G148" i="2"/>
  <c r="G147" i="2"/>
  <c r="C589" i="2"/>
  <c r="C588" i="2"/>
  <c r="C409" i="2"/>
  <c r="C410" i="2"/>
  <c r="C323" i="1"/>
  <c r="D323" i="1"/>
  <c r="D138" i="1"/>
  <c r="C138" i="1"/>
  <c r="D10" i="1"/>
  <c r="C10" i="1"/>
  <c r="C145" i="2"/>
  <c r="G390" i="2"/>
  <c r="G391" i="2"/>
  <c r="G141" i="2"/>
  <c r="C311" i="1"/>
  <c r="D424" i="1"/>
  <c r="E424" i="1" s="1"/>
  <c r="F424" i="1" s="1"/>
  <c r="G424" i="1" s="1"/>
  <c r="H424" i="1" s="1"/>
  <c r="I424" i="1" s="1"/>
  <c r="Q424" i="1" s="1"/>
  <c r="C568" i="1"/>
  <c r="D568" i="1"/>
  <c r="D554" i="1"/>
  <c r="C554" i="1"/>
  <c r="C213" i="1"/>
  <c r="D213" i="1"/>
  <c r="D303" i="1"/>
  <c r="C303" i="1"/>
  <c r="G321" i="2"/>
  <c r="D247" i="1"/>
  <c r="C247" i="1"/>
  <c r="C119" i="1"/>
  <c r="D119" i="1"/>
  <c r="C402" i="2"/>
  <c r="G339" i="2"/>
  <c r="C495" i="2"/>
  <c r="G84" i="2"/>
  <c r="G350" i="2"/>
  <c r="G442" i="2"/>
  <c r="C73" i="2"/>
  <c r="C449" i="1"/>
  <c r="D223" i="1"/>
  <c r="E223" i="1" s="1"/>
  <c r="F223" i="1" s="1"/>
  <c r="G223" i="1" s="1"/>
  <c r="H223" i="1" s="1"/>
  <c r="I223" i="1" s="1"/>
  <c r="Q223" i="1" s="1"/>
  <c r="C177" i="1"/>
  <c r="D177" i="1"/>
  <c r="C408" i="1"/>
  <c r="D408" i="1"/>
  <c r="G401" i="2"/>
  <c r="G334" i="2"/>
  <c r="G457" i="2"/>
  <c r="G283" i="2"/>
  <c r="G282" i="2"/>
  <c r="C513" i="1"/>
  <c r="D513" i="1"/>
  <c r="S514" i="1" s="1"/>
  <c r="G373" i="2"/>
  <c r="C574" i="2"/>
  <c r="C170" i="2"/>
  <c r="C38" i="2"/>
  <c r="G453" i="2"/>
  <c r="C267" i="2"/>
  <c r="G405" i="2"/>
  <c r="C525" i="2"/>
  <c r="C415" i="2"/>
  <c r="C438" i="2"/>
  <c r="C570" i="2"/>
  <c r="G419" i="2"/>
  <c r="G420" i="2"/>
  <c r="C322" i="1"/>
  <c r="G220" i="2"/>
  <c r="C392" i="2"/>
  <c r="C290" i="2"/>
  <c r="C289" i="2"/>
  <c r="D467" i="1"/>
  <c r="C467" i="1"/>
  <c r="D286" i="1"/>
  <c r="C286" i="1"/>
  <c r="D227" i="1"/>
  <c r="C227" i="1"/>
  <c r="D225" i="1"/>
  <c r="C225" i="1"/>
  <c r="D53" i="1"/>
  <c r="C53" i="1"/>
  <c r="C243" i="1"/>
  <c r="D282" i="1"/>
  <c r="C282" i="1"/>
  <c r="E186" i="1"/>
  <c r="F186" i="1" s="1"/>
  <c r="G186" i="1" s="1"/>
  <c r="H186" i="1" s="1"/>
  <c r="I186" i="1" s="1"/>
  <c r="Q186" i="1" s="1"/>
  <c r="D261" i="1"/>
  <c r="C261" i="1"/>
  <c r="C89" i="1"/>
  <c r="D89" i="1"/>
  <c r="C41" i="2"/>
  <c r="C397" i="1"/>
  <c r="D397" i="1"/>
  <c r="G142" i="2"/>
  <c r="C196" i="2"/>
  <c r="C355" i="2"/>
  <c r="C511" i="1"/>
  <c r="C371" i="1"/>
  <c r="D77" i="1"/>
  <c r="E77" i="1" s="1"/>
  <c r="F77" i="1" s="1"/>
  <c r="G77" i="1" s="1"/>
  <c r="H77" i="1" s="1"/>
  <c r="I77" i="1" s="1"/>
  <c r="Q77" i="1" s="1"/>
  <c r="D39" i="1"/>
  <c r="C39" i="1"/>
  <c r="D403" i="1"/>
  <c r="C403" i="1"/>
  <c r="C433" i="2"/>
  <c r="C14" i="1"/>
  <c r="D95" i="1"/>
  <c r="G488" i="2"/>
  <c r="C206" i="1"/>
  <c r="D206" i="1"/>
  <c r="C365" i="1"/>
  <c r="D365" i="1"/>
  <c r="D181" i="1"/>
  <c r="C181" i="1"/>
  <c r="D262" i="1"/>
  <c r="C262" i="1"/>
  <c r="G492" i="2"/>
  <c r="G493" i="2"/>
  <c r="C289" i="1"/>
  <c r="D289" i="1"/>
  <c r="C443" i="2"/>
  <c r="C36" i="1"/>
  <c r="S36" i="1" s="1"/>
  <c r="C79" i="1"/>
  <c r="D207" i="1"/>
  <c r="E207" i="1" s="1"/>
  <c r="F207" i="1" s="1"/>
  <c r="G207" i="1" s="1"/>
  <c r="H207" i="1" s="1"/>
  <c r="I207" i="1" s="1"/>
  <c r="Q207" i="1" s="1"/>
  <c r="C5" i="1"/>
  <c r="D5" i="1"/>
  <c r="D325" i="1"/>
  <c r="C325" i="1"/>
  <c r="D312" i="1"/>
  <c r="C312" i="1"/>
  <c r="D388" i="1"/>
  <c r="C388" i="1"/>
  <c r="G261" i="2"/>
  <c r="C150" i="2"/>
  <c r="C352" i="2"/>
  <c r="C22" i="2"/>
  <c r="C310" i="2"/>
  <c r="G103" i="2"/>
  <c r="C349" i="2"/>
  <c r="G428" i="2"/>
  <c r="C223" i="2"/>
  <c r="C577" i="2"/>
  <c r="C127" i="1"/>
  <c r="D204" i="1"/>
  <c r="E204" i="1" s="1"/>
  <c r="F204" i="1" s="1"/>
  <c r="G204" i="1" s="1"/>
  <c r="H204" i="1" s="1"/>
  <c r="I204" i="1" s="1"/>
  <c r="Q204" i="1" s="1"/>
  <c r="C583" i="2"/>
  <c r="C24" i="2"/>
  <c r="C118" i="1"/>
  <c r="G558" i="2"/>
  <c r="G559" i="2"/>
  <c r="G107" i="2"/>
  <c r="G192" i="2"/>
  <c r="C510" i="2"/>
  <c r="C509" i="2"/>
  <c r="C49" i="1"/>
  <c r="D49" i="1"/>
  <c r="D9" i="1"/>
  <c r="E9" i="1" s="1"/>
  <c r="F9" i="1" s="1"/>
  <c r="G9" i="1" s="1"/>
  <c r="H9" i="1" s="1"/>
  <c r="I9" i="1" s="1"/>
  <c r="Q9" i="1" s="1"/>
  <c r="C115" i="2"/>
  <c r="D503" i="1"/>
  <c r="E503" i="1" s="1"/>
  <c r="F503" i="1" s="1"/>
  <c r="G503" i="1" s="1"/>
  <c r="H503" i="1" s="1"/>
  <c r="I503" i="1" s="1"/>
  <c r="Q503" i="1" s="1"/>
  <c r="D575" i="1"/>
  <c r="C575" i="1"/>
  <c r="C414" i="1"/>
  <c r="D46" i="1"/>
  <c r="C46" i="1"/>
  <c r="G243" i="2"/>
  <c r="G244" i="2"/>
  <c r="C259" i="1"/>
  <c r="C545" i="1"/>
  <c r="D545" i="1"/>
  <c r="C246" i="1"/>
  <c r="D246" i="1"/>
  <c r="D195" i="1"/>
  <c r="C195" i="1"/>
  <c r="D430" i="1"/>
  <c r="C430" i="1"/>
  <c r="G228" i="2"/>
  <c r="C268" i="1"/>
  <c r="D268" i="1"/>
  <c r="C57" i="1"/>
  <c r="D57" i="1"/>
  <c r="C299" i="2"/>
  <c r="C45" i="2"/>
  <c r="C46" i="2"/>
  <c r="G205" i="2"/>
  <c r="C586" i="1"/>
  <c r="G367" i="2"/>
  <c r="H367" i="2" s="1"/>
  <c r="C85" i="1"/>
  <c r="C415" i="1"/>
  <c r="G374" i="2"/>
  <c r="G52" i="2"/>
  <c r="C422" i="1"/>
  <c r="D241" i="1"/>
  <c r="C241" i="1"/>
  <c r="C300" i="2"/>
  <c r="C354" i="1"/>
  <c r="C200" i="1"/>
  <c r="D472" i="1"/>
  <c r="E472" i="1" s="1"/>
  <c r="F472" i="1" s="1"/>
  <c r="G472" i="1" s="1"/>
  <c r="H472" i="1" s="1"/>
  <c r="I472" i="1" s="1"/>
  <c r="Q472" i="1" s="1"/>
  <c r="C8" i="1"/>
  <c r="G62" i="2"/>
  <c r="G469" i="2"/>
  <c r="G4" i="2"/>
  <c r="C179" i="2"/>
  <c r="D178" i="2" s="1"/>
  <c r="G59" i="2"/>
  <c r="C232" i="2"/>
  <c r="C370" i="2"/>
  <c r="C515" i="2"/>
  <c r="G38" i="2"/>
  <c r="G101" i="2"/>
  <c r="G218" i="2"/>
  <c r="G369" i="2"/>
  <c r="H368" i="2" s="1"/>
  <c r="G587" i="2"/>
  <c r="G332" i="2"/>
  <c r="C94" i="2"/>
  <c r="C304" i="2"/>
  <c r="G537" i="2"/>
  <c r="C238" i="2"/>
  <c r="C75" i="2"/>
  <c r="G330" i="2"/>
  <c r="G578" i="2"/>
  <c r="C484" i="2"/>
  <c r="G96" i="2"/>
  <c r="G16" i="2"/>
  <c r="C561" i="2"/>
  <c r="C266" i="2"/>
  <c r="C105" i="2"/>
  <c r="C241" i="2"/>
  <c r="C379" i="2"/>
  <c r="C198" i="2"/>
  <c r="G5" i="2"/>
  <c r="G436" i="2"/>
  <c r="G581" i="2"/>
  <c r="C108" i="2"/>
  <c r="C475" i="2"/>
  <c r="G109" i="2"/>
  <c r="C3" i="2"/>
  <c r="C260" i="1"/>
  <c r="C298" i="1"/>
  <c r="G8" i="2"/>
  <c r="C367" i="2"/>
  <c r="C245" i="2"/>
  <c r="C15" i="1"/>
  <c r="D15" i="1"/>
  <c r="C486" i="2"/>
  <c r="C202" i="2"/>
  <c r="G276" i="2"/>
  <c r="C463" i="2"/>
  <c r="C64" i="2"/>
  <c r="C14" i="2"/>
  <c r="G235" i="2"/>
  <c r="C277" i="2"/>
  <c r="C377" i="1"/>
  <c r="C330" i="1"/>
  <c r="C470" i="1"/>
  <c r="C126" i="1"/>
  <c r="G505" i="2"/>
  <c r="G184" i="2"/>
  <c r="C121" i="2"/>
  <c r="C185" i="2"/>
  <c r="G297" i="2"/>
  <c r="C8" i="2"/>
  <c r="G238" i="2"/>
  <c r="G173" i="2"/>
  <c r="C212" i="2"/>
  <c r="C358" i="2"/>
  <c r="G292" i="2"/>
  <c r="G258" i="2"/>
  <c r="G311" i="2"/>
  <c r="C519" i="2"/>
  <c r="G259" i="2"/>
  <c r="C236" i="1"/>
  <c r="C292" i="1"/>
  <c r="G363" i="2"/>
  <c r="C476" i="2"/>
  <c r="C489" i="2"/>
  <c r="G207" i="2"/>
  <c r="G568" i="2"/>
  <c r="C320" i="2"/>
  <c r="C209" i="2"/>
  <c r="G299" i="2"/>
  <c r="C237" i="2"/>
  <c r="G126" i="2"/>
  <c r="C403" i="2"/>
  <c r="G130" i="2"/>
  <c r="C82" i="2"/>
  <c r="D81" i="2" s="1"/>
  <c r="C7" i="2"/>
  <c r="C13" i="2"/>
  <c r="D12" i="2" s="1"/>
  <c r="G399" i="2"/>
  <c r="G322" i="2"/>
  <c r="G433" i="2"/>
  <c r="G159" i="2"/>
  <c r="G465" i="2"/>
  <c r="C177" i="2"/>
  <c r="C157" i="2"/>
  <c r="G342" i="2"/>
  <c r="C458" i="2"/>
  <c r="G290" i="2"/>
  <c r="C553" i="2"/>
  <c r="C529" i="2"/>
  <c r="C57" i="2"/>
  <c r="G415" i="2"/>
  <c r="G495" i="2"/>
  <c r="C275" i="2"/>
  <c r="C416" i="2"/>
  <c r="C90" i="2"/>
  <c r="G232" i="2"/>
  <c r="G515" i="2"/>
  <c r="C40" i="2"/>
  <c r="C190" i="2"/>
  <c r="C376" i="2"/>
  <c r="G256" i="2"/>
  <c r="C504" i="2"/>
  <c r="G138" i="2"/>
  <c r="H138" i="2" s="1"/>
  <c r="G534" i="2"/>
  <c r="G224" i="2"/>
  <c r="C170" i="1"/>
  <c r="G183" i="2"/>
  <c r="C311" i="2"/>
  <c r="G247" i="2"/>
  <c r="C137" i="2"/>
  <c r="C136" i="2"/>
  <c r="G337" i="2"/>
  <c r="G338" i="2"/>
  <c r="G12" i="2"/>
  <c r="G13" i="2"/>
  <c r="D328" i="1"/>
  <c r="C328" i="1"/>
  <c r="C476" i="1"/>
  <c r="D476" i="1"/>
  <c r="D310" i="1"/>
  <c r="C310" i="1"/>
  <c r="D21" i="1"/>
  <c r="C21" i="1"/>
  <c r="G516" i="2"/>
  <c r="G377" i="2"/>
  <c r="G298" i="2"/>
  <c r="G15" i="2"/>
  <c r="C326" i="1"/>
  <c r="G234" i="2"/>
  <c r="G233" i="2"/>
  <c r="G318" i="2"/>
  <c r="G317" i="2"/>
  <c r="D526" i="1"/>
  <c r="C526" i="1"/>
  <c r="D45" i="1"/>
  <c r="C45" i="1"/>
  <c r="D175" i="1"/>
  <c r="C175" i="1"/>
  <c r="C118" i="2"/>
  <c r="C117" i="2"/>
  <c r="D407" i="1"/>
  <c r="C407" i="1"/>
  <c r="C483" i="1"/>
  <c r="D483" i="1"/>
  <c r="D180" i="1"/>
  <c r="C180" i="1"/>
  <c r="C350" i="2"/>
  <c r="C351" i="2"/>
  <c r="D179" i="1"/>
  <c r="C179" i="1"/>
  <c r="D441" i="1"/>
  <c r="C441" i="1"/>
  <c r="C154" i="2"/>
  <c r="C153" i="2"/>
  <c r="C143" i="2"/>
  <c r="D41" i="1"/>
  <c r="C41" i="1"/>
  <c r="C505" i="2"/>
  <c r="C276" i="2"/>
  <c r="D234" i="1"/>
  <c r="C234" i="1"/>
  <c r="C471" i="2"/>
  <c r="D440" i="1"/>
  <c r="C440" i="1"/>
  <c r="G575" i="2"/>
  <c r="G576" i="2"/>
  <c r="D444" i="1"/>
  <c r="C444" i="1"/>
  <c r="G582" i="2"/>
  <c r="D6" i="1"/>
  <c r="C6" i="1"/>
  <c r="C151" i="1"/>
  <c r="D151" i="1"/>
  <c r="C519" i="1"/>
  <c r="D519" i="1"/>
  <c r="D500" i="1"/>
  <c r="C500" i="1"/>
  <c r="D209" i="1"/>
  <c r="C209" i="1"/>
  <c r="D595" i="1"/>
  <c r="C595" i="1"/>
  <c r="D273" i="1"/>
  <c r="C273" i="1"/>
  <c r="C246" i="2"/>
  <c r="D291" i="1"/>
  <c r="C291" i="1"/>
  <c r="C61" i="2"/>
  <c r="G335" i="2"/>
  <c r="G336" i="2"/>
  <c r="C294" i="2"/>
  <c r="C293" i="2"/>
  <c r="C467" i="2"/>
  <c r="C593" i="2"/>
  <c r="D99" i="1"/>
  <c r="C99" i="1"/>
  <c r="D367" i="1"/>
  <c r="C367" i="1"/>
  <c r="D42" i="1"/>
  <c r="C42" i="1"/>
  <c r="C185" i="1"/>
  <c r="D185" i="1"/>
  <c r="C377" i="2"/>
  <c r="G185" i="2"/>
  <c r="C89" i="2"/>
  <c r="G371" i="2"/>
  <c r="C485" i="2"/>
  <c r="G579" i="2"/>
  <c r="G530" i="2"/>
  <c r="G531" i="2"/>
  <c r="G316" i="2"/>
  <c r="G315" i="2"/>
  <c r="H314" i="2" s="1"/>
  <c r="G74" i="2"/>
  <c r="G498" i="2"/>
  <c r="G497" i="2"/>
  <c r="C107" i="2"/>
  <c r="C26" i="2"/>
  <c r="C25" i="2"/>
  <c r="G574" i="2"/>
  <c r="G573" i="2"/>
  <c r="G113" i="2"/>
  <c r="G114" i="2"/>
  <c r="C344" i="2"/>
  <c r="G354" i="2"/>
  <c r="G355" i="2"/>
  <c r="G117" i="2"/>
  <c r="G116" i="2"/>
  <c r="D493" i="1"/>
  <c r="C493" i="1"/>
  <c r="G269" i="2"/>
  <c r="G270" i="2"/>
  <c r="C266" i="1"/>
  <c r="C552" i="2"/>
  <c r="C85" i="2"/>
  <c r="D84" i="2" s="1"/>
  <c r="G112" i="2"/>
  <c r="G111" i="2"/>
  <c r="C506" i="2"/>
  <c r="C507" i="2"/>
  <c r="C393" i="2"/>
  <c r="G544" i="2"/>
  <c r="G545" i="2"/>
  <c r="G352" i="2"/>
  <c r="G353" i="2"/>
  <c r="C499" i="2"/>
  <c r="C500" i="2"/>
  <c r="C483" i="2"/>
  <c r="C482" i="2"/>
  <c r="C363" i="2"/>
  <c r="C362" i="2"/>
  <c r="D168" i="1"/>
  <c r="C168" i="1"/>
  <c r="D351" i="1"/>
  <c r="C351" i="1"/>
  <c r="D329" i="1"/>
  <c r="C329" i="1"/>
  <c r="D509" i="1"/>
  <c r="C509" i="1"/>
  <c r="C199" i="1"/>
  <c r="D199" i="1"/>
  <c r="C31" i="2"/>
  <c r="G380" i="2"/>
  <c r="C55" i="2"/>
  <c r="C54" i="2"/>
  <c r="D157" i="1"/>
  <c r="C157" i="1"/>
  <c r="D3" i="1"/>
  <c r="C3" i="1"/>
  <c r="G513" i="2"/>
  <c r="G514" i="2"/>
  <c r="D521" i="1"/>
  <c r="C521" i="1"/>
  <c r="G229" i="2"/>
  <c r="H228" i="2" s="1"/>
  <c r="G230" i="2"/>
  <c r="C340" i="2"/>
  <c r="C341" i="2"/>
  <c r="C222" i="1"/>
  <c r="D222" i="1"/>
  <c r="C53" i="2"/>
  <c r="G208" i="2"/>
  <c r="C28" i="2"/>
  <c r="C567" i="2"/>
  <c r="C568" i="2"/>
  <c r="C71" i="2"/>
  <c r="C72" i="2"/>
  <c r="C565" i="2"/>
  <c r="C566" i="2"/>
  <c r="C359" i="2"/>
  <c r="C360" i="2"/>
  <c r="C551" i="2"/>
  <c r="C472" i="2"/>
  <c r="C498" i="2"/>
  <c r="G326" i="2"/>
  <c r="G325" i="2"/>
  <c r="D210" i="1"/>
  <c r="C210" i="1"/>
  <c r="D369" i="1"/>
  <c r="C369" i="1"/>
  <c r="D572" i="1"/>
  <c r="C572" i="1"/>
  <c r="C401" i="1"/>
  <c r="D401" i="1"/>
  <c r="D551" i="1"/>
  <c r="C551" i="1"/>
  <c r="C381" i="1"/>
  <c r="D381" i="1"/>
  <c r="C544" i="2"/>
  <c r="C543" i="2"/>
  <c r="C239" i="1"/>
  <c r="D239" i="1"/>
  <c r="D83" i="1"/>
  <c r="C83" i="1"/>
  <c r="C128" i="2"/>
  <c r="C23" i="1"/>
  <c r="D23" i="1"/>
  <c r="D520" i="1"/>
  <c r="C520" i="1"/>
  <c r="G565" i="2"/>
  <c r="C411" i="2"/>
  <c r="C48" i="2"/>
  <c r="G170" i="2"/>
  <c r="G169" i="2"/>
  <c r="G253" i="2"/>
  <c r="C590" i="2"/>
  <c r="G536" i="2"/>
  <c r="C550" i="2"/>
  <c r="C530" i="2"/>
  <c r="C208" i="2"/>
  <c r="C82" i="1"/>
  <c r="S82" i="1" s="1"/>
  <c r="D82" i="1"/>
  <c r="C404" i="1"/>
  <c r="D404" i="1"/>
  <c r="C163" i="1"/>
  <c r="D163" i="1"/>
  <c r="D584" i="1"/>
  <c r="C584" i="1"/>
  <c r="G470" i="2"/>
  <c r="C382" i="2"/>
  <c r="C91" i="2"/>
  <c r="G186" i="2"/>
  <c r="C425" i="2"/>
  <c r="C540" i="2"/>
  <c r="G397" i="2"/>
  <c r="C545" i="2"/>
  <c r="C517" i="2"/>
  <c r="C160" i="2"/>
  <c r="G525" i="2"/>
  <c r="G42" i="2"/>
  <c r="G302" i="2"/>
  <c r="G555" i="2"/>
  <c r="C436" i="2"/>
  <c r="C437" i="2"/>
  <c r="D450" i="1"/>
  <c r="C450" i="1"/>
  <c r="G464" i="2"/>
  <c r="C176" i="2"/>
  <c r="C201" i="2"/>
  <c r="G440" i="2"/>
  <c r="G124" i="2"/>
  <c r="C163" i="2"/>
  <c r="C4" i="2"/>
  <c r="G200" i="2"/>
  <c r="G381" i="2"/>
  <c r="G98" i="2"/>
  <c r="G274" i="2"/>
  <c r="G473" i="2"/>
  <c r="C268" i="2"/>
  <c r="C481" i="1"/>
  <c r="C131" i="1"/>
  <c r="D374" i="1"/>
  <c r="E374" i="1" s="1"/>
  <c r="F374" i="1" s="1"/>
  <c r="G374" i="1" s="1"/>
  <c r="H374" i="1" s="1"/>
  <c r="I374" i="1" s="1"/>
  <c r="Q374" i="1" s="1"/>
  <c r="D228" i="1"/>
  <c r="E228" i="1" s="1"/>
  <c r="F228" i="1" s="1"/>
  <c r="C130" i="1"/>
  <c r="D130" i="1"/>
  <c r="C466" i="2"/>
  <c r="D20" i="1"/>
  <c r="C20" i="1"/>
  <c r="C78" i="2"/>
  <c r="C125" i="2"/>
  <c r="C331" i="2"/>
  <c r="C129" i="2"/>
  <c r="C130" i="2"/>
  <c r="G97" i="2"/>
  <c r="G503" i="2"/>
  <c r="C265" i="2"/>
  <c r="C515" i="1"/>
  <c r="S515" i="1" s="1"/>
  <c r="D149" i="1"/>
  <c r="C578" i="1"/>
  <c r="C531" i="1"/>
  <c r="D531" i="1"/>
  <c r="C321" i="2"/>
  <c r="G347" i="2"/>
  <c r="C186" i="2"/>
  <c r="C213" i="2"/>
  <c r="G455" i="2"/>
  <c r="C15" i="2"/>
  <c r="G286" i="2"/>
  <c r="C180" i="2"/>
  <c r="G416" i="2"/>
  <c r="C233" i="2"/>
  <c r="C371" i="2"/>
  <c r="C516" i="2"/>
  <c r="G294" i="2"/>
  <c r="C542" i="2"/>
  <c r="C59" i="2"/>
  <c r="C477" i="2"/>
  <c r="C478" i="2"/>
  <c r="C155" i="2"/>
  <c r="C482" i="1"/>
  <c r="C330" i="2"/>
  <c r="C199" i="2"/>
  <c r="C221" i="2"/>
  <c r="G402" i="2"/>
  <c r="G403" i="2"/>
  <c r="C191" i="2"/>
  <c r="G383" i="2"/>
  <c r="G55" i="2"/>
  <c r="G189" i="2"/>
  <c r="C148" i="2"/>
  <c r="D147" i="2" s="1"/>
  <c r="C380" i="2"/>
  <c r="G541" i="2"/>
  <c r="G548" i="2"/>
  <c r="H547" i="2" s="1"/>
  <c r="C332" i="2"/>
  <c r="C586" i="2"/>
  <c r="G165" i="2"/>
  <c r="C356" i="1"/>
  <c r="D522" i="1"/>
  <c r="E522" i="1" s="1"/>
  <c r="F522" i="1" s="1"/>
  <c r="G522" i="1" s="1"/>
  <c r="H522" i="1" s="1"/>
  <c r="I522" i="1" s="1"/>
  <c r="Q522" i="1" s="1"/>
  <c r="C249" i="2"/>
  <c r="C364" i="1"/>
  <c r="D486" i="1"/>
  <c r="C486" i="1"/>
  <c r="C529" i="1"/>
  <c r="D529" i="1"/>
  <c r="C193" i="1"/>
  <c r="D193" i="1"/>
  <c r="G289" i="2"/>
  <c r="C65" i="1"/>
  <c r="D65" i="1"/>
  <c r="G432" i="2"/>
  <c r="D296" i="1"/>
  <c r="C296" i="1"/>
  <c r="D255" i="1"/>
  <c r="C255" i="1"/>
  <c r="C287" i="2"/>
  <c r="D286" i="2" s="1"/>
  <c r="C487" i="1"/>
  <c r="D487" i="1"/>
  <c r="D115" i="1"/>
  <c r="C115" i="1"/>
  <c r="D318" i="1"/>
  <c r="C318" i="1"/>
  <c r="C503" i="2"/>
  <c r="C230" i="1"/>
  <c r="D230" i="1"/>
  <c r="D66" i="1"/>
  <c r="C66" i="1"/>
  <c r="C256" i="2"/>
  <c r="D150" i="1"/>
  <c r="C150" i="1"/>
  <c r="S150" i="1" s="1"/>
  <c r="G312" i="2"/>
  <c r="G9" i="2"/>
  <c r="G483" i="2"/>
  <c r="G225" i="2"/>
  <c r="G128" i="2"/>
  <c r="G506" i="2"/>
  <c r="C17" i="2"/>
  <c r="G394" i="2"/>
  <c r="G586" i="2"/>
  <c r="C156" i="2"/>
  <c r="G293" i="2"/>
  <c r="G600" i="2"/>
  <c r="G250" i="2"/>
  <c r="C390" i="2"/>
  <c r="C536" i="2"/>
  <c r="C211" i="2"/>
  <c r="C460" i="2"/>
  <c r="C148" i="1"/>
  <c r="D148" i="1"/>
  <c r="C419" i="2"/>
  <c r="D391" i="1"/>
  <c r="C391" i="1"/>
  <c r="C9" i="2"/>
  <c r="C480" i="2"/>
  <c r="C11" i="2"/>
  <c r="G213" i="2"/>
  <c r="H212" i="2" s="1"/>
  <c r="C253" i="2"/>
  <c r="G427" i="2"/>
  <c r="G490" i="2"/>
  <c r="G115" i="2"/>
  <c r="C562" i="2"/>
  <c r="C79" i="2"/>
  <c r="C317" i="2"/>
  <c r="G80" i="2"/>
  <c r="C220" i="2"/>
  <c r="C468" i="2"/>
  <c r="C436" i="1"/>
  <c r="S436" i="1" s="1"/>
  <c r="C546" i="1"/>
  <c r="G313" i="2"/>
  <c r="C370" i="1"/>
  <c r="D370" i="1"/>
  <c r="D413" i="1"/>
  <c r="C413" i="1"/>
  <c r="G277" i="2"/>
  <c r="G494" i="2"/>
  <c r="C279" i="2"/>
  <c r="C229" i="2"/>
  <c r="C36" i="2"/>
  <c r="C123" i="2"/>
  <c r="C337" i="1"/>
  <c r="C552" i="1"/>
  <c r="C51" i="1"/>
  <c r="C237" i="1"/>
  <c r="D237" i="1"/>
  <c r="C97" i="1"/>
  <c r="D97" i="1"/>
  <c r="D361" i="1"/>
  <c r="C361" i="1"/>
  <c r="C434" i="1"/>
  <c r="D434" i="1"/>
  <c r="G265" i="2"/>
  <c r="C291" i="2"/>
  <c r="C538" i="2"/>
  <c r="G36" i="2"/>
  <c r="C67" i="2"/>
  <c r="G539" i="2"/>
  <c r="C47" i="2"/>
  <c r="G132" i="2"/>
  <c r="G448" i="2"/>
  <c r="G323" i="2"/>
  <c r="C308" i="2"/>
  <c r="D165" i="1"/>
  <c r="C165" i="1"/>
  <c r="D569" i="1"/>
  <c r="C569" i="1"/>
  <c r="G264" i="2"/>
  <c r="G263" i="2"/>
  <c r="G122" i="2"/>
  <c r="G123" i="2"/>
  <c r="C582" i="2"/>
  <c r="C225" i="2"/>
  <c r="G348" i="2"/>
  <c r="G445" i="2"/>
  <c r="D324" i="1"/>
  <c r="C324" i="1"/>
  <c r="D226" i="1"/>
  <c r="C226" i="1"/>
  <c r="C484" i="1"/>
  <c r="D484" i="1"/>
  <c r="D166" i="1"/>
  <c r="C166" i="1"/>
  <c r="D315" i="1"/>
  <c r="C315" i="1"/>
  <c r="C577" i="1"/>
  <c r="D577" i="1"/>
  <c r="C258" i="2"/>
  <c r="C259" i="2"/>
  <c r="C499" i="1"/>
  <c r="D499" i="1"/>
  <c r="C92" i="2"/>
  <c r="G438" i="2"/>
  <c r="G439" i="2"/>
  <c r="C257" i="1"/>
  <c r="D257" i="1"/>
  <c r="D331" i="1"/>
  <c r="C331" i="1"/>
  <c r="G561" i="2"/>
  <c r="G81" i="2"/>
  <c r="G82" i="2"/>
  <c r="G51" i="2"/>
  <c r="G50" i="2"/>
  <c r="C518" i="2"/>
  <c r="C594" i="2"/>
  <c r="D280" i="1"/>
  <c r="C280" i="1"/>
  <c r="C541" i="1"/>
  <c r="D541" i="1"/>
  <c r="G161" i="2"/>
  <c r="G175" i="2"/>
  <c r="G176" i="2"/>
  <c r="C240" i="1"/>
  <c r="D240" i="1"/>
  <c r="C496" i="1"/>
  <c r="D496" i="1"/>
  <c r="C386" i="2"/>
  <c r="C171" i="2"/>
  <c r="D265" i="1"/>
  <c r="C265" i="1"/>
  <c r="D244" i="1"/>
  <c r="C244" i="1"/>
  <c r="D516" i="1"/>
  <c r="C516" i="1"/>
  <c r="C566" i="1"/>
  <c r="D566" i="1"/>
  <c r="D558" i="1"/>
  <c r="C558" i="1"/>
  <c r="D107" i="1"/>
  <c r="C107" i="1"/>
  <c r="G6" i="2"/>
  <c r="G7" i="2"/>
  <c r="C573" i="2"/>
  <c r="G485" i="2"/>
  <c r="C303" i="2"/>
  <c r="G454" i="2"/>
  <c r="C423" i="2"/>
  <c r="C541" i="2"/>
  <c r="C381" i="2"/>
  <c r="G372" i="2"/>
  <c r="G533" i="2"/>
  <c r="C204" i="2"/>
  <c r="G572" i="2"/>
  <c r="C140" i="2"/>
  <c r="C373" i="2"/>
  <c r="C51" i="2"/>
  <c r="C207" i="2"/>
  <c r="G47" i="2"/>
  <c r="G499" i="2"/>
  <c r="C200" i="2"/>
  <c r="C585" i="2"/>
  <c r="C414" i="2"/>
  <c r="G179" i="2"/>
  <c r="G39" i="2"/>
  <c r="G430" i="2"/>
  <c r="G474" i="2"/>
  <c r="G472" i="2"/>
  <c r="D394" i="1"/>
  <c r="C394" i="1"/>
  <c r="D40" i="1"/>
  <c r="C40" i="1"/>
  <c r="D122" i="1"/>
  <c r="C122" i="1"/>
  <c r="D451" i="1"/>
  <c r="C451" i="1"/>
  <c r="G357" i="2"/>
  <c r="G356" i="2"/>
  <c r="G592" i="2"/>
  <c r="G591" i="2"/>
  <c r="C147" i="1"/>
  <c r="D147" i="1"/>
  <c r="C425" i="1"/>
  <c r="D425" i="1"/>
  <c r="G386" i="2"/>
  <c r="G385" i="2"/>
  <c r="D589" i="1"/>
  <c r="C589" i="1"/>
  <c r="D62" i="1"/>
  <c r="C62" i="1"/>
  <c r="D419" i="1"/>
  <c r="C419" i="1"/>
  <c r="C112" i="2"/>
  <c r="C113" i="2"/>
  <c r="G320" i="2"/>
  <c r="G319" i="2"/>
  <c r="D501" i="1"/>
  <c r="C501" i="1"/>
  <c r="C528" i="2"/>
  <c r="C160" i="1"/>
  <c r="D160" i="1"/>
  <c r="C416" i="1"/>
  <c r="D416" i="1"/>
  <c r="C58" i="2"/>
  <c r="D11" i="1"/>
  <c r="C11" i="1"/>
  <c r="C267" i="1"/>
  <c r="D267" i="1"/>
  <c r="C518" i="1"/>
  <c r="D518" i="1"/>
  <c r="G120" i="2"/>
  <c r="G119" i="2"/>
  <c r="D599" i="1"/>
  <c r="C599" i="1"/>
  <c r="C571" i="2"/>
  <c r="C39" i="2"/>
  <c r="C496" i="2"/>
  <c r="C497" i="2"/>
  <c r="G20" i="2"/>
  <c r="C280" i="2"/>
  <c r="C281" i="2"/>
  <c r="G406" i="2"/>
  <c r="D559" i="1"/>
  <c r="C559" i="1"/>
  <c r="D332" i="1"/>
  <c r="C332" i="1"/>
  <c r="G28" i="2"/>
  <c r="E514" i="1"/>
  <c r="F514" i="1" s="1"/>
  <c r="G514" i="1" s="1"/>
  <c r="H514" i="1" s="1"/>
  <c r="I514" i="1" s="1"/>
  <c r="Q514" i="1" s="1"/>
  <c r="G519" i="2"/>
  <c r="H518" i="2" s="1"/>
  <c r="D294" i="1"/>
  <c r="C294" i="1"/>
  <c r="D478" i="1"/>
  <c r="C478" i="1"/>
  <c r="C208" i="1"/>
  <c r="D208" i="1"/>
  <c r="D59" i="1"/>
  <c r="C59" i="1"/>
  <c r="G30" i="2"/>
  <c r="G29" i="2"/>
  <c r="G301" i="2"/>
  <c r="G300" i="2"/>
  <c r="G365" i="2"/>
  <c r="G364" i="2"/>
  <c r="D378" i="1"/>
  <c r="C378" i="1"/>
  <c r="D232" i="1"/>
  <c r="C232" i="1"/>
  <c r="D457" i="1"/>
  <c r="C457" i="1"/>
  <c r="C504" i="1"/>
  <c r="D504" i="1"/>
  <c r="D498" i="1"/>
  <c r="C498" i="1"/>
  <c r="C480" i="1"/>
  <c r="D480" i="1"/>
  <c r="D591" i="1"/>
  <c r="C591" i="1"/>
  <c r="G552" i="2"/>
  <c r="G551" i="2"/>
  <c r="G309" i="2"/>
  <c r="G308" i="2"/>
  <c r="C528" i="1"/>
  <c r="D528" i="1"/>
  <c r="C42" i="2"/>
  <c r="C43" i="2"/>
  <c r="C182" i="2"/>
  <c r="C183" i="2"/>
  <c r="C546" i="2"/>
  <c r="C288" i="2"/>
  <c r="D438" i="1"/>
  <c r="C438" i="1"/>
  <c r="D238" i="1"/>
  <c r="C238" i="1"/>
  <c r="D548" i="1"/>
  <c r="C548" i="1"/>
  <c r="D477" i="1"/>
  <c r="C477" i="1"/>
  <c r="D178" i="1"/>
  <c r="C178" i="1"/>
  <c r="D309" i="1"/>
  <c r="C309" i="1"/>
  <c r="D91" i="1"/>
  <c r="C91" i="1"/>
  <c r="D598" i="1"/>
  <c r="C598" i="1"/>
  <c r="C319" i="2"/>
  <c r="C318" i="2"/>
  <c r="C544" i="1"/>
  <c r="D544" i="1"/>
  <c r="G392" i="2"/>
  <c r="G441" i="2"/>
  <c r="C269" i="1"/>
  <c r="D269" i="1"/>
  <c r="D184" i="1"/>
  <c r="C184" i="1"/>
  <c r="C399" i="2"/>
  <c r="C400" i="2"/>
  <c r="C512" i="1"/>
  <c r="D512" i="1"/>
  <c r="G285" i="2"/>
  <c r="G284" i="2"/>
  <c r="C98" i="2"/>
  <c r="C99" i="2"/>
  <c r="C430" i="2"/>
  <c r="C431" i="2"/>
  <c r="C65" i="2"/>
  <c r="C66" i="2"/>
  <c r="C120" i="2"/>
  <c r="E183" i="1"/>
  <c r="F183" i="1" s="1"/>
  <c r="G183" i="1" s="1"/>
  <c r="H183" i="1" s="1"/>
  <c r="I183" i="1" s="1"/>
  <c r="Q183" i="1" s="1"/>
  <c r="G456" i="2"/>
  <c r="G564" i="2"/>
  <c r="G197" i="2"/>
  <c r="C175" i="2"/>
  <c r="G303" i="2"/>
  <c r="G359" i="2"/>
  <c r="G71" i="2"/>
  <c r="G188" i="2"/>
  <c r="C312" i="2"/>
  <c r="C313" i="2"/>
  <c r="F603" i="2"/>
  <c r="G227" i="2"/>
  <c r="G295" i="2"/>
  <c r="G296" i="2"/>
  <c r="G540" i="2"/>
  <c r="G349" i="2"/>
  <c r="G182" i="2"/>
  <c r="C342" i="1"/>
  <c r="D342" i="1"/>
  <c r="C369" i="2"/>
  <c r="C526" i="2"/>
  <c r="G167" i="2"/>
  <c r="G417" i="2"/>
  <c r="C16" i="2"/>
  <c r="C168" i="2"/>
  <c r="C420" i="2"/>
  <c r="C421" i="2"/>
  <c r="C385" i="1"/>
  <c r="D385" i="1"/>
  <c r="C33" i="1"/>
  <c r="D33" i="1"/>
  <c r="D214" i="1"/>
  <c r="C214" i="1"/>
  <c r="D471" i="1"/>
  <c r="C471" i="1"/>
  <c r="D359" i="1"/>
  <c r="C359" i="1"/>
  <c r="C153" i="1"/>
  <c r="D153" i="1"/>
  <c r="C445" i="1"/>
  <c r="D445" i="1"/>
  <c r="G150" i="2"/>
  <c r="D68" i="1"/>
  <c r="C68" i="1"/>
  <c r="D439" i="1"/>
  <c r="C439" i="1"/>
  <c r="C126" i="2"/>
  <c r="C127" i="2"/>
  <c r="D530" i="1"/>
  <c r="C530" i="1"/>
  <c r="C176" i="1"/>
  <c r="D176" i="1"/>
  <c r="C432" i="1"/>
  <c r="D432" i="1"/>
  <c r="G67" i="2"/>
  <c r="G68" i="2"/>
  <c r="C428" i="2"/>
  <c r="C429" i="2"/>
  <c r="C27" i="1"/>
  <c r="D27" i="1"/>
  <c r="D283" i="1"/>
  <c r="C283" i="1"/>
  <c r="S283" i="1" s="1"/>
  <c r="D537" i="1"/>
  <c r="C537" i="1"/>
  <c r="G329" i="2"/>
  <c r="C5" i="2"/>
  <c r="C284" i="2"/>
  <c r="C285" i="2"/>
  <c r="D285" i="2" s="1"/>
  <c r="G425" i="2"/>
  <c r="G526" i="2"/>
  <c r="G199" i="2"/>
  <c r="C384" i="2"/>
  <c r="C385" i="2"/>
  <c r="G384" i="2"/>
  <c r="G145" i="2"/>
  <c r="G146" i="2"/>
  <c r="G288" i="2"/>
  <c r="G287" i="2"/>
  <c r="G414" i="2"/>
  <c r="G566" i="2"/>
  <c r="G567" i="2"/>
  <c r="D547" i="1"/>
  <c r="C547" i="1"/>
  <c r="C316" i="1"/>
  <c r="D316" i="1"/>
  <c r="G187" i="2"/>
  <c r="D510" i="1"/>
  <c r="C510" i="1"/>
  <c r="D418" i="1"/>
  <c r="C418" i="1"/>
  <c r="C464" i="1"/>
  <c r="D464" i="1"/>
  <c r="C164" i="2"/>
  <c r="C165" i="2"/>
  <c r="G279" i="2"/>
  <c r="G280" i="2"/>
  <c r="C290" i="1"/>
  <c r="D290" i="1"/>
  <c r="D525" i="1"/>
  <c r="C525" i="1"/>
  <c r="D172" i="1"/>
  <c r="C172" i="1"/>
  <c r="D293" i="1"/>
  <c r="C293" i="1"/>
  <c r="C224" i="1"/>
  <c r="D224" i="1"/>
  <c r="D75" i="1"/>
  <c r="C75" i="1"/>
  <c r="C407" i="2"/>
  <c r="C408" i="2"/>
  <c r="C440" i="2"/>
  <c r="C441" i="2"/>
  <c r="C263" i="1"/>
  <c r="D263" i="1"/>
  <c r="D534" i="1"/>
  <c r="C534" i="1"/>
  <c r="C347" i="1"/>
  <c r="D347" i="1"/>
  <c r="G462" i="2"/>
  <c r="G275" i="2"/>
  <c r="G466" i="2"/>
  <c r="D497" i="1"/>
  <c r="C497" i="1"/>
  <c r="D573" i="1"/>
  <c r="C573" i="1"/>
  <c r="C187" i="2"/>
  <c r="C188" i="2"/>
  <c r="D341" i="1"/>
  <c r="C341" i="1"/>
  <c r="C256" i="1"/>
  <c r="D256" i="1"/>
  <c r="C307" i="2"/>
  <c r="C306" i="2"/>
  <c r="D363" i="1"/>
  <c r="C363" i="1"/>
  <c r="G382" i="2"/>
  <c r="C560" i="1"/>
  <c r="D560" i="1"/>
  <c r="C427" i="2"/>
  <c r="C426" i="2"/>
  <c r="G463" i="2"/>
  <c r="C354" i="2"/>
  <c r="C531" i="2"/>
  <c r="G362" i="2"/>
  <c r="C456" i="2"/>
  <c r="C534" i="2"/>
  <c r="G556" i="2"/>
  <c r="C376" i="1"/>
  <c r="D376" i="1"/>
  <c r="C161" i="2"/>
  <c r="D161" i="2" s="1"/>
  <c r="E34" i="1"/>
  <c r="F34" i="1" s="1"/>
  <c r="B603" i="2"/>
  <c r="C587" i="2"/>
  <c r="C494" i="2"/>
  <c r="G562" i="2"/>
  <c r="C327" i="2"/>
  <c r="C74" i="2"/>
  <c r="C350" i="1"/>
  <c r="D350" i="1"/>
  <c r="C356" i="2"/>
  <c r="C357" i="2"/>
  <c r="D220" i="1"/>
  <c r="C220" i="1"/>
  <c r="D490" i="1"/>
  <c r="C490" i="1"/>
  <c r="C149" i="2"/>
  <c r="G396" i="2"/>
  <c r="G395" i="2"/>
  <c r="D398" i="1"/>
  <c r="C398" i="1"/>
  <c r="C159" i="1"/>
  <c r="D159" i="1"/>
  <c r="C465" i="1"/>
  <c r="D465" i="1"/>
  <c r="G162" i="2"/>
  <c r="D74" i="1"/>
  <c r="C74" i="1"/>
  <c r="D458" i="1"/>
  <c r="C458" i="1"/>
  <c r="C345" i="2"/>
  <c r="C346" i="2"/>
  <c r="C579" i="2"/>
  <c r="D550" i="1"/>
  <c r="C550" i="1"/>
  <c r="G358" i="2"/>
  <c r="G550" i="2"/>
  <c r="C192" i="1"/>
  <c r="D192" i="1"/>
  <c r="C448" i="1"/>
  <c r="D448" i="1"/>
  <c r="G76" i="2"/>
  <c r="G77" i="2"/>
  <c r="H77" i="2" s="1"/>
  <c r="G449" i="2"/>
  <c r="G450" i="2"/>
  <c r="D43" i="1"/>
  <c r="C43" i="1"/>
  <c r="D299" i="1"/>
  <c r="C299" i="1"/>
  <c r="D557" i="1"/>
  <c r="C557" i="1"/>
  <c r="G140" i="2"/>
  <c r="H139" i="2" s="1"/>
  <c r="G21" i="2"/>
  <c r="G22" i="2"/>
  <c r="G155" i="2"/>
  <c r="G156" i="2"/>
  <c r="C251" i="2"/>
  <c r="C250" i="2"/>
  <c r="G388" i="2"/>
  <c r="G389" i="2"/>
  <c r="G510" i="2"/>
  <c r="G511" i="2"/>
  <c r="C152" i="2"/>
  <c r="G272" i="2"/>
  <c r="G271" i="2"/>
  <c r="G152" i="2"/>
  <c r="G153" i="2"/>
  <c r="G422" i="2"/>
  <c r="D306" i="1"/>
  <c r="C306" i="1"/>
  <c r="C133" i="2"/>
  <c r="C580" i="2"/>
  <c r="G43" i="2"/>
  <c r="D582" i="1"/>
  <c r="C582" i="1"/>
  <c r="C16" i="1"/>
  <c r="S17" i="1" s="1"/>
  <c r="D16" i="1"/>
  <c r="C123" i="1"/>
  <c r="D123" i="1"/>
  <c r="C336" i="2"/>
  <c r="G105" i="2"/>
  <c r="D556" i="1"/>
  <c r="C556" i="1"/>
  <c r="D287" i="1"/>
  <c r="C287" i="1"/>
  <c r="C13" i="1"/>
  <c r="D13" i="1"/>
  <c r="D373" i="1"/>
  <c r="C373" i="1"/>
  <c r="C32" i="1"/>
  <c r="D32" i="1"/>
  <c r="C328" i="2"/>
  <c r="G25" i="2"/>
  <c r="G344" i="2"/>
  <c r="C398" i="2"/>
  <c r="C481" i="2"/>
  <c r="C556" i="2"/>
  <c r="D146" i="2"/>
  <c r="C197" i="2"/>
  <c r="C397" i="2"/>
  <c r="C594" i="1"/>
  <c r="D594" i="1"/>
  <c r="D205" i="1"/>
  <c r="C205" i="1"/>
  <c r="D580" i="1"/>
  <c r="C580" i="1"/>
  <c r="D307" i="1"/>
  <c r="C307" i="1"/>
  <c r="C21" i="2"/>
  <c r="C19" i="1"/>
  <c r="D19" i="1"/>
  <c r="C301" i="1"/>
  <c r="D301" i="1"/>
  <c r="G33" i="2"/>
  <c r="C522" i="2"/>
  <c r="D202" i="1"/>
  <c r="C202" i="1"/>
  <c r="D389" i="1"/>
  <c r="C389" i="1"/>
  <c r="G56" i="2"/>
  <c r="C264" i="2"/>
  <c r="C439" i="2"/>
  <c r="C48" i="1"/>
  <c r="D48" i="1"/>
  <c r="C304" i="1"/>
  <c r="D304" i="1"/>
  <c r="C563" i="1"/>
  <c r="D563" i="1"/>
  <c r="D155" i="1"/>
  <c r="C155" i="1"/>
  <c r="D411" i="1"/>
  <c r="C411" i="1"/>
  <c r="C234" i="2"/>
  <c r="D517" i="1"/>
  <c r="C517" i="1"/>
  <c r="C215" i="2"/>
  <c r="C23" i="2"/>
  <c r="G172" i="2"/>
  <c r="C454" i="2"/>
  <c r="C539" i="1"/>
  <c r="D539" i="1"/>
  <c r="G407" i="2"/>
  <c r="G408" i="2"/>
  <c r="H408" i="2" s="1"/>
  <c r="G553" i="2"/>
  <c r="G554" i="2"/>
  <c r="G443" i="2"/>
  <c r="G569" i="2"/>
  <c r="G570" i="2"/>
  <c r="C227" i="2"/>
  <c r="C455" i="1"/>
  <c r="D455" i="1"/>
  <c r="C258" i="1"/>
  <c r="D258" i="1"/>
  <c r="D250" i="1"/>
  <c r="C250" i="1"/>
  <c r="C275" i="1"/>
  <c r="S276" i="1" s="1"/>
  <c r="D275" i="1"/>
  <c r="G201" i="2"/>
  <c r="C524" i="1"/>
  <c r="D524" i="1"/>
  <c r="D489" i="1"/>
  <c r="C489" i="1"/>
  <c r="C296" i="2"/>
  <c r="C281" i="1"/>
  <c r="D281" i="1"/>
  <c r="D543" i="1"/>
  <c r="C543" i="1"/>
  <c r="D139" i="1"/>
  <c r="C139" i="1"/>
  <c r="S139" i="1" s="1"/>
  <c r="C597" i="2"/>
  <c r="C444" i="2"/>
  <c r="C347" i="2"/>
  <c r="C348" i="2"/>
  <c r="C242" i="1"/>
  <c r="D242" i="1"/>
  <c r="D570" i="1"/>
  <c r="C570" i="1"/>
  <c r="D198" i="1"/>
  <c r="C198" i="1"/>
  <c r="D86" i="1"/>
  <c r="C86" i="1"/>
  <c r="D333" i="1"/>
  <c r="C333" i="1"/>
  <c r="C34" i="2"/>
  <c r="C33" i="2"/>
  <c r="C25" i="1"/>
  <c r="D25" i="1"/>
  <c r="C321" i="1"/>
  <c r="D321" i="1"/>
  <c r="C49" i="2"/>
  <c r="D295" i="1"/>
  <c r="C295" i="1"/>
  <c r="C239" i="2"/>
  <c r="C240" i="2"/>
  <c r="D405" i="1"/>
  <c r="C405" i="1"/>
  <c r="C64" i="1"/>
  <c r="D64" i="1"/>
  <c r="C320" i="1"/>
  <c r="D320" i="1"/>
  <c r="C583" i="1"/>
  <c r="D583" i="1"/>
  <c r="D171" i="1"/>
  <c r="C171" i="1"/>
  <c r="D427" i="1"/>
  <c r="C427" i="1"/>
  <c r="C244" i="2"/>
  <c r="G429" i="2"/>
  <c r="D533" i="1"/>
  <c r="C533" i="1"/>
  <c r="G88" i="2"/>
  <c r="G507" i="2"/>
  <c r="C555" i="1"/>
  <c r="D555" i="1"/>
  <c r="C417" i="2"/>
  <c r="C418" i="2"/>
  <c r="C563" i="2"/>
  <c r="G210" i="2"/>
  <c r="C235" i="2"/>
  <c r="G411" i="2"/>
  <c r="D379" i="1"/>
  <c r="C379" i="1"/>
  <c r="G64" i="2"/>
  <c r="G65" i="2"/>
  <c r="C249" i="1"/>
  <c r="D249" i="1"/>
  <c r="C212" i="1"/>
  <c r="D212" i="1"/>
  <c r="C139" i="2"/>
  <c r="D395" i="1"/>
  <c r="C395" i="1"/>
  <c r="C297" i="2"/>
  <c r="C513" i="2"/>
  <c r="G599" i="2"/>
  <c r="C80" i="2"/>
  <c r="D80" i="2" s="1"/>
  <c r="D527" i="1"/>
  <c r="C527" i="1"/>
  <c r="D152" i="1"/>
  <c r="C152" i="1"/>
  <c r="D92" i="1"/>
  <c r="C92" i="1"/>
  <c r="D353" i="1"/>
  <c r="C353" i="1"/>
  <c r="C31" i="1"/>
  <c r="D31" i="1"/>
  <c r="C327" i="1"/>
  <c r="D327" i="1"/>
  <c r="G61" i="2"/>
  <c r="D314" i="1"/>
  <c r="C314" i="1"/>
  <c r="G49" i="2"/>
  <c r="D421" i="1"/>
  <c r="C421" i="1"/>
  <c r="C87" i="2"/>
  <c r="C86" i="2"/>
  <c r="C80" i="1"/>
  <c r="D80" i="1"/>
  <c r="C336" i="1"/>
  <c r="D336" i="1"/>
  <c r="D187" i="1"/>
  <c r="C187" i="1"/>
  <c r="D443" i="1"/>
  <c r="C443" i="1"/>
  <c r="G58" i="2"/>
  <c r="D549" i="1"/>
  <c r="C549" i="1"/>
  <c r="C571" i="1"/>
  <c r="D571" i="1"/>
  <c r="C572" i="2"/>
  <c r="C459" i="2"/>
  <c r="C339" i="2"/>
  <c r="C242" i="2"/>
  <c r="D532" i="1"/>
  <c r="C532" i="1"/>
  <c r="D600" i="1"/>
  <c r="C600" i="1"/>
  <c r="C7" i="1"/>
  <c r="D7" i="1"/>
  <c r="C190" i="1"/>
  <c r="D190" i="1"/>
  <c r="D357" i="1"/>
  <c r="C357" i="1"/>
  <c r="C272" i="1"/>
  <c r="D272" i="1"/>
  <c r="C576" i="1"/>
  <c r="D576" i="1"/>
  <c r="D196" i="1"/>
  <c r="C196" i="1"/>
  <c r="C288" i="1"/>
  <c r="D288" i="1"/>
  <c r="C222" i="2"/>
  <c r="D523" i="1"/>
  <c r="C523" i="1"/>
  <c r="C445" i="2"/>
  <c r="C263" i="2"/>
  <c r="C219" i="2"/>
  <c r="C261" i="2"/>
  <c r="C226" i="2"/>
  <c r="C508" i="1"/>
  <c r="D508" i="1"/>
  <c r="D145" i="1"/>
  <c r="C145" i="1"/>
  <c r="D98" i="1"/>
  <c r="C98" i="1"/>
  <c r="D372" i="1"/>
  <c r="C372" i="1"/>
  <c r="D37" i="1"/>
  <c r="C37" i="1"/>
  <c r="D346" i="1"/>
  <c r="C346" i="1"/>
  <c r="C38" i="1"/>
  <c r="D38" i="1"/>
  <c r="D340" i="1"/>
  <c r="C340" i="1"/>
  <c r="C62" i="2"/>
  <c r="C63" i="2"/>
  <c r="D437" i="1"/>
  <c r="C437" i="1"/>
  <c r="C96" i="1"/>
  <c r="D96" i="1"/>
  <c r="C352" i="1"/>
  <c r="D352" i="1"/>
  <c r="G190" i="2"/>
  <c r="C203" i="1"/>
  <c r="D203" i="1"/>
  <c r="D459" i="1"/>
  <c r="C459" i="1"/>
  <c r="C68" i="2"/>
  <c r="C450" i="2"/>
  <c r="D565" i="1"/>
  <c r="C565" i="1"/>
  <c r="G593" i="2"/>
  <c r="G226" i="2"/>
  <c r="G108" i="2"/>
  <c r="G249" i="2"/>
  <c r="G504" i="2"/>
  <c r="C192" i="2"/>
  <c r="C473" i="1"/>
  <c r="D473" i="1"/>
  <c r="D100" i="1"/>
  <c r="C100" i="1"/>
  <c r="D104" i="1"/>
  <c r="C104" i="1"/>
  <c r="D392" i="1"/>
  <c r="C392" i="1"/>
  <c r="C129" i="1"/>
  <c r="D129" i="1"/>
  <c r="C366" i="1"/>
  <c r="D366" i="1"/>
  <c r="C343" i="2"/>
  <c r="C592" i="2"/>
  <c r="D44" i="1"/>
  <c r="C44" i="1"/>
  <c r="D360" i="1"/>
  <c r="C360" i="1"/>
  <c r="D453" i="1"/>
  <c r="C453" i="1"/>
  <c r="G305" i="2"/>
  <c r="C112" i="1"/>
  <c r="D112" i="1"/>
  <c r="C368" i="1"/>
  <c r="D368" i="1"/>
  <c r="C383" i="2"/>
  <c r="D219" i="1"/>
  <c r="C219" i="1"/>
  <c r="D475" i="1"/>
  <c r="C475" i="1"/>
  <c r="C462" i="2"/>
  <c r="D581" i="1"/>
  <c r="C581" i="1"/>
  <c r="G482" i="2"/>
  <c r="D585" i="1"/>
  <c r="C585" i="1"/>
  <c r="G437" i="2"/>
  <c r="C122" i="2"/>
  <c r="D197" i="1"/>
  <c r="C197" i="1"/>
  <c r="G174" i="2"/>
  <c r="D463" i="1"/>
  <c r="C463" i="1"/>
  <c r="D93" i="1"/>
  <c r="C93" i="1"/>
  <c r="D110" i="1"/>
  <c r="C110" i="1"/>
  <c r="D412" i="1"/>
  <c r="C412" i="1"/>
  <c r="G304" i="2"/>
  <c r="C135" i="1"/>
  <c r="D135" i="1"/>
  <c r="C386" i="1"/>
  <c r="D386" i="1"/>
  <c r="D313" i="1"/>
  <c r="C313" i="1"/>
  <c r="S313" i="1" s="1"/>
  <c r="C50" i="1"/>
  <c r="D50" i="1"/>
  <c r="D380" i="1"/>
  <c r="C380" i="1"/>
  <c r="G85" i="2"/>
  <c r="G291" i="2"/>
  <c r="D469" i="1"/>
  <c r="C469" i="1"/>
  <c r="C128" i="1"/>
  <c r="D128" i="1"/>
  <c r="C384" i="1"/>
  <c r="D384" i="1"/>
  <c r="G35" i="2"/>
  <c r="G585" i="2"/>
  <c r="C235" i="1"/>
  <c r="D235" i="1"/>
  <c r="D491" i="1"/>
  <c r="C491" i="1"/>
  <c r="C474" i="2"/>
  <c r="D587" i="1"/>
  <c r="C587" i="1"/>
  <c r="G257" i="2"/>
  <c r="C396" i="2"/>
  <c r="G72" i="2"/>
  <c r="G214" i="2"/>
  <c r="C173" i="2"/>
  <c r="G310" i="2"/>
  <c r="C600" i="2"/>
  <c r="C590" i="1"/>
  <c r="D590" i="1"/>
  <c r="G241" i="2"/>
  <c r="C601" i="1"/>
  <c r="D601" i="1"/>
  <c r="C420" i="1"/>
  <c r="D420" i="1"/>
  <c r="D189" i="1"/>
  <c r="C189" i="1"/>
  <c r="C193" i="2"/>
  <c r="D429" i="1"/>
  <c r="C429" i="1"/>
  <c r="D47" i="1"/>
  <c r="C47" i="1"/>
  <c r="G251" i="2"/>
  <c r="D116" i="1"/>
  <c r="C116" i="1"/>
  <c r="D431" i="1"/>
  <c r="C431" i="1"/>
  <c r="G99" i="2"/>
  <c r="C141" i="1"/>
  <c r="D141" i="1"/>
  <c r="C406" i="1"/>
  <c r="D406" i="1"/>
  <c r="G125" i="2"/>
  <c r="D339" i="1"/>
  <c r="C339" i="1"/>
  <c r="C56" i="1"/>
  <c r="D56" i="1"/>
  <c r="D399" i="1"/>
  <c r="C399" i="1"/>
  <c r="D485" i="1"/>
  <c r="C485" i="1"/>
  <c r="G137" i="2"/>
  <c r="G328" i="2"/>
  <c r="C144" i="1"/>
  <c r="D144" i="1"/>
  <c r="C400" i="1"/>
  <c r="D400" i="1"/>
  <c r="C251" i="1"/>
  <c r="D251" i="1"/>
  <c r="C507" i="1"/>
  <c r="D507" i="1"/>
  <c r="D593" i="1"/>
  <c r="C593" i="1"/>
  <c r="G267" i="2"/>
  <c r="C181" i="2"/>
  <c r="C6" i="2"/>
  <c r="G496" i="2"/>
  <c r="G131" i="2"/>
  <c r="G398" i="2"/>
  <c r="C527" i="2"/>
  <c r="G90" i="2"/>
  <c r="D410" i="1"/>
  <c r="C410" i="1"/>
  <c r="S410" i="1" s="1"/>
  <c r="C182" i="1"/>
  <c r="D182" i="1"/>
  <c r="G338" i="1"/>
  <c r="H338" i="1" s="1"/>
  <c r="I338" i="1" s="1"/>
  <c r="Q338" i="1" s="1"/>
  <c r="G72" i="1"/>
  <c r="H72" i="1" s="1"/>
  <c r="I72" i="1" s="1"/>
  <c r="Q72" i="1" s="1"/>
  <c r="M194" i="1"/>
  <c r="R194" i="1" s="1"/>
  <c r="S512" i="1" l="1"/>
  <c r="S427" i="1"/>
  <c r="S472" i="1"/>
  <c r="S250" i="1"/>
  <c r="S582" i="1"/>
  <c r="S477" i="1"/>
  <c r="S244" i="1"/>
  <c r="S406" i="1"/>
  <c r="S105" i="1"/>
  <c r="S504" i="1"/>
  <c r="S467" i="1"/>
  <c r="S278" i="1"/>
  <c r="S565" i="1"/>
  <c r="S568" i="1"/>
  <c r="S382" i="1"/>
  <c r="S265" i="1"/>
  <c r="S205" i="1"/>
  <c r="S53" i="1"/>
  <c r="S136" i="1"/>
  <c r="S37" i="1"/>
  <c r="S204" i="1"/>
  <c r="S47" i="1"/>
  <c r="S353" i="1"/>
  <c r="S293" i="1"/>
  <c r="S510" i="1"/>
  <c r="S598" i="1"/>
  <c r="S59" i="1"/>
  <c r="S331" i="1"/>
  <c r="S234" i="1"/>
  <c r="S271" i="1"/>
  <c r="S484" i="1"/>
  <c r="S194" i="1"/>
  <c r="S208" i="1"/>
  <c r="S416" i="1"/>
  <c r="S207" i="1"/>
  <c r="S237" i="1"/>
  <c r="S182" i="1"/>
  <c r="S380" i="1"/>
  <c r="S219" i="1"/>
  <c r="S576" i="1"/>
  <c r="S527" i="1"/>
  <c r="S304" i="1"/>
  <c r="S343" i="1"/>
  <c r="S184" i="1"/>
  <c r="S178" i="1"/>
  <c r="S232" i="1"/>
  <c r="S425" i="1"/>
  <c r="S516" i="1"/>
  <c r="S541" i="1"/>
  <c r="S491" i="1"/>
  <c r="S272" i="1"/>
  <c r="S378" i="1"/>
  <c r="S147" i="1"/>
  <c r="S499" i="1"/>
  <c r="S404" i="1"/>
  <c r="S310" i="1"/>
  <c r="S246" i="1"/>
  <c r="S340" i="1"/>
  <c r="S357" i="1"/>
  <c r="S549" i="1"/>
  <c r="S314" i="1"/>
  <c r="S580" i="1"/>
  <c r="S255" i="1"/>
  <c r="S428" i="1"/>
  <c r="S548" i="1"/>
  <c r="S42" i="1"/>
  <c r="S215" i="1"/>
  <c r="S48" i="1"/>
  <c r="S392" i="1"/>
  <c r="S242" i="1"/>
  <c r="S508" i="1"/>
  <c r="S197" i="1"/>
  <c r="S590" i="1"/>
  <c r="S386" i="1"/>
  <c r="S327" i="1"/>
  <c r="S455" i="1"/>
  <c r="S13" i="1"/>
  <c r="S192" i="1"/>
  <c r="S159" i="1"/>
  <c r="S27" i="1"/>
  <c r="S592" i="1"/>
  <c r="S95" i="1"/>
  <c r="S125" i="1"/>
  <c r="S124" i="1"/>
  <c r="S571" i="1"/>
  <c r="S431" i="1"/>
  <c r="S585" i="1"/>
  <c r="S453" i="1"/>
  <c r="S100" i="1"/>
  <c r="S523" i="1"/>
  <c r="S7" i="1"/>
  <c r="S187" i="1"/>
  <c r="S555" i="1"/>
  <c r="S64" i="1"/>
  <c r="S86" i="1"/>
  <c r="S202" i="1"/>
  <c r="S594" i="1"/>
  <c r="S398" i="1"/>
  <c r="S418" i="1"/>
  <c r="S438" i="1"/>
  <c r="S267" i="1"/>
  <c r="S239" i="1"/>
  <c r="S222" i="1"/>
  <c r="S99" i="1"/>
  <c r="S209" i="1"/>
  <c r="S200" i="1"/>
  <c r="S63" i="1"/>
  <c r="S445" i="1"/>
  <c r="S360" i="1"/>
  <c r="S593" i="1"/>
  <c r="S372" i="1"/>
  <c r="S489" i="1"/>
  <c r="S156" i="1"/>
  <c r="S40" i="1"/>
  <c r="S506" i="1"/>
  <c r="S405" i="1"/>
  <c r="S429" i="1"/>
  <c r="S469" i="1"/>
  <c r="S44" i="1"/>
  <c r="S92" i="1"/>
  <c r="S570" i="1"/>
  <c r="S299" i="1"/>
  <c r="S153" i="1"/>
  <c r="S319" i="1"/>
  <c r="S228" i="1"/>
  <c r="S600" i="1"/>
  <c r="S339" i="1"/>
  <c r="S110" i="1"/>
  <c r="S98" i="1"/>
  <c r="S196" i="1"/>
  <c r="S295" i="1"/>
  <c r="S359" i="1"/>
  <c r="S394" i="1"/>
  <c r="S257" i="1"/>
  <c r="S226" i="1"/>
  <c r="S521" i="1"/>
  <c r="S519" i="1"/>
  <c r="S303" i="1"/>
  <c r="S409" i="1"/>
  <c r="S400" i="1"/>
  <c r="S537" i="1"/>
  <c r="C938" i="1"/>
  <c r="S337" i="1"/>
  <c r="S338" i="1"/>
  <c r="S148" i="1"/>
  <c r="S261" i="1"/>
  <c r="S452" i="1"/>
  <c r="E305" i="1"/>
  <c r="F305" i="1" s="1"/>
  <c r="G305" i="1" s="1"/>
  <c r="H305" i="1" s="1"/>
  <c r="I305" i="1" s="1"/>
  <c r="Q305" i="1" s="1"/>
  <c r="S305" i="1"/>
  <c r="S111" i="1"/>
  <c r="S216" i="1"/>
  <c r="E456" i="1"/>
  <c r="F456" i="1" s="1"/>
  <c r="G456" i="1" s="1"/>
  <c r="H456" i="1" s="1"/>
  <c r="I456" i="1" s="1"/>
  <c r="Q456" i="1" s="1"/>
  <c r="S456" i="1"/>
  <c r="E574" i="1"/>
  <c r="F574" i="1" s="1"/>
  <c r="G574" i="1" s="1"/>
  <c r="H574" i="1" s="1"/>
  <c r="I574" i="1" s="1"/>
  <c r="Q574" i="1" s="1"/>
  <c r="S574" i="1"/>
  <c r="E461" i="1"/>
  <c r="F461" i="1" s="1"/>
  <c r="G461" i="1" s="1"/>
  <c r="H461" i="1" s="1"/>
  <c r="I461" i="1" s="1"/>
  <c r="Q461" i="1" s="1"/>
  <c r="S461" i="1"/>
  <c r="E54" i="1"/>
  <c r="F54" i="1" s="1"/>
  <c r="G54" i="1" s="1"/>
  <c r="H54" i="1" s="1"/>
  <c r="I54" i="1" s="1"/>
  <c r="Q54" i="1" s="1"/>
  <c r="S54" i="1"/>
  <c r="E201" i="1"/>
  <c r="F201" i="1" s="1"/>
  <c r="G201" i="1" s="1"/>
  <c r="H201" i="1" s="1"/>
  <c r="I201" i="1" s="1"/>
  <c r="Q201" i="1" s="1"/>
  <c r="S201" i="1"/>
  <c r="E375" i="1"/>
  <c r="F375" i="1" s="1"/>
  <c r="S375" i="1"/>
  <c r="S269" i="1"/>
  <c r="S23" i="1"/>
  <c r="S369" i="1"/>
  <c r="S157" i="1"/>
  <c r="S185" i="1"/>
  <c r="S444" i="1"/>
  <c r="S441" i="1"/>
  <c r="S45" i="1"/>
  <c r="E586" i="1"/>
  <c r="F586" i="1" s="1"/>
  <c r="G586" i="1" s="1"/>
  <c r="H586" i="1" s="1"/>
  <c r="I586" i="1" s="1"/>
  <c r="Q586" i="1" s="1"/>
  <c r="S586" i="1"/>
  <c r="S403" i="1"/>
  <c r="S87" i="1"/>
  <c r="E81" i="1"/>
  <c r="F81" i="1" s="1"/>
  <c r="G81" i="1" s="1"/>
  <c r="H81" i="1" s="1"/>
  <c r="I81" i="1" s="1"/>
  <c r="Q81" i="1" s="1"/>
  <c r="S81" i="1"/>
  <c r="E69" i="1"/>
  <c r="F69" i="1" s="1"/>
  <c r="S69" i="1"/>
  <c r="E143" i="1"/>
  <c r="F143" i="1" s="1"/>
  <c r="G143" i="1" s="1"/>
  <c r="H143" i="1" s="1"/>
  <c r="I143" i="1" s="1"/>
  <c r="Q143" i="1" s="1"/>
  <c r="S143" i="1"/>
  <c r="S462" i="1"/>
  <c r="S137" i="1"/>
  <c r="S50" i="1"/>
  <c r="S25" i="1"/>
  <c r="S32" i="1"/>
  <c r="S33" i="1"/>
  <c r="S273" i="1"/>
  <c r="S545" i="1"/>
  <c r="S289" i="1"/>
  <c r="S502" i="1"/>
  <c r="E579" i="1"/>
  <c r="F579" i="1" s="1"/>
  <c r="G579" i="1" s="1"/>
  <c r="H579" i="1" s="1"/>
  <c r="I579" i="1" s="1"/>
  <c r="Q579" i="1" s="1"/>
  <c r="S579" i="1"/>
  <c r="E76" i="1"/>
  <c r="F76" i="1" s="1"/>
  <c r="G76" i="1" s="1"/>
  <c r="S76" i="1"/>
  <c r="S4" i="1"/>
  <c r="E90" i="1"/>
  <c r="F90" i="1" s="1"/>
  <c r="G90" i="1" s="1"/>
  <c r="H90" i="1" s="1"/>
  <c r="I90" i="1" s="1"/>
  <c r="Q90" i="1" s="1"/>
  <c r="S90" i="1"/>
  <c r="E460" i="1"/>
  <c r="S460" i="1"/>
  <c r="S362" i="1"/>
  <c r="S88" i="1"/>
  <c r="S420" i="1"/>
  <c r="S144" i="1"/>
  <c r="S448" i="1"/>
  <c r="S465" i="1"/>
  <c r="S573" i="1"/>
  <c r="S332" i="1"/>
  <c r="S296" i="1"/>
  <c r="E482" i="1"/>
  <c r="F482" i="1" s="1"/>
  <c r="G482" i="1" s="1"/>
  <c r="H482" i="1" s="1"/>
  <c r="I482" i="1" s="1"/>
  <c r="Q482" i="1" s="1"/>
  <c r="S482" i="1"/>
  <c r="S20" i="1"/>
  <c r="S83" i="1"/>
  <c r="S210" i="1"/>
  <c r="S179" i="1"/>
  <c r="S526" i="1"/>
  <c r="S476" i="1"/>
  <c r="E259" i="1"/>
  <c r="F259" i="1" s="1"/>
  <c r="G259" i="1" s="1"/>
  <c r="H259" i="1" s="1"/>
  <c r="I259" i="1" s="1"/>
  <c r="Q259" i="1" s="1"/>
  <c r="S259" i="1"/>
  <c r="S39" i="1"/>
  <c r="S282" i="1"/>
  <c r="S513" i="1"/>
  <c r="E58" i="1"/>
  <c r="F58" i="1" s="1"/>
  <c r="G58" i="1" s="1"/>
  <c r="H58" i="1" s="1"/>
  <c r="I58" i="1" s="1"/>
  <c r="Q58" i="1" s="1"/>
  <c r="S58" i="1"/>
  <c r="S536" i="1"/>
  <c r="S101" i="1"/>
  <c r="E154" i="1"/>
  <c r="F154" i="1" s="1"/>
  <c r="S154" i="1"/>
  <c r="E396" i="1"/>
  <c r="F396" i="1" s="1"/>
  <c r="G396" i="1" s="1"/>
  <c r="H396" i="1" s="1"/>
  <c r="I396" i="1" s="1"/>
  <c r="Q396" i="1" s="1"/>
  <c r="S396" i="1"/>
  <c r="E248" i="1"/>
  <c r="F248" i="1" s="1"/>
  <c r="G248" i="1" s="1"/>
  <c r="H248" i="1" s="1"/>
  <c r="I248" i="1" s="1"/>
  <c r="Q248" i="1" s="1"/>
  <c r="S248" i="1"/>
  <c r="E55" i="1"/>
  <c r="F55" i="1" s="1"/>
  <c r="G55" i="1" s="1"/>
  <c r="S55" i="1"/>
  <c r="S542" i="1"/>
  <c r="S279" i="1"/>
  <c r="S601" i="1"/>
  <c r="S368" i="1"/>
  <c r="S583" i="1"/>
  <c r="S373" i="1"/>
  <c r="S350" i="1"/>
  <c r="S439" i="1"/>
  <c r="E356" i="1"/>
  <c r="F356" i="1" s="1"/>
  <c r="G356" i="1" s="1"/>
  <c r="H356" i="1" s="1"/>
  <c r="I356" i="1" s="1"/>
  <c r="Q356" i="1" s="1"/>
  <c r="S356" i="1"/>
  <c r="E266" i="1"/>
  <c r="F266" i="1" s="1"/>
  <c r="G266" i="1" s="1"/>
  <c r="H266" i="1" s="1"/>
  <c r="I266" i="1" s="1"/>
  <c r="Q266" i="1" s="1"/>
  <c r="S266" i="1"/>
  <c r="S235" i="1"/>
  <c r="S258" i="1"/>
  <c r="S112" i="1"/>
  <c r="S104" i="1"/>
  <c r="S459" i="1"/>
  <c r="S38" i="1"/>
  <c r="S190" i="1"/>
  <c r="S443" i="1"/>
  <c r="S395" i="1"/>
  <c r="S320" i="1"/>
  <c r="S333" i="1"/>
  <c r="S543" i="1"/>
  <c r="S517" i="1"/>
  <c r="S389" i="1"/>
  <c r="S75" i="1"/>
  <c r="S68" i="1"/>
  <c r="S385" i="1"/>
  <c r="S238" i="1"/>
  <c r="S591" i="1"/>
  <c r="S518" i="1"/>
  <c r="S577" i="1"/>
  <c r="S367" i="1"/>
  <c r="S595" i="1"/>
  <c r="S328" i="1"/>
  <c r="E8" i="1"/>
  <c r="F8" i="1" s="1"/>
  <c r="G8" i="1" s="1"/>
  <c r="H8" i="1" s="1"/>
  <c r="I8" i="1" s="1"/>
  <c r="Q8" i="1" s="1"/>
  <c r="S8" i="1"/>
  <c r="E322" i="1"/>
  <c r="F322" i="1" s="1"/>
  <c r="G322" i="1" s="1"/>
  <c r="H322" i="1" s="1"/>
  <c r="I322" i="1" s="1"/>
  <c r="Q322" i="1" s="1"/>
  <c r="S322" i="1"/>
  <c r="E311" i="1"/>
  <c r="F311" i="1" s="1"/>
  <c r="G311" i="1" s="1"/>
  <c r="H311" i="1" s="1"/>
  <c r="I311" i="1" s="1"/>
  <c r="Q311" i="1" s="1"/>
  <c r="S311" i="1"/>
  <c r="E103" i="1"/>
  <c r="F103" i="1" s="1"/>
  <c r="G103" i="1" s="1"/>
  <c r="H103" i="1" s="1"/>
  <c r="I103" i="1" s="1"/>
  <c r="Q103" i="1" s="1"/>
  <c r="S103" i="1"/>
  <c r="E164" i="1"/>
  <c r="F164" i="1" s="1"/>
  <c r="G164" i="1" s="1"/>
  <c r="H164" i="1" s="1"/>
  <c r="I164" i="1" s="1"/>
  <c r="Q164" i="1" s="1"/>
  <c r="S164" i="1"/>
  <c r="S387" i="1"/>
  <c r="E355" i="1"/>
  <c r="F355" i="1" s="1"/>
  <c r="G355" i="1" s="1"/>
  <c r="H355" i="1" s="1"/>
  <c r="I355" i="1" s="1"/>
  <c r="Q355" i="1" s="1"/>
  <c r="S355" i="1"/>
  <c r="S94" i="1"/>
  <c r="S67" i="1"/>
  <c r="E133" i="1"/>
  <c r="F133" i="1" s="1"/>
  <c r="G133" i="1" s="1"/>
  <c r="H133" i="1" s="1"/>
  <c r="I133" i="1" s="1"/>
  <c r="Q133" i="1" s="1"/>
  <c r="S133" i="1"/>
  <c r="E562" i="1"/>
  <c r="S562" i="1"/>
  <c r="E24" i="1"/>
  <c r="F24" i="1" s="1"/>
  <c r="G24" i="1" s="1"/>
  <c r="H24" i="1" s="1"/>
  <c r="I24" i="1" s="1"/>
  <c r="Q24" i="1" s="1"/>
  <c r="S24" i="1"/>
  <c r="S522" i="1"/>
  <c r="S84" i="1"/>
  <c r="S466" i="1"/>
  <c r="S141" i="1"/>
  <c r="S129" i="1"/>
  <c r="S485" i="1"/>
  <c r="S116" i="1"/>
  <c r="S346" i="1"/>
  <c r="S306" i="1"/>
  <c r="S497" i="1"/>
  <c r="S464" i="1"/>
  <c r="S544" i="1"/>
  <c r="S559" i="1"/>
  <c r="S419" i="1"/>
  <c r="S451" i="1"/>
  <c r="S315" i="1"/>
  <c r="S66" i="1"/>
  <c r="S493" i="1"/>
  <c r="S440" i="1"/>
  <c r="S388" i="1"/>
  <c r="S262" i="1"/>
  <c r="E243" i="1"/>
  <c r="S243" i="1"/>
  <c r="E596" i="1"/>
  <c r="F596" i="1" s="1"/>
  <c r="G596" i="1" s="1"/>
  <c r="H596" i="1" s="1"/>
  <c r="I596" i="1" s="1"/>
  <c r="Q596" i="1" s="1"/>
  <c r="S596" i="1"/>
  <c r="E447" i="1"/>
  <c r="F447" i="1" s="1"/>
  <c r="G447" i="1" s="1"/>
  <c r="H447" i="1" s="1"/>
  <c r="I447" i="1" s="1"/>
  <c r="Q447" i="1" s="1"/>
  <c r="S447" i="1"/>
  <c r="E106" i="1"/>
  <c r="F106" i="1" s="1"/>
  <c r="G106" i="1" s="1"/>
  <c r="H106" i="1" s="1"/>
  <c r="I106" i="1" s="1"/>
  <c r="Q106" i="1" s="1"/>
  <c r="S106" i="1"/>
  <c r="E535" i="1"/>
  <c r="S535" i="1"/>
  <c r="E252" i="1"/>
  <c r="F252" i="1" s="1"/>
  <c r="G252" i="1" s="1"/>
  <c r="S252" i="1"/>
  <c r="E146" i="1"/>
  <c r="F146" i="1" s="1"/>
  <c r="G146" i="1" s="1"/>
  <c r="H146" i="1" s="1"/>
  <c r="I146" i="1" s="1"/>
  <c r="Q146" i="1" s="1"/>
  <c r="S146" i="1"/>
  <c r="E191" i="1"/>
  <c r="F191" i="1" s="1"/>
  <c r="G191" i="1" s="1"/>
  <c r="H191" i="1" s="1"/>
  <c r="I191" i="1" s="1"/>
  <c r="Q191" i="1" s="1"/>
  <c r="S191" i="1"/>
  <c r="S113" i="1"/>
  <c r="S285" i="1"/>
  <c r="S46" i="1"/>
  <c r="E118" i="1"/>
  <c r="F118" i="1" s="1"/>
  <c r="G118" i="1" s="1"/>
  <c r="H118" i="1" s="1"/>
  <c r="I118" i="1" s="1"/>
  <c r="Q118" i="1" s="1"/>
  <c r="S118" i="1"/>
  <c r="E371" i="1"/>
  <c r="F371" i="1" s="1"/>
  <c r="G371" i="1" s="1"/>
  <c r="H371" i="1" s="1"/>
  <c r="I371" i="1" s="1"/>
  <c r="Q371" i="1" s="1"/>
  <c r="S371" i="1"/>
  <c r="S117" i="1"/>
  <c r="E488" i="1"/>
  <c r="S488" i="1"/>
  <c r="S492" i="1"/>
  <c r="E474" i="1"/>
  <c r="F474" i="1" s="1"/>
  <c r="G474" i="1" s="1"/>
  <c r="H474" i="1" s="1"/>
  <c r="I474" i="1" s="1"/>
  <c r="Q474" i="1" s="1"/>
  <c r="S474" i="1"/>
  <c r="E162" i="1"/>
  <c r="F162" i="1" s="1"/>
  <c r="G162" i="1" s="1"/>
  <c r="H162" i="1" s="1"/>
  <c r="I162" i="1" s="1"/>
  <c r="Q162" i="1" s="1"/>
  <c r="S162" i="1"/>
  <c r="E344" i="1"/>
  <c r="F344" i="1" s="1"/>
  <c r="G344" i="1" s="1"/>
  <c r="H344" i="1" s="1"/>
  <c r="I344" i="1" s="1"/>
  <c r="Q344" i="1" s="1"/>
  <c r="S344" i="1"/>
  <c r="E358" i="1"/>
  <c r="F358" i="1" s="1"/>
  <c r="G358" i="1" s="1"/>
  <c r="H358" i="1" s="1"/>
  <c r="I358" i="1" s="1"/>
  <c r="Q358" i="1" s="1"/>
  <c r="S358" i="1"/>
  <c r="S221" i="1"/>
  <c r="S186" i="1"/>
  <c r="S70" i="1"/>
  <c r="S114" i="1"/>
  <c r="S560" i="1"/>
  <c r="S224" i="1"/>
  <c r="S480" i="1"/>
  <c r="S11" i="1"/>
  <c r="S62" i="1"/>
  <c r="S122" i="1"/>
  <c r="S496" i="1"/>
  <c r="S166" i="1"/>
  <c r="S569" i="1"/>
  <c r="S434" i="1"/>
  <c r="S413" i="1"/>
  <c r="S65" i="1"/>
  <c r="S531" i="1"/>
  <c r="S130" i="1"/>
  <c r="S180" i="1"/>
  <c r="E354" i="1"/>
  <c r="F354" i="1" s="1"/>
  <c r="G354" i="1" s="1"/>
  <c r="H354" i="1" s="1"/>
  <c r="I354" i="1" s="1"/>
  <c r="Q354" i="1" s="1"/>
  <c r="S354" i="1"/>
  <c r="S57" i="1"/>
  <c r="S312" i="1"/>
  <c r="S181" i="1"/>
  <c r="E511" i="1"/>
  <c r="S511" i="1"/>
  <c r="S119" i="1"/>
  <c r="E161" i="1"/>
  <c r="F161" i="1" s="1"/>
  <c r="G161" i="1" s="1"/>
  <c r="H161" i="1" s="1"/>
  <c r="I161" i="1" s="1"/>
  <c r="Q161" i="1" s="1"/>
  <c r="S161" i="1"/>
  <c r="S442" i="1"/>
  <c r="E417" i="1"/>
  <c r="F417" i="1" s="1"/>
  <c r="G417" i="1" s="1"/>
  <c r="H417" i="1" s="1"/>
  <c r="I417" i="1" s="1"/>
  <c r="Q417" i="1" s="1"/>
  <c r="S417" i="1"/>
  <c r="E597" i="1"/>
  <c r="F597" i="1" s="1"/>
  <c r="S597" i="1"/>
  <c r="E567" i="1"/>
  <c r="F567" i="1" s="1"/>
  <c r="G567" i="1" s="1"/>
  <c r="H567" i="1" s="1"/>
  <c r="I567" i="1" s="1"/>
  <c r="Q567" i="1" s="1"/>
  <c r="S567" i="1"/>
  <c r="S300" i="1"/>
  <c r="S107" i="1"/>
  <c r="S361" i="1"/>
  <c r="S230" i="1"/>
  <c r="E578" i="1"/>
  <c r="F578" i="1" s="1"/>
  <c r="S578" i="1"/>
  <c r="S199" i="1"/>
  <c r="S500" i="1"/>
  <c r="E414" i="1"/>
  <c r="F414" i="1" s="1"/>
  <c r="G414" i="1" s="1"/>
  <c r="H414" i="1" s="1"/>
  <c r="I414" i="1" s="1"/>
  <c r="Q414" i="1" s="1"/>
  <c r="S414" i="1"/>
  <c r="S225" i="1"/>
  <c r="S247" i="1"/>
  <c r="E254" i="1"/>
  <c r="F254" i="1" s="1"/>
  <c r="G254" i="1" s="1"/>
  <c r="H254" i="1" s="1"/>
  <c r="I254" i="1" s="1"/>
  <c r="Q254" i="1" s="1"/>
  <c r="S254" i="1"/>
  <c r="S308" i="1"/>
  <c r="E233" i="1"/>
  <c r="F233" i="1" s="1"/>
  <c r="G233" i="1" s="1"/>
  <c r="H233" i="1" s="1"/>
  <c r="I233" i="1" s="1"/>
  <c r="Q233" i="1" s="1"/>
  <c r="S233" i="1"/>
  <c r="E270" i="1"/>
  <c r="F270" i="1" s="1"/>
  <c r="G270" i="1" s="1"/>
  <c r="H270" i="1" s="1"/>
  <c r="I270" i="1" s="1"/>
  <c r="Q270" i="1" s="1"/>
  <c r="S270" i="1"/>
  <c r="S390" i="1"/>
  <c r="S217" i="1"/>
  <c r="S284" i="1"/>
  <c r="S155" i="1"/>
  <c r="S363" i="1"/>
  <c r="S589" i="1"/>
  <c r="S240" i="1"/>
  <c r="S165" i="1"/>
  <c r="S450" i="1"/>
  <c r="S509" i="1"/>
  <c r="E326" i="1"/>
  <c r="F326" i="1" s="1"/>
  <c r="G326" i="1" s="1"/>
  <c r="H326" i="1" s="1"/>
  <c r="I326" i="1" s="1"/>
  <c r="Q326" i="1" s="1"/>
  <c r="S326" i="1"/>
  <c r="S15" i="1"/>
  <c r="S241" i="1"/>
  <c r="S268" i="1"/>
  <c r="S575" i="1"/>
  <c r="S325" i="1"/>
  <c r="S10" i="1"/>
  <c r="S102" i="1"/>
  <c r="E52" i="1"/>
  <c r="F52" i="1" s="1"/>
  <c r="G52" i="1" s="1"/>
  <c r="H52" i="1" s="1"/>
  <c r="I52" i="1" s="1"/>
  <c r="Q52" i="1" s="1"/>
  <c r="S52" i="1"/>
  <c r="S433" i="1"/>
  <c r="S383" i="1"/>
  <c r="E71" i="1"/>
  <c r="F71" i="1" s="1"/>
  <c r="G71" i="1" s="1"/>
  <c r="H71" i="1" s="1"/>
  <c r="I71" i="1" s="1"/>
  <c r="Q71" i="1" s="1"/>
  <c r="S71" i="1"/>
  <c r="E78" i="1"/>
  <c r="F78" i="1" s="1"/>
  <c r="G78" i="1" s="1"/>
  <c r="H78" i="1" s="1"/>
  <c r="I78" i="1" s="1"/>
  <c r="Q78" i="1" s="1"/>
  <c r="S78" i="1"/>
  <c r="E402" i="1"/>
  <c r="F402" i="1" s="1"/>
  <c r="G402" i="1" s="1"/>
  <c r="H402" i="1" s="1"/>
  <c r="I402" i="1" s="1"/>
  <c r="Q402" i="1" s="1"/>
  <c r="S402" i="1"/>
  <c r="S109" i="1"/>
  <c r="S34" i="1"/>
  <c r="S108" i="1"/>
  <c r="S91" i="1"/>
  <c r="S558" i="1"/>
  <c r="S370" i="1"/>
  <c r="S318" i="1"/>
  <c r="S193" i="1"/>
  <c r="S131" i="1"/>
  <c r="S381" i="1"/>
  <c r="S483" i="1"/>
  <c r="E127" i="1"/>
  <c r="F127" i="1" s="1"/>
  <c r="G127" i="1" s="1"/>
  <c r="H127" i="1" s="1"/>
  <c r="I127" i="1" s="1"/>
  <c r="Q127" i="1" s="1"/>
  <c r="S127" i="1"/>
  <c r="S365" i="1"/>
  <c r="S227" i="1"/>
  <c r="S408" i="1"/>
  <c r="E60" i="1"/>
  <c r="F60" i="1" s="1"/>
  <c r="G60" i="1" s="1"/>
  <c r="H60" i="1" s="1"/>
  <c r="I60" i="1" s="1"/>
  <c r="Q60" i="1" s="1"/>
  <c r="S60" i="1"/>
  <c r="E505" i="1"/>
  <c r="F505" i="1" s="1"/>
  <c r="G505" i="1" s="1"/>
  <c r="H505" i="1" s="1"/>
  <c r="I505" i="1" s="1"/>
  <c r="Q505" i="1" s="1"/>
  <c r="S505" i="1"/>
  <c r="E253" i="1"/>
  <c r="S253" i="1"/>
  <c r="S35" i="1"/>
  <c r="S287" i="1"/>
  <c r="S384" i="1"/>
  <c r="S203" i="1"/>
  <c r="S31" i="1"/>
  <c r="S281" i="1"/>
  <c r="S412" i="1"/>
  <c r="S336" i="1"/>
  <c r="S56" i="1"/>
  <c r="S172" i="1"/>
  <c r="S80" i="1"/>
  <c r="S347" i="1"/>
  <c r="S584" i="1"/>
  <c r="S407" i="1"/>
  <c r="E292" i="1"/>
  <c r="F292" i="1" s="1"/>
  <c r="G292" i="1" s="1"/>
  <c r="H292" i="1" s="1"/>
  <c r="I292" i="1" s="1"/>
  <c r="Q292" i="1" s="1"/>
  <c r="S292" i="1"/>
  <c r="E422" i="1"/>
  <c r="F422" i="1" s="1"/>
  <c r="G422" i="1" s="1"/>
  <c r="H422" i="1" s="1"/>
  <c r="I422" i="1" s="1"/>
  <c r="Q422" i="1" s="1"/>
  <c r="S422" i="1"/>
  <c r="S430" i="1"/>
  <c r="S138" i="1"/>
  <c r="S494" i="1"/>
  <c r="S29" i="1"/>
  <c r="E479" i="1"/>
  <c r="F479" i="1" s="1"/>
  <c r="G479" i="1" s="1"/>
  <c r="H479" i="1" s="1"/>
  <c r="I479" i="1" s="1"/>
  <c r="Q479" i="1" s="1"/>
  <c r="S479" i="1"/>
  <c r="E495" i="1"/>
  <c r="F495" i="1" s="1"/>
  <c r="S495" i="1"/>
  <c r="E588" i="1"/>
  <c r="F588" i="1" s="1"/>
  <c r="G588" i="1" s="1"/>
  <c r="H588" i="1" s="1"/>
  <c r="I588" i="1" s="1"/>
  <c r="Q588" i="1" s="1"/>
  <c r="S588" i="1"/>
  <c r="E302" i="1"/>
  <c r="F302" i="1" s="1"/>
  <c r="G302" i="1" s="1"/>
  <c r="H302" i="1" s="1"/>
  <c r="I302" i="1" s="1"/>
  <c r="Q302" i="1" s="1"/>
  <c r="S302" i="1"/>
  <c r="E12" i="1"/>
  <c r="F12" i="1" s="1"/>
  <c r="G12" i="1" s="1"/>
  <c r="H12" i="1" s="1"/>
  <c r="I12" i="1" s="1"/>
  <c r="Q12" i="1" s="1"/>
  <c r="S12" i="1"/>
  <c r="E167" i="1"/>
  <c r="F167" i="1" s="1"/>
  <c r="G167" i="1" s="1"/>
  <c r="H167" i="1" s="1"/>
  <c r="I167" i="1" s="1"/>
  <c r="Q167" i="1" s="1"/>
  <c r="S167" i="1"/>
  <c r="S28" i="1"/>
  <c r="S183" i="1"/>
  <c r="S538" i="1"/>
  <c r="S134" i="1"/>
  <c r="S399" i="1"/>
  <c r="S135" i="1"/>
  <c r="S411" i="1"/>
  <c r="S212" i="1"/>
  <c r="S198" i="1"/>
  <c r="S556" i="1"/>
  <c r="S550" i="1"/>
  <c r="S498" i="1"/>
  <c r="S128" i="1"/>
  <c r="S473" i="1"/>
  <c r="S532" i="1"/>
  <c r="S533" i="1"/>
  <c r="S352" i="1"/>
  <c r="S288" i="1"/>
  <c r="S249" i="1"/>
  <c r="S301" i="1"/>
  <c r="S432" i="1"/>
  <c r="S551" i="1"/>
  <c r="S507" i="1"/>
  <c r="S475" i="1"/>
  <c r="S96" i="1"/>
  <c r="S152" i="1"/>
  <c r="S524" i="1"/>
  <c r="S563" i="1"/>
  <c r="S43" i="1"/>
  <c r="S376" i="1"/>
  <c r="S534" i="1"/>
  <c r="S525" i="1"/>
  <c r="S316" i="1"/>
  <c r="S309" i="1"/>
  <c r="S457" i="1"/>
  <c r="S478" i="1"/>
  <c r="S546" i="1"/>
  <c r="S391" i="1"/>
  <c r="S115" i="1"/>
  <c r="S529" i="1"/>
  <c r="S41" i="1"/>
  <c r="E236" i="1"/>
  <c r="F236" i="1" s="1"/>
  <c r="G236" i="1" s="1"/>
  <c r="H236" i="1" s="1"/>
  <c r="I236" i="1" s="1"/>
  <c r="Q236" i="1" s="1"/>
  <c r="S236" i="1"/>
  <c r="S126" i="1"/>
  <c r="S5" i="1"/>
  <c r="S206" i="1"/>
  <c r="S397" i="1"/>
  <c r="S286" i="1"/>
  <c r="S177" i="1"/>
  <c r="S561" i="1"/>
  <c r="E602" i="1"/>
  <c r="F602" i="1" s="1"/>
  <c r="G602" i="1" s="1"/>
  <c r="H602" i="1" s="1"/>
  <c r="I602" i="1" s="1"/>
  <c r="Q602" i="1" s="1"/>
  <c r="S602" i="1"/>
  <c r="S603" i="1"/>
  <c r="E173" i="1"/>
  <c r="F173" i="1" s="1"/>
  <c r="G173" i="1" s="1"/>
  <c r="H173" i="1" s="1"/>
  <c r="I173" i="1" s="1"/>
  <c r="Q173" i="1" s="1"/>
  <c r="S173" i="1"/>
  <c r="E297" i="1"/>
  <c r="F297" i="1" s="1"/>
  <c r="G297" i="1" s="1"/>
  <c r="H297" i="1" s="1"/>
  <c r="I297" i="1" s="1"/>
  <c r="Q297" i="1" s="1"/>
  <c r="S297" i="1"/>
  <c r="E553" i="1"/>
  <c r="F553" i="1" s="1"/>
  <c r="G553" i="1" s="1"/>
  <c r="H553" i="1" s="1"/>
  <c r="I553" i="1" s="1"/>
  <c r="Q553" i="1" s="1"/>
  <c r="S553" i="1"/>
  <c r="E18" i="1"/>
  <c r="F18" i="1" s="1"/>
  <c r="G18" i="1" s="1"/>
  <c r="H18" i="1" s="1"/>
  <c r="I18" i="1" s="1"/>
  <c r="Q18" i="1" s="1"/>
  <c r="S18" i="1"/>
  <c r="S274" i="1"/>
  <c r="S9" i="1"/>
  <c r="S557" i="1"/>
  <c r="S581" i="1"/>
  <c r="S490" i="1"/>
  <c r="S97" i="1"/>
  <c r="S481" i="1"/>
  <c r="S329" i="1"/>
  <c r="S189" i="1"/>
  <c r="S587" i="1"/>
  <c r="S93" i="1"/>
  <c r="S437" i="1"/>
  <c r="S145" i="1"/>
  <c r="S379" i="1"/>
  <c r="S19" i="1"/>
  <c r="S123" i="1"/>
  <c r="S458" i="1"/>
  <c r="S220" i="1"/>
  <c r="S547" i="1"/>
  <c r="S176" i="1"/>
  <c r="S471" i="1"/>
  <c r="S160" i="1"/>
  <c r="S566" i="1"/>
  <c r="S324" i="1"/>
  <c r="S486" i="1"/>
  <c r="S351" i="1"/>
  <c r="S151" i="1"/>
  <c r="E470" i="1"/>
  <c r="F470" i="1" s="1"/>
  <c r="G470" i="1" s="1"/>
  <c r="H470" i="1" s="1"/>
  <c r="I470" i="1" s="1"/>
  <c r="Q470" i="1" s="1"/>
  <c r="S470" i="1"/>
  <c r="E298" i="1"/>
  <c r="F298" i="1" s="1"/>
  <c r="G298" i="1" s="1"/>
  <c r="H298" i="1" s="1"/>
  <c r="I298" i="1" s="1"/>
  <c r="Q298" i="1" s="1"/>
  <c r="S298" i="1"/>
  <c r="S195" i="1"/>
  <c r="S334" i="1"/>
  <c r="S26" i="1"/>
  <c r="S30" i="1"/>
  <c r="S120" i="1"/>
  <c r="S169" i="1"/>
  <c r="S22" i="1"/>
  <c r="E348" i="1"/>
  <c r="F348" i="1" s="1"/>
  <c r="G348" i="1" s="1"/>
  <c r="H348" i="1" s="1"/>
  <c r="I348" i="1" s="1"/>
  <c r="Q348" i="1" s="1"/>
  <c r="S348" i="1"/>
  <c r="E188" i="1"/>
  <c r="F188" i="1" s="1"/>
  <c r="G188" i="1" s="1"/>
  <c r="H188" i="1" s="1"/>
  <c r="I188" i="1" s="1"/>
  <c r="Q188" i="1" s="1"/>
  <c r="S188" i="1"/>
  <c r="S317" i="1"/>
  <c r="S158" i="1"/>
  <c r="S426" i="1"/>
  <c r="S245" i="1"/>
  <c r="S251" i="1"/>
  <c r="S421" i="1"/>
  <c r="S256" i="1"/>
  <c r="S530" i="1"/>
  <c r="S342" i="1"/>
  <c r="S294" i="1"/>
  <c r="E51" i="1"/>
  <c r="F51" i="1" s="1"/>
  <c r="G51" i="1" s="1"/>
  <c r="H51" i="1" s="1"/>
  <c r="I51" i="1" s="1"/>
  <c r="Q51" i="1" s="1"/>
  <c r="S51" i="1"/>
  <c r="S163" i="1"/>
  <c r="S520" i="1"/>
  <c r="S401" i="1"/>
  <c r="S6" i="1"/>
  <c r="S21" i="1"/>
  <c r="E330" i="1"/>
  <c r="F330" i="1" s="1"/>
  <c r="G330" i="1" s="1"/>
  <c r="H330" i="1" s="1"/>
  <c r="I330" i="1" s="1"/>
  <c r="Q330" i="1" s="1"/>
  <c r="S330" i="1"/>
  <c r="E260" i="1"/>
  <c r="F260" i="1" s="1"/>
  <c r="G260" i="1" s="1"/>
  <c r="H260" i="1" s="1"/>
  <c r="I260" i="1" s="1"/>
  <c r="Q260" i="1" s="1"/>
  <c r="S260" i="1"/>
  <c r="S415" i="1"/>
  <c r="E79" i="1"/>
  <c r="F79" i="1" s="1"/>
  <c r="G79" i="1" s="1"/>
  <c r="H79" i="1" s="1"/>
  <c r="I79" i="1" s="1"/>
  <c r="Q79" i="1" s="1"/>
  <c r="S79" i="1"/>
  <c r="E449" i="1"/>
  <c r="S449" i="1"/>
  <c r="S213" i="1"/>
  <c r="S323" i="1"/>
  <c r="E140" i="1"/>
  <c r="F140" i="1" s="1"/>
  <c r="G140" i="1" s="1"/>
  <c r="H140" i="1" s="1"/>
  <c r="I140" i="1" s="1"/>
  <c r="Q140" i="1" s="1"/>
  <c r="S140" i="1"/>
  <c r="E142" i="1"/>
  <c r="F142" i="1" s="1"/>
  <c r="G142" i="1" s="1"/>
  <c r="H142" i="1" s="1"/>
  <c r="I142" i="1" s="1"/>
  <c r="Q142" i="1" s="1"/>
  <c r="S142" i="1"/>
  <c r="S454" i="1"/>
  <c r="E423" i="1"/>
  <c r="S423" i="1"/>
  <c r="E540" i="1"/>
  <c r="F540" i="1" s="1"/>
  <c r="G540" i="1" s="1"/>
  <c r="H540" i="1" s="1"/>
  <c r="I540" i="1" s="1"/>
  <c r="Q540" i="1" s="1"/>
  <c r="S540" i="1"/>
  <c r="E277" i="1"/>
  <c r="F277" i="1" s="1"/>
  <c r="G277" i="1" s="1"/>
  <c r="H277" i="1" s="1"/>
  <c r="I277" i="1" s="1"/>
  <c r="Q277" i="1" s="1"/>
  <c r="S277" i="1"/>
  <c r="E121" i="1"/>
  <c r="F121" i="1" s="1"/>
  <c r="G121" i="1" s="1"/>
  <c r="H121" i="1" s="1"/>
  <c r="I121" i="1" s="1"/>
  <c r="Q121" i="1" s="1"/>
  <c r="S121" i="1"/>
  <c r="E446" i="1"/>
  <c r="F446" i="1" s="1"/>
  <c r="G446" i="1" s="1"/>
  <c r="S446" i="1"/>
  <c r="S211" i="1"/>
  <c r="S223" i="1"/>
  <c r="S393" i="1"/>
  <c r="S149" i="1"/>
  <c r="S229" i="1"/>
  <c r="S463" i="1"/>
  <c r="S366" i="1"/>
  <c r="S171" i="1"/>
  <c r="S321" i="1"/>
  <c r="S275" i="1"/>
  <c r="S539" i="1"/>
  <c r="S307" i="1"/>
  <c r="S16" i="1"/>
  <c r="S74" i="1"/>
  <c r="S341" i="1"/>
  <c r="S263" i="1"/>
  <c r="S290" i="1"/>
  <c r="S214" i="1"/>
  <c r="S528" i="1"/>
  <c r="S599" i="1"/>
  <c r="S501" i="1"/>
  <c r="S280" i="1"/>
  <c r="S552" i="1"/>
  <c r="S487" i="1"/>
  <c r="E364" i="1"/>
  <c r="F364" i="1" s="1"/>
  <c r="G364" i="1" s="1"/>
  <c r="H364" i="1" s="1"/>
  <c r="I364" i="1" s="1"/>
  <c r="Q364" i="1" s="1"/>
  <c r="S364" i="1"/>
  <c r="S572" i="1"/>
  <c r="S168" i="1"/>
  <c r="S291" i="1"/>
  <c r="S175" i="1"/>
  <c r="E170" i="1"/>
  <c r="F170" i="1" s="1"/>
  <c r="G170" i="1" s="1"/>
  <c r="H170" i="1" s="1"/>
  <c r="I170" i="1" s="1"/>
  <c r="Q170" i="1" s="1"/>
  <c r="S170" i="1"/>
  <c r="E377" i="1"/>
  <c r="F377" i="1" s="1"/>
  <c r="G377" i="1" s="1"/>
  <c r="H377" i="1" s="1"/>
  <c r="I377" i="1" s="1"/>
  <c r="Q377" i="1" s="1"/>
  <c r="S377" i="1"/>
  <c r="E85" i="1"/>
  <c r="F85" i="1" s="1"/>
  <c r="G85" i="1" s="1"/>
  <c r="H85" i="1" s="1"/>
  <c r="I85" i="1" s="1"/>
  <c r="Q85" i="1" s="1"/>
  <c r="S85" i="1"/>
  <c r="S49" i="1"/>
  <c r="E14" i="1"/>
  <c r="F14" i="1" s="1"/>
  <c r="G14" i="1" s="1"/>
  <c r="S14" i="1"/>
  <c r="S89" i="1"/>
  <c r="S554" i="1"/>
  <c r="S335" i="1"/>
  <c r="S564" i="1"/>
  <c r="S468" i="1"/>
  <c r="S132" i="1"/>
  <c r="E435" i="1"/>
  <c r="F435" i="1" s="1"/>
  <c r="G435" i="1" s="1"/>
  <c r="H435" i="1" s="1"/>
  <c r="I435" i="1" s="1"/>
  <c r="Q435" i="1" s="1"/>
  <c r="S435" i="1"/>
  <c r="E231" i="1"/>
  <c r="F231" i="1" s="1"/>
  <c r="G231" i="1" s="1"/>
  <c r="H231" i="1" s="1"/>
  <c r="I231" i="1" s="1"/>
  <c r="Q231" i="1" s="1"/>
  <c r="S231" i="1"/>
  <c r="E174" i="1"/>
  <c r="F174" i="1" s="1"/>
  <c r="G174" i="1" s="1"/>
  <c r="H174" i="1" s="1"/>
  <c r="I174" i="1" s="1"/>
  <c r="Q174" i="1" s="1"/>
  <c r="S174" i="1"/>
  <c r="S349" i="1"/>
  <c r="S264" i="1"/>
  <c r="S503" i="1"/>
  <c r="S77" i="1"/>
  <c r="S374" i="1"/>
  <c r="D575" i="2"/>
  <c r="D31" i="2"/>
  <c r="D32" i="2"/>
  <c r="H590" i="2"/>
  <c r="H196" i="2"/>
  <c r="H154" i="2"/>
  <c r="E492" i="1"/>
  <c r="F492" i="1" s="1"/>
  <c r="G492" i="1" s="1"/>
  <c r="H145" i="2"/>
  <c r="D520" i="2"/>
  <c r="E468" i="1"/>
  <c r="F468" i="1" s="1"/>
  <c r="G468" i="1" s="1"/>
  <c r="H468" i="1" s="1"/>
  <c r="I468" i="1" s="1"/>
  <c r="Q468" i="1" s="1"/>
  <c r="H194" i="2"/>
  <c r="H193" i="2"/>
  <c r="D340" i="2"/>
  <c r="E312" i="1"/>
  <c r="F312" i="1" s="1"/>
  <c r="G312" i="1" s="1"/>
  <c r="H312" i="1" s="1"/>
  <c r="I312" i="1" s="1"/>
  <c r="Q312" i="1" s="1"/>
  <c r="H333" i="2"/>
  <c r="E225" i="1"/>
  <c r="F225" i="1" s="1"/>
  <c r="G225" i="1" s="1"/>
  <c r="H225" i="1" s="1"/>
  <c r="I225" i="1" s="1"/>
  <c r="Q225" i="1" s="1"/>
  <c r="D247" i="2"/>
  <c r="C958" i="1"/>
  <c r="D576" i="2"/>
  <c r="H153" i="2"/>
  <c r="D452" i="2"/>
  <c r="D248" i="2"/>
  <c r="H83" i="2"/>
  <c r="D162" i="2"/>
  <c r="D301" i="2"/>
  <c r="E63" i="1"/>
  <c r="F63" i="1" s="1"/>
  <c r="G63" i="1" s="1"/>
  <c r="H63" i="1" s="1"/>
  <c r="I63" i="1" s="1"/>
  <c r="Q63" i="1" s="1"/>
  <c r="D96" i="2"/>
  <c r="C879" i="1"/>
  <c r="D490" i="2"/>
  <c r="H27" i="2"/>
  <c r="E99" i="1"/>
  <c r="F99" i="1" s="1"/>
  <c r="G99" i="1" s="1"/>
  <c r="H99" i="1" s="1"/>
  <c r="I99" i="1" s="1"/>
  <c r="Q99" i="1" s="1"/>
  <c r="E209" i="1"/>
  <c r="F209" i="1" s="1"/>
  <c r="G209" i="1" s="1"/>
  <c r="H209" i="1" s="1"/>
  <c r="I209" i="1" s="1"/>
  <c r="Q209" i="1" s="1"/>
  <c r="E46" i="1"/>
  <c r="F46" i="1" s="1"/>
  <c r="G46" i="1" s="1"/>
  <c r="H46" i="1" s="1"/>
  <c r="I46" i="1" s="1"/>
  <c r="Q46" i="1" s="1"/>
  <c r="D501" i="2"/>
  <c r="D457" i="2"/>
  <c r="C737" i="1"/>
  <c r="H198" i="2"/>
  <c r="D20" i="2"/>
  <c r="H449" i="2"/>
  <c r="F253" i="1"/>
  <c r="G253" i="1" s="1"/>
  <c r="H253" i="1" s="1"/>
  <c r="I253" i="1" s="1"/>
  <c r="Q253" i="1" s="1"/>
  <c r="E399" i="1"/>
  <c r="F399" i="1" s="1"/>
  <c r="G399" i="1" s="1"/>
  <c r="H399" i="1" s="1"/>
  <c r="I399" i="1" s="1"/>
  <c r="Q399" i="1" s="1"/>
  <c r="E241" i="1"/>
  <c r="F241" i="1" s="1"/>
  <c r="G241" i="1" s="1"/>
  <c r="H241" i="1" s="1"/>
  <c r="I241" i="1" s="1"/>
  <c r="Q241" i="1" s="1"/>
  <c r="C1153" i="1"/>
  <c r="H236" i="2"/>
  <c r="D411" i="2"/>
  <c r="E136" i="1"/>
  <c r="F136" i="1" s="1"/>
  <c r="G136" i="1" s="1"/>
  <c r="H136" i="1" s="1"/>
  <c r="I136" i="1" s="1"/>
  <c r="Q136" i="1" s="1"/>
  <c r="D460" i="2"/>
  <c r="E310" i="1"/>
  <c r="F310" i="1" s="1"/>
  <c r="G310" i="1" s="1"/>
  <c r="H310" i="1" s="1"/>
  <c r="I310" i="1" s="1"/>
  <c r="Q310" i="1" s="1"/>
  <c r="D442" i="2"/>
  <c r="C945" i="1"/>
  <c r="D430" i="2"/>
  <c r="H36" i="2"/>
  <c r="H343" i="2"/>
  <c r="H538" i="2"/>
  <c r="D538" i="2"/>
  <c r="D236" i="2"/>
  <c r="E513" i="1"/>
  <c r="F513" i="1" s="1"/>
  <c r="G513" i="1" s="1"/>
  <c r="H513" i="1" s="1"/>
  <c r="I513" i="1" s="1"/>
  <c r="Q513" i="1" s="1"/>
  <c r="D44" i="2"/>
  <c r="H157" i="2"/>
  <c r="D464" i="2"/>
  <c r="H30" i="2"/>
  <c r="D477" i="2"/>
  <c r="D539" i="2"/>
  <c r="D499" i="2"/>
  <c r="E493" i="1"/>
  <c r="F493" i="1" s="1"/>
  <c r="G493" i="1" s="1"/>
  <c r="E440" i="1"/>
  <c r="F440" i="1" s="1"/>
  <c r="G440" i="1" s="1"/>
  <c r="H440" i="1" s="1"/>
  <c r="I440" i="1" s="1"/>
  <c r="Q440" i="1" s="1"/>
  <c r="H316" i="2"/>
  <c r="D375" i="2"/>
  <c r="E262" i="1"/>
  <c r="F262" i="1" s="1"/>
  <c r="G262" i="1" s="1"/>
  <c r="H262" i="1" s="1"/>
  <c r="I262" i="1" s="1"/>
  <c r="Q262" i="1" s="1"/>
  <c r="H93" i="2"/>
  <c r="D95" i="2"/>
  <c r="D325" i="2"/>
  <c r="D239" i="2"/>
  <c r="D524" i="2"/>
  <c r="D523" i="2"/>
  <c r="H37" i="2"/>
  <c r="H251" i="2"/>
  <c r="D565" i="2"/>
  <c r="H113" i="2"/>
  <c r="E151" i="1"/>
  <c r="F151" i="1" s="1"/>
  <c r="G151" i="1" s="1"/>
  <c r="H151" i="1" s="1"/>
  <c r="I151" i="1" s="1"/>
  <c r="D514" i="2"/>
  <c r="H404" i="2"/>
  <c r="D35" i="2"/>
  <c r="D76" i="2"/>
  <c r="M371" i="1"/>
  <c r="R371" i="1" s="1"/>
  <c r="H403" i="2"/>
  <c r="E195" i="1"/>
  <c r="F195" i="1" s="1"/>
  <c r="G195" i="1" s="1"/>
  <c r="H195" i="1" s="1"/>
  <c r="I195" i="1" s="1"/>
  <c r="Q195" i="1" s="1"/>
  <c r="H521" i="2"/>
  <c r="H177" i="2"/>
  <c r="D165" i="2"/>
  <c r="D10" i="2"/>
  <c r="D130" i="2"/>
  <c r="H501" i="2"/>
  <c r="H595" i="2"/>
  <c r="H475" i="2"/>
  <c r="D315" i="2"/>
  <c r="H510" i="2"/>
  <c r="E572" i="1"/>
  <c r="F572" i="1" s="1"/>
  <c r="G572" i="1" s="1"/>
  <c r="H572" i="1" s="1"/>
  <c r="I572" i="1" s="1"/>
  <c r="Q572" i="1" s="1"/>
  <c r="H435" i="2"/>
  <c r="E454" i="1"/>
  <c r="F454" i="1" s="1"/>
  <c r="G454" i="1" s="1"/>
  <c r="H454" i="1" s="1"/>
  <c r="I454" i="1" s="1"/>
  <c r="Q454" i="1" s="1"/>
  <c r="H26" i="2"/>
  <c r="H192" i="2"/>
  <c r="C679" i="1"/>
  <c r="C818" i="1"/>
  <c r="H487" i="2"/>
  <c r="D422" i="2"/>
  <c r="D323" i="2"/>
  <c r="M217" i="1"/>
  <c r="R217" i="1" s="1"/>
  <c r="D282" i="2"/>
  <c r="D421" i="2"/>
  <c r="D364" i="2"/>
  <c r="D465" i="2"/>
  <c r="H557" i="2"/>
  <c r="D279" i="2"/>
  <c r="H531" i="2"/>
  <c r="D131" i="2"/>
  <c r="D428" i="2"/>
  <c r="H532" i="2"/>
  <c r="D322" i="2"/>
  <c r="D599" i="2"/>
  <c r="D217" i="2"/>
  <c r="H549" i="2"/>
  <c r="C975" i="1"/>
  <c r="D470" i="2"/>
  <c r="H458" i="2"/>
  <c r="H100" i="2"/>
  <c r="H237" i="2"/>
  <c r="D393" i="2"/>
  <c r="D144" i="2"/>
  <c r="H500" i="2"/>
  <c r="D382" i="2"/>
  <c r="D394" i="2"/>
  <c r="D446" i="2"/>
  <c r="H457" i="2"/>
  <c r="H24" i="2"/>
  <c r="H513" i="2"/>
  <c r="D216" i="2"/>
  <c r="H215" i="2"/>
  <c r="H491" i="2"/>
  <c r="H508" i="2"/>
  <c r="D18" i="2"/>
  <c r="D230" i="2"/>
  <c r="H420" i="2"/>
  <c r="H67" i="2"/>
  <c r="H321" i="2"/>
  <c r="H366" i="2"/>
  <c r="H330" i="2"/>
  <c r="H528" i="2"/>
  <c r="D260" i="2"/>
  <c r="C672" i="1"/>
  <c r="E551" i="1"/>
  <c r="F551" i="1" s="1"/>
  <c r="G551" i="1" s="1"/>
  <c r="H551" i="1" s="1"/>
  <c r="I551" i="1" s="1"/>
  <c r="Q551" i="1" s="1"/>
  <c r="E521" i="1"/>
  <c r="F521" i="1" s="1"/>
  <c r="G521" i="1" s="1"/>
  <c r="H521" i="1" s="1"/>
  <c r="I521" i="1" s="1"/>
  <c r="Q521" i="1" s="1"/>
  <c r="D195" i="2"/>
  <c r="H216" i="2"/>
  <c r="H102" i="2"/>
  <c r="D374" i="2"/>
  <c r="H509" i="2"/>
  <c r="D313" i="2"/>
  <c r="H118" i="2"/>
  <c r="D493" i="2"/>
  <c r="D97" i="2"/>
  <c r="D385" i="2"/>
  <c r="H122" i="2"/>
  <c r="C874" i="1"/>
  <c r="H165" i="2"/>
  <c r="D334" i="2"/>
  <c r="H120" i="2"/>
  <c r="H340" i="2"/>
  <c r="H481" i="2"/>
  <c r="D469" i="2"/>
  <c r="H121" i="2"/>
  <c r="E403" i="1"/>
  <c r="F403" i="1" s="1"/>
  <c r="G403" i="1" s="1"/>
  <c r="H403" i="1" s="1"/>
  <c r="I403" i="1" s="1"/>
  <c r="Q403" i="1" s="1"/>
  <c r="E452" i="1"/>
  <c r="F452" i="1" s="1"/>
  <c r="G452" i="1" s="1"/>
  <c r="H452" i="1" s="1"/>
  <c r="I452" i="1" s="1"/>
  <c r="Q452" i="1" s="1"/>
  <c r="E111" i="1"/>
  <c r="F111" i="1" s="1"/>
  <c r="G111" i="1" s="1"/>
  <c r="H111" i="1" s="1"/>
  <c r="I111" i="1" s="1"/>
  <c r="Q111" i="1" s="1"/>
  <c r="E216" i="1"/>
  <c r="F216" i="1" s="1"/>
  <c r="G216" i="1" s="1"/>
  <c r="H216" i="1" s="1"/>
  <c r="I216" i="1" s="1"/>
  <c r="Q216" i="1" s="1"/>
  <c r="H477" i="2"/>
  <c r="C997" i="1"/>
  <c r="H23" i="2"/>
  <c r="D134" i="2"/>
  <c r="H369" i="2"/>
  <c r="H286" i="2"/>
  <c r="E87" i="1"/>
  <c r="F87" i="1" s="1"/>
  <c r="G87" i="1" s="1"/>
  <c r="H87" i="1" s="1"/>
  <c r="I87" i="1" s="1"/>
  <c r="Q87" i="1" s="1"/>
  <c r="H143" i="2"/>
  <c r="E94" i="1"/>
  <c r="F94" i="1" s="1"/>
  <c r="G94" i="1" s="1"/>
  <c r="H94" i="1" s="1"/>
  <c r="I94" i="1" s="1"/>
  <c r="Q94" i="1" s="1"/>
  <c r="H40" i="2"/>
  <c r="H86" i="2"/>
  <c r="H18" i="2"/>
  <c r="H542" i="2"/>
  <c r="D424" i="2"/>
  <c r="D205" i="2"/>
  <c r="H191" i="2"/>
  <c r="H536" i="2"/>
  <c r="H315" i="2"/>
  <c r="D283" i="2"/>
  <c r="D113" i="2"/>
  <c r="D378" i="2"/>
  <c r="H281" i="2"/>
  <c r="D332" i="2"/>
  <c r="H222" i="2"/>
  <c r="H459" i="2"/>
  <c r="D180" i="2"/>
  <c r="H485" i="2"/>
  <c r="H375" i="2"/>
  <c r="H106" i="2"/>
  <c r="D532" i="2"/>
  <c r="H323" i="2"/>
  <c r="H324" i="2"/>
  <c r="D166" i="2"/>
  <c r="H187" i="2"/>
  <c r="H132" i="2"/>
  <c r="D190" i="2"/>
  <c r="D489" i="2"/>
  <c r="D184" i="2"/>
  <c r="D240" i="2"/>
  <c r="C654" i="1"/>
  <c r="H419" i="2"/>
  <c r="D103" i="2"/>
  <c r="H520" i="2"/>
  <c r="H410" i="2"/>
  <c r="D206" i="2"/>
  <c r="D535" i="2"/>
  <c r="D114" i="2"/>
  <c r="H110" i="2"/>
  <c r="H44" i="2"/>
  <c r="H327" i="2"/>
  <c r="H577" i="2"/>
  <c r="D559" i="2"/>
  <c r="H383" i="2"/>
  <c r="C714" i="1"/>
  <c r="D159" i="2"/>
  <c r="H45" i="2"/>
  <c r="H203" i="2"/>
  <c r="H31" i="2"/>
  <c r="D434" i="2"/>
  <c r="H17" i="2"/>
  <c r="D235" i="2"/>
  <c r="H387" i="2"/>
  <c r="H5" i="2"/>
  <c r="H136" i="2"/>
  <c r="D563" i="2"/>
  <c r="H436" i="2"/>
  <c r="D214" i="2"/>
  <c r="H175" i="2"/>
  <c r="H541" i="2"/>
  <c r="H346" i="2"/>
  <c r="E157" i="1"/>
  <c r="F157" i="1" s="1"/>
  <c r="G157" i="1" s="1"/>
  <c r="H157" i="1" s="1"/>
  <c r="I157" i="1" s="1"/>
  <c r="Q157" i="1" s="1"/>
  <c r="D26" i="2"/>
  <c r="E441" i="1"/>
  <c r="F441" i="1" s="1"/>
  <c r="G441" i="1" s="1"/>
  <c r="D37" i="2"/>
  <c r="H135" i="2"/>
  <c r="H238" i="2"/>
  <c r="D333" i="2"/>
  <c r="D584" i="2"/>
  <c r="D542" i="2"/>
  <c r="C706" i="1"/>
  <c r="H75" i="2"/>
  <c r="D201" i="2"/>
  <c r="D275" i="2"/>
  <c r="H282" i="2"/>
  <c r="H129" i="2"/>
  <c r="D89" i="2"/>
  <c r="D68" i="2"/>
  <c r="D163" i="2"/>
  <c r="D265" i="2"/>
  <c r="C774" i="1"/>
  <c r="D223" i="2"/>
  <c r="C1136" i="1"/>
  <c r="H476" i="2"/>
  <c r="C1186" i="1"/>
  <c r="H498" i="2"/>
  <c r="E345" i="1"/>
  <c r="F345" i="1" s="1"/>
  <c r="G345" i="1" s="1"/>
  <c r="H345" i="1" s="1"/>
  <c r="I345" i="1" s="1"/>
  <c r="Q345" i="1" s="1"/>
  <c r="E175" i="1"/>
  <c r="F175" i="1" s="1"/>
  <c r="G175" i="1" s="1"/>
  <c r="H175" i="1" s="1"/>
  <c r="I175" i="1" s="1"/>
  <c r="Q175" i="1" s="1"/>
  <c r="D7" i="2"/>
  <c r="C678" i="1"/>
  <c r="C949" i="1"/>
  <c r="H418" i="2"/>
  <c r="M60" i="1"/>
  <c r="R60" i="1" s="1"/>
  <c r="H594" i="2"/>
  <c r="D172" i="2"/>
  <c r="H284" i="2"/>
  <c r="D66" i="2"/>
  <c r="H9" i="2"/>
  <c r="D29" i="2"/>
  <c r="H206" i="2"/>
  <c r="H19" i="2"/>
  <c r="D277" i="2"/>
  <c r="C1047" i="1"/>
  <c r="D167" i="2"/>
  <c r="H294" i="2"/>
  <c r="C767" i="1"/>
  <c r="D278" i="2"/>
  <c r="E246" i="1"/>
  <c r="F246" i="1" s="1"/>
  <c r="G246" i="1" s="1"/>
  <c r="H246" i="1" s="1"/>
  <c r="I246" i="1" s="1"/>
  <c r="Q246" i="1" s="1"/>
  <c r="C738" i="1"/>
  <c r="S738" i="1" s="1"/>
  <c r="D595" i="2"/>
  <c r="H583" i="2"/>
  <c r="D448" i="2"/>
  <c r="D388" i="2"/>
  <c r="D519" i="2"/>
  <c r="C1106" i="1"/>
  <c r="C885" i="1"/>
  <c r="H433" i="2"/>
  <c r="H309" i="2"/>
  <c r="D316" i="2"/>
  <c r="D128" i="2"/>
  <c r="H472" i="2"/>
  <c r="H352" i="2"/>
  <c r="D447" i="2"/>
  <c r="H14" i="2"/>
  <c r="D254" i="2"/>
  <c r="D292" i="2"/>
  <c r="H239" i="2"/>
  <c r="D123" i="2"/>
  <c r="D405" i="2"/>
  <c r="H144" i="2"/>
  <c r="H479" i="2"/>
  <c r="H296" i="2"/>
  <c r="H109" i="2"/>
  <c r="D387" i="2"/>
  <c r="H361" i="2"/>
  <c r="D530" i="2"/>
  <c r="H417" i="2"/>
  <c r="H471" i="2"/>
  <c r="H427" i="2"/>
  <c r="H273" i="2"/>
  <c r="H117" i="2"/>
  <c r="D209" i="2"/>
  <c r="H133" i="2"/>
  <c r="C1197" i="1"/>
  <c r="C817" i="1"/>
  <c r="H497" i="2"/>
  <c r="D403" i="2"/>
  <c r="D110" i="2"/>
  <c r="M588" i="1"/>
  <c r="R588" i="1" s="1"/>
  <c r="D50" i="2"/>
  <c r="D210" i="2"/>
  <c r="H59" i="2"/>
  <c r="H588" i="2"/>
  <c r="D145" i="2"/>
  <c r="H503" i="2"/>
  <c r="D295" i="2"/>
  <c r="H490" i="2"/>
  <c r="D255" i="2"/>
  <c r="H85" i="2"/>
  <c r="D342" i="2"/>
  <c r="D124" i="2"/>
  <c r="D463" i="2"/>
  <c r="H159" i="2"/>
  <c r="D202" i="2"/>
  <c r="H523" i="2"/>
  <c r="D324" i="2"/>
  <c r="D69" i="2"/>
  <c r="H214" i="2"/>
  <c r="C948" i="1"/>
  <c r="H379" i="2"/>
  <c r="H373" i="2"/>
  <c r="H597" i="2"/>
  <c r="D335" i="2"/>
  <c r="D345" i="2"/>
  <c r="D440" i="2"/>
  <c r="H524" i="2"/>
  <c r="E261" i="1"/>
  <c r="F261" i="1" s="1"/>
  <c r="G261" i="1" s="1"/>
  <c r="H261" i="1" s="1"/>
  <c r="I261" i="1" s="1"/>
  <c r="Q261" i="1" s="1"/>
  <c r="D170" i="2"/>
  <c r="D409" i="2"/>
  <c r="H460" i="2"/>
  <c r="C721" i="1"/>
  <c r="E169" i="1"/>
  <c r="F169" i="1" s="1"/>
  <c r="G169" i="1" s="1"/>
  <c r="H169" i="1" s="1"/>
  <c r="I169" i="1" s="1"/>
  <c r="Q169" i="1" s="1"/>
  <c r="E22" i="1"/>
  <c r="F22" i="1" s="1"/>
  <c r="G22" i="1" s="1"/>
  <c r="H22" i="1" s="1"/>
  <c r="I22" i="1" s="1"/>
  <c r="Q22" i="1" s="1"/>
  <c r="H589" i="2"/>
  <c r="H598" i="2"/>
  <c r="C809" i="1"/>
  <c r="C871" i="1"/>
  <c r="H505" i="2"/>
  <c r="D3" i="2"/>
  <c r="D564" i="2"/>
  <c r="H545" i="2"/>
  <c r="C670" i="1"/>
  <c r="H223" i="2"/>
  <c r="C1154" i="1"/>
  <c r="S1154" i="1" s="1"/>
  <c r="H306" i="2"/>
  <c r="H221" i="2"/>
  <c r="C743" i="1"/>
  <c r="H254" i="2"/>
  <c r="D510" i="2"/>
  <c r="D395" i="2"/>
  <c r="H209" i="2"/>
  <c r="C733" i="1"/>
  <c r="E486" i="1"/>
  <c r="F486" i="1" s="1"/>
  <c r="G486" i="1" s="1"/>
  <c r="H486" i="1" s="1"/>
  <c r="I486" i="1" s="1"/>
  <c r="Q486" i="1" s="1"/>
  <c r="D59" i="2"/>
  <c r="D71" i="2"/>
  <c r="E179" i="1"/>
  <c r="F179" i="1" s="1"/>
  <c r="G179" i="1" s="1"/>
  <c r="H179" i="1" s="1"/>
  <c r="I179" i="1" s="1"/>
  <c r="Q179" i="1" s="1"/>
  <c r="C688" i="1"/>
  <c r="H350" i="2"/>
  <c r="H245" i="2"/>
  <c r="E26" i="1"/>
  <c r="F26" i="1" s="1"/>
  <c r="G26" i="1" s="1"/>
  <c r="H26" i="1" s="1"/>
  <c r="I26" i="1" s="1"/>
  <c r="Q26" i="1" s="1"/>
  <c r="D251" i="2"/>
  <c r="D412" i="2"/>
  <c r="F460" i="1"/>
  <c r="G460" i="1" s="1"/>
  <c r="H460" i="1" s="1"/>
  <c r="I460" i="1" s="1"/>
  <c r="Q460" i="1" s="1"/>
  <c r="D353" i="2"/>
  <c r="H268" i="2"/>
  <c r="H267" i="2"/>
  <c r="H499" i="2"/>
  <c r="F488" i="1"/>
  <c r="G488" i="1" s="1"/>
  <c r="H488" i="1" s="1"/>
  <c r="I488" i="1" s="1"/>
  <c r="Q488" i="1" s="1"/>
  <c r="H424" i="2"/>
  <c r="M542" i="1"/>
  <c r="R542" i="1" s="1"/>
  <c r="D326" i="2"/>
  <c r="H522" i="2"/>
  <c r="D138" i="2"/>
  <c r="H555" i="2"/>
  <c r="H560" i="2"/>
  <c r="C944" i="1"/>
  <c r="D88" i="2"/>
  <c r="D75" i="2"/>
  <c r="D511" i="2"/>
  <c r="H596" i="2"/>
  <c r="H87" i="2"/>
  <c r="D521" i="2"/>
  <c r="H394" i="2"/>
  <c r="H70" i="2"/>
  <c r="C1062" i="1"/>
  <c r="D52" i="2"/>
  <c r="D361" i="2"/>
  <c r="H514" i="2"/>
  <c r="D176" i="2"/>
  <c r="E117" i="1"/>
  <c r="F117" i="1" s="1"/>
  <c r="G117" i="1" s="1"/>
  <c r="H117" i="1" s="1"/>
  <c r="I117" i="1" s="1"/>
  <c r="Q117" i="1" s="1"/>
  <c r="E101" i="1"/>
  <c r="F101" i="1" s="1"/>
  <c r="G101" i="1" s="1"/>
  <c r="H101" i="1" s="1"/>
  <c r="I101" i="1" s="1"/>
  <c r="Q101" i="1" s="1"/>
  <c r="H331" i="2"/>
  <c r="D352" i="2"/>
  <c r="C1061" i="1"/>
  <c r="H448" i="2"/>
  <c r="H351" i="2"/>
  <c r="D109" i="2"/>
  <c r="D215" i="2"/>
  <c r="D188" i="2"/>
  <c r="C935" i="1"/>
  <c r="C746" i="1"/>
  <c r="D515" i="2"/>
  <c r="E120" i="1"/>
  <c r="F120" i="1" s="1"/>
  <c r="G120" i="1" s="1"/>
  <c r="H120" i="1" s="1"/>
  <c r="I120" i="1" s="1"/>
  <c r="Q120" i="1" s="1"/>
  <c r="H278" i="2"/>
  <c r="D311" i="2"/>
  <c r="D484" i="2"/>
  <c r="D231" i="2"/>
  <c r="D554" i="2"/>
  <c r="C853" i="1"/>
  <c r="C1023" i="1"/>
  <c r="H233" i="2"/>
  <c r="C1102" i="1"/>
  <c r="C816" i="1"/>
  <c r="D314" i="2"/>
  <c r="H188" i="2"/>
  <c r="H240" i="2"/>
  <c r="H396" i="2"/>
  <c r="D363" i="2"/>
  <c r="D377" i="2"/>
  <c r="H537" i="2"/>
  <c r="H480" i="2"/>
  <c r="D598" i="2"/>
  <c r="D553" i="2"/>
  <c r="E564" i="1"/>
  <c r="F564" i="1" s="1"/>
  <c r="G564" i="1" s="1"/>
  <c r="H564" i="1" s="1"/>
  <c r="I564" i="1" s="1"/>
  <c r="Q564" i="1" s="1"/>
  <c r="D336" i="2"/>
  <c r="D558" i="2"/>
  <c r="H255" i="2"/>
  <c r="H393" i="2"/>
  <c r="D343" i="2"/>
  <c r="D357" i="2"/>
  <c r="H52" i="2"/>
  <c r="D401" i="2"/>
  <c r="D404" i="2"/>
  <c r="D211" i="2"/>
  <c r="D293" i="2"/>
  <c r="D40" i="2"/>
  <c r="D108" i="2"/>
  <c r="H141" i="2"/>
  <c r="H148" i="2"/>
  <c r="H142" i="2"/>
  <c r="H584" i="2"/>
  <c r="H554" i="2"/>
  <c r="D111" i="2"/>
  <c r="D435" i="2"/>
  <c r="H253" i="2"/>
  <c r="D60" i="2"/>
  <c r="E41" i="1"/>
  <c r="F41" i="1" s="1"/>
  <c r="G41" i="1" s="1"/>
  <c r="H231" i="2"/>
  <c r="H158" i="2"/>
  <c r="H62" i="2"/>
  <c r="E10" i="1"/>
  <c r="F10" i="1" s="1"/>
  <c r="G10" i="1" s="1"/>
  <c r="H10" i="1" s="1"/>
  <c r="I10" i="1" s="1"/>
  <c r="Q10" i="1" s="1"/>
  <c r="H360" i="2"/>
  <c r="F88" i="1"/>
  <c r="G88" i="1" s="1"/>
  <c r="H88" i="1" s="1"/>
  <c r="I88" i="1" s="1"/>
  <c r="Q88" i="1" s="1"/>
  <c r="H578" i="2"/>
  <c r="H134" i="2"/>
  <c r="H65" i="2"/>
  <c r="D135" i="2"/>
  <c r="H580" i="2"/>
  <c r="H3" i="2"/>
  <c r="E215" i="1"/>
  <c r="F215" i="1" s="1"/>
  <c r="G215" i="1" s="1"/>
  <c r="H215" i="1" s="1"/>
  <c r="I215" i="1" s="1"/>
  <c r="Q215" i="1" s="1"/>
  <c r="H104" i="2"/>
  <c r="C807" i="1"/>
  <c r="D365" i="2"/>
  <c r="F535" i="1"/>
  <c r="G535" i="1" s="1"/>
  <c r="H535" i="1" s="1"/>
  <c r="I535" i="1" s="1"/>
  <c r="Q535" i="1" s="1"/>
  <c r="D537" i="2"/>
  <c r="H552" i="2"/>
  <c r="H151" i="2"/>
  <c r="D229" i="2"/>
  <c r="H168" i="2"/>
  <c r="D304" i="2"/>
  <c r="C846" i="1"/>
  <c r="C926" i="1"/>
  <c r="M248" i="1"/>
  <c r="R248" i="1" s="1"/>
  <c r="C1114" i="1"/>
  <c r="D294" i="2"/>
  <c r="H486" i="2"/>
  <c r="C1105" i="1"/>
  <c r="H262" i="2"/>
  <c r="H195" i="2"/>
  <c r="D555" i="2"/>
  <c r="H434" i="2"/>
  <c r="D291" i="2"/>
  <c r="H325" i="2"/>
  <c r="H338" i="2"/>
  <c r="C1074" i="1"/>
  <c r="D19" i="2"/>
  <c r="H149" i="2"/>
  <c r="C878" i="1"/>
  <c r="H470" i="2"/>
  <c r="D498" i="2"/>
  <c r="D351" i="2"/>
  <c r="D578" i="2"/>
  <c r="D148" i="2"/>
  <c r="C860" i="1"/>
  <c r="H182" i="2"/>
  <c r="C671" i="1"/>
  <c r="H160" i="2"/>
  <c r="H41" i="2"/>
  <c r="E584" i="1"/>
  <c r="F584" i="1" s="1"/>
  <c r="G584" i="1" s="1"/>
  <c r="H584" i="1" s="1"/>
  <c r="I584" i="1" s="1"/>
  <c r="Q584" i="1" s="1"/>
  <c r="D472" i="2"/>
  <c r="D55" i="2"/>
  <c r="D481" i="2"/>
  <c r="D551" i="2"/>
  <c r="E234" i="1"/>
  <c r="F234" i="1" s="1"/>
  <c r="G234" i="1" s="1"/>
  <c r="H234" i="1" s="1"/>
  <c r="I234" i="1" s="1"/>
  <c r="Q234" i="1" s="1"/>
  <c r="D349" i="2"/>
  <c r="D508" i="2"/>
  <c r="H103" i="2"/>
  <c r="E227" i="1"/>
  <c r="F227" i="1" s="1"/>
  <c r="G227" i="1" s="1"/>
  <c r="H227" i="1" s="1"/>
  <c r="I227" i="1" s="1"/>
  <c r="Q227" i="1" s="1"/>
  <c r="D415" i="2"/>
  <c r="E119" i="1"/>
  <c r="F119" i="1" s="1"/>
  <c r="G119" i="1" s="1"/>
  <c r="H119" i="1" s="1"/>
  <c r="I119" i="1" s="1"/>
  <c r="Q119" i="1" s="1"/>
  <c r="H180" i="2"/>
  <c r="E428" i="1"/>
  <c r="F428" i="1" s="1"/>
  <c r="G428" i="1" s="1"/>
  <c r="H428" i="1" s="1"/>
  <c r="I428" i="1" s="1"/>
  <c r="Q428" i="1" s="1"/>
  <c r="F562" i="1"/>
  <c r="G562" i="1" s="1"/>
  <c r="H562" i="1" s="1"/>
  <c r="I562" i="1" s="1"/>
  <c r="Q562" i="1" s="1"/>
  <c r="C783" i="1"/>
  <c r="D104" i="2"/>
  <c r="H563" i="2"/>
  <c r="C852" i="1"/>
  <c r="D91" i="2"/>
  <c r="D296" i="2"/>
  <c r="D220" i="2"/>
  <c r="H534" i="2"/>
  <c r="D298" i="2"/>
  <c r="D269" i="2"/>
  <c r="H107" i="2"/>
  <c r="H453" i="2"/>
  <c r="H464" i="2"/>
  <c r="H259" i="2"/>
  <c r="H218" i="2"/>
  <c r="H260" i="2"/>
  <c r="D246" i="2"/>
  <c r="H225" i="2"/>
  <c r="D34" i="2"/>
  <c r="D22" i="2"/>
  <c r="D264" i="2"/>
  <c r="D500" i="2"/>
  <c r="C709" i="1"/>
  <c r="D98" i="2"/>
  <c r="E218" i="1"/>
  <c r="F218" i="1" s="1"/>
  <c r="G218" i="1" s="1"/>
  <c r="H218" i="1" s="1"/>
  <c r="I218" i="1" s="1"/>
  <c r="Q218" i="1" s="1"/>
  <c r="D257" i="2"/>
  <c r="C1068" i="1"/>
  <c r="D479" i="2"/>
  <c r="C685" i="1"/>
  <c r="D518" i="2"/>
  <c r="D169" i="2"/>
  <c r="C903" i="1"/>
  <c r="D157" i="2"/>
  <c r="H423" i="2"/>
  <c r="H10" i="2"/>
  <c r="D386" i="2"/>
  <c r="E308" i="1"/>
  <c r="F308" i="1" s="1"/>
  <c r="G308" i="1" s="1"/>
  <c r="H308" i="1" s="1"/>
  <c r="I308" i="1" s="1"/>
  <c r="Q308" i="1" s="1"/>
  <c r="E67" i="1"/>
  <c r="F67" i="1" s="1"/>
  <c r="G67" i="1" s="1"/>
  <c r="H67" i="1" s="1"/>
  <c r="I67" i="1" s="1"/>
  <c r="Q67" i="1" s="1"/>
  <c r="C615" i="1"/>
  <c r="C655" i="1"/>
  <c r="D232" i="2"/>
  <c r="D533" i="2"/>
  <c r="C718" i="1"/>
  <c r="D70" i="2"/>
  <c r="H297" i="2"/>
  <c r="E53" i="1"/>
  <c r="F53" i="1" s="1"/>
  <c r="G53" i="1" s="1"/>
  <c r="H53" i="1" s="1"/>
  <c r="I53" i="1" s="1"/>
  <c r="Q53" i="1" s="1"/>
  <c r="H15" i="2"/>
  <c r="C813" i="1"/>
  <c r="H378" i="2"/>
  <c r="D105" i="2"/>
  <c r="H69" i="2"/>
  <c r="H466" i="2"/>
  <c r="H527" i="2"/>
  <c r="H101" i="2"/>
  <c r="H163" i="2"/>
  <c r="H57" i="2"/>
  <c r="M28" i="1"/>
  <c r="R28" i="1" s="1"/>
  <c r="C763" i="1"/>
  <c r="D56" i="2"/>
  <c r="D222" i="2"/>
  <c r="H431" i="2"/>
  <c r="H56" i="2"/>
  <c r="H162" i="2"/>
  <c r="D406" i="2"/>
  <c r="H430" i="2"/>
  <c r="D8" i="2"/>
  <c r="D242" i="2"/>
  <c r="D580" i="2"/>
  <c r="C635" i="1"/>
  <c r="H381" i="2"/>
  <c r="C912" i="1"/>
  <c r="D92" i="2"/>
  <c r="H283" i="2"/>
  <c r="C861" i="1"/>
  <c r="E536" i="1"/>
  <c r="F536" i="1" s="1"/>
  <c r="G536" i="1" s="1"/>
  <c r="H536" i="1" s="1"/>
  <c r="I536" i="1" s="1"/>
  <c r="Q536" i="1" s="1"/>
  <c r="D142" i="2"/>
  <c r="D116" i="2"/>
  <c r="C653" i="1"/>
  <c r="H126" i="2"/>
  <c r="D583" i="2"/>
  <c r="D141" i="2"/>
  <c r="D273" i="2"/>
  <c r="H412" i="2"/>
  <c r="H53" i="2"/>
  <c r="D337" i="2"/>
  <c r="D100" i="2"/>
  <c r="C781" i="1"/>
  <c r="H183" i="2"/>
  <c r="F243" i="1"/>
  <c r="G243" i="1" s="1"/>
  <c r="H243" i="1" s="1"/>
  <c r="I243" i="1" s="1"/>
  <c r="Q243" i="1" s="1"/>
  <c r="D512" i="2"/>
  <c r="H444" i="2"/>
  <c r="H242" i="2"/>
  <c r="C618" i="1"/>
  <c r="D82" i="2"/>
  <c r="D366" i="2"/>
  <c r="C658" i="1"/>
  <c r="D270" i="2"/>
  <c r="H302" i="2"/>
  <c r="H312" i="2"/>
  <c r="E273" i="1"/>
  <c r="F273" i="1" s="1"/>
  <c r="G273" i="1" s="1"/>
  <c r="H273" i="1" s="1"/>
  <c r="I273" i="1" s="1"/>
  <c r="Q273" i="1" s="1"/>
  <c r="H414" i="2"/>
  <c r="D126" i="2"/>
  <c r="H285" i="2"/>
  <c r="D581" i="2"/>
  <c r="D46" i="2"/>
  <c r="D17" i="2"/>
  <c r="D330" i="2"/>
  <c r="D267" i="2"/>
  <c r="C1050" i="1"/>
  <c r="E369" i="1"/>
  <c r="F369" i="1" s="1"/>
  <c r="G369" i="1" s="1"/>
  <c r="H369" i="1" s="1"/>
  <c r="I369" i="1" s="1"/>
  <c r="Q369" i="1" s="1"/>
  <c r="H512" i="2"/>
  <c r="E444" i="1"/>
  <c r="F444" i="1" s="1"/>
  <c r="G444" i="1" s="1"/>
  <c r="H444" i="1" s="1"/>
  <c r="I444" i="1" s="1"/>
  <c r="Q444" i="1" s="1"/>
  <c r="H376" i="2"/>
  <c r="H12" i="2"/>
  <c r="D189" i="2"/>
  <c r="H220" i="2"/>
  <c r="E554" i="1"/>
  <c r="F554" i="1" s="1"/>
  <c r="G554" i="1" s="1"/>
  <c r="H554" i="1" s="1"/>
  <c r="I554" i="1" s="1"/>
  <c r="Q554" i="1" s="1"/>
  <c r="H94" i="2"/>
  <c r="H488" i="2"/>
  <c r="E409" i="1"/>
  <c r="H467" i="2"/>
  <c r="H202" i="2"/>
  <c r="E433" i="1"/>
  <c r="F433" i="1" s="1"/>
  <c r="G433" i="1" s="1"/>
  <c r="H433" i="1" s="1"/>
  <c r="I433" i="1" s="1"/>
  <c r="Q433" i="1" s="1"/>
  <c r="H91" i="2"/>
  <c r="D503" i="2"/>
  <c r="D101" i="2"/>
  <c r="D102" i="2"/>
  <c r="E546" i="1"/>
  <c r="F546" i="1" s="1"/>
  <c r="G546" i="1" s="1"/>
  <c r="H546" i="1" s="1"/>
  <c r="I546" i="1" s="1"/>
  <c r="Q546" i="1" s="1"/>
  <c r="C1146" i="1"/>
  <c r="H342" i="2"/>
  <c r="H341" i="2"/>
  <c r="H551" i="2"/>
  <c r="D39" i="2"/>
  <c r="D547" i="2"/>
  <c r="D548" i="2"/>
  <c r="D431" i="2"/>
  <c r="D212" i="2"/>
  <c r="H304" i="2"/>
  <c r="C923" i="1"/>
  <c r="E5" i="1"/>
  <c r="F5" i="1" s="1"/>
  <c r="G5" i="1" s="1"/>
  <c r="H5" i="1" s="1"/>
  <c r="I5" i="1" s="1"/>
  <c r="Q5" i="1" s="1"/>
  <c r="C605" i="1"/>
  <c r="D274" i="2"/>
  <c r="C751" i="1"/>
  <c r="E334" i="1"/>
  <c r="F334" i="1" s="1"/>
  <c r="G334" i="1" s="1"/>
  <c r="H334" i="1" s="1"/>
  <c r="I334" i="1" s="1"/>
  <c r="Q334" i="1" s="1"/>
  <c r="H526" i="2"/>
  <c r="H258" i="2"/>
  <c r="D208" i="2"/>
  <c r="D177" i="2"/>
  <c r="C1009" i="1"/>
  <c r="D437" i="2"/>
  <c r="D487" i="2"/>
  <c r="D488" i="2"/>
  <c r="H568" i="2"/>
  <c r="D196" i="2"/>
  <c r="E138" i="1"/>
  <c r="F138" i="1" s="1"/>
  <c r="G138" i="1" s="1"/>
  <c r="H138" i="1" s="1"/>
  <c r="I138" i="1" s="1"/>
  <c r="Q138" i="1" s="1"/>
  <c r="H219" i="2"/>
  <c r="E337" i="1"/>
  <c r="F337" i="1" s="1"/>
  <c r="G337" i="1" s="1"/>
  <c r="H337" i="1" s="1"/>
  <c r="I337" i="1" s="1"/>
  <c r="Q337" i="1" s="1"/>
  <c r="D384" i="2"/>
  <c r="D543" i="2"/>
  <c r="E367" i="1"/>
  <c r="F367" i="1" s="1"/>
  <c r="G367" i="1" s="1"/>
  <c r="H367" i="1" s="1"/>
  <c r="I367" i="1" s="1"/>
  <c r="Q367" i="1" s="1"/>
  <c r="C967" i="1"/>
  <c r="H399" i="2"/>
  <c r="H587" i="2"/>
  <c r="H586" i="2"/>
  <c r="H205" i="2"/>
  <c r="H204" i="2"/>
  <c r="E545" i="1"/>
  <c r="F545" i="1" s="1"/>
  <c r="G545" i="1" s="1"/>
  <c r="H545" i="1" s="1"/>
  <c r="I545" i="1" s="1"/>
  <c r="Q545" i="1" s="1"/>
  <c r="C695" i="1"/>
  <c r="E95" i="1"/>
  <c r="F95" i="1" s="1"/>
  <c r="G95" i="1" s="1"/>
  <c r="H95" i="1" s="1"/>
  <c r="I95" i="1" s="1"/>
  <c r="Q95" i="1" s="1"/>
  <c r="D494" i="2"/>
  <c r="C1168" i="1"/>
  <c r="D588" i="2"/>
  <c r="H446" i="2"/>
  <c r="H447" i="2"/>
  <c r="E335" i="1"/>
  <c r="F335" i="1" s="1"/>
  <c r="G335" i="1" s="1"/>
  <c r="H335" i="1" s="1"/>
  <c r="I335" i="1" s="1"/>
  <c r="Q335" i="1" s="1"/>
  <c r="C734" i="1"/>
  <c r="S734" i="1" s="1"/>
  <c r="E134" i="1"/>
  <c r="F134" i="1" s="1"/>
  <c r="G134" i="1" s="1"/>
  <c r="H134" i="1" s="1"/>
  <c r="I134" i="1" s="1"/>
  <c r="Q134" i="1" s="1"/>
  <c r="F317" i="1"/>
  <c r="G317" i="1" s="1"/>
  <c r="H317" i="1" s="1"/>
  <c r="I317" i="1" s="1"/>
  <c r="Q317" i="1" s="1"/>
  <c r="D371" i="2"/>
  <c r="D370" i="2"/>
  <c r="H119" i="2"/>
  <c r="D568" i="2"/>
  <c r="C702" i="1"/>
  <c r="E102" i="1"/>
  <c r="F102" i="1" s="1"/>
  <c r="G102" i="1" s="1"/>
  <c r="H102" i="1" s="1"/>
  <c r="I102" i="1" s="1"/>
  <c r="Q102" i="1" s="1"/>
  <c r="C965" i="1"/>
  <c r="H439" i="2"/>
  <c r="D207" i="2"/>
  <c r="E383" i="1"/>
  <c r="F383" i="1" s="1"/>
  <c r="G383" i="1" s="1"/>
  <c r="H383" i="1" s="1"/>
  <c r="I383" i="1" s="1"/>
  <c r="Q383" i="1" s="1"/>
  <c r="C983" i="1"/>
  <c r="H310" i="2"/>
  <c r="D455" i="2"/>
  <c r="D456" i="2"/>
  <c r="E365" i="1"/>
  <c r="F365" i="1" s="1"/>
  <c r="G365" i="1" s="1"/>
  <c r="H365" i="1" s="1"/>
  <c r="I365" i="1" s="1"/>
  <c r="Q365" i="1" s="1"/>
  <c r="H170" i="2"/>
  <c r="H529" i="2"/>
  <c r="E200" i="1"/>
  <c r="F200" i="1" s="1"/>
  <c r="G200" i="1" s="1"/>
  <c r="H200" i="1" s="1"/>
  <c r="I200" i="1" s="1"/>
  <c r="Q200" i="1" s="1"/>
  <c r="C801" i="1"/>
  <c r="D309" i="2"/>
  <c r="D310" i="2"/>
  <c r="D491" i="2"/>
  <c r="D492" i="2"/>
  <c r="D271" i="2"/>
  <c r="D272" i="2"/>
  <c r="D117" i="2"/>
  <c r="H585" i="2"/>
  <c r="C831" i="1"/>
  <c r="C1175" i="1"/>
  <c r="H171" i="2"/>
  <c r="E276" i="1"/>
  <c r="F276" i="1" s="1"/>
  <c r="G276" i="1" s="1"/>
  <c r="H276" i="1" s="1"/>
  <c r="I276" i="1" s="1"/>
  <c r="Q276" i="1" s="1"/>
  <c r="C877" i="1"/>
  <c r="E442" i="1"/>
  <c r="C1042" i="1"/>
  <c r="C673" i="1"/>
  <c r="E73" i="1"/>
  <c r="F73" i="1" s="1"/>
  <c r="G73" i="1" s="1"/>
  <c r="H73" i="1" s="1"/>
  <c r="I73" i="1" s="1"/>
  <c r="Q73" i="1" s="1"/>
  <c r="E125" i="1"/>
  <c r="F125" i="1" s="1"/>
  <c r="G125" i="1" s="1"/>
  <c r="H125" i="1" s="1"/>
  <c r="I125" i="1" s="1"/>
  <c r="Q125" i="1" s="1"/>
  <c r="C725" i="1"/>
  <c r="C1040" i="1"/>
  <c r="D154" i="2"/>
  <c r="C854" i="1"/>
  <c r="H344" i="2"/>
  <c r="D77" i="2"/>
  <c r="D78" i="2"/>
  <c r="H386" i="2"/>
  <c r="H73" i="2"/>
  <c r="H74" i="2"/>
  <c r="H247" i="2"/>
  <c r="H246" i="2"/>
  <c r="E494" i="1"/>
  <c r="F494" i="1" s="1"/>
  <c r="G494" i="1" s="1"/>
  <c r="H494" i="1" s="1"/>
  <c r="I494" i="1" s="1"/>
  <c r="Q494" i="1" s="1"/>
  <c r="C1095" i="1"/>
  <c r="D569" i="2"/>
  <c r="D367" i="2"/>
  <c r="E561" i="1"/>
  <c r="F561" i="1" s="1"/>
  <c r="G561" i="1" s="1"/>
  <c r="H561" i="1" s="1"/>
  <c r="I561" i="1" s="1"/>
  <c r="Q561" i="1" s="1"/>
  <c r="C1162" i="1"/>
  <c r="D570" i="2"/>
  <c r="D158" i="2"/>
  <c r="H92" i="2"/>
  <c r="C703" i="1"/>
  <c r="E30" i="1"/>
  <c r="F30" i="1" s="1"/>
  <c r="G30" i="1" s="1"/>
  <c r="H30" i="1" s="1"/>
  <c r="I30" i="1" s="1"/>
  <c r="Q30" i="1" s="1"/>
  <c r="C630" i="1"/>
  <c r="E29" i="1"/>
  <c r="C629" i="1"/>
  <c r="E506" i="1"/>
  <c r="F506" i="1" s="1"/>
  <c r="G506" i="1" s="1"/>
  <c r="H506" i="1" s="1"/>
  <c r="I506" i="1" s="1"/>
  <c r="Q506" i="1" s="1"/>
  <c r="H442" i="2"/>
  <c r="H32" i="2"/>
  <c r="C762" i="1"/>
  <c r="D49" i="2"/>
  <c r="D48" i="2"/>
  <c r="H465" i="2"/>
  <c r="H186" i="2"/>
  <c r="H66" i="2"/>
  <c r="C910" i="1"/>
  <c r="H123" i="2"/>
  <c r="H111" i="2"/>
  <c r="D9" i="2"/>
  <c r="D529" i="2"/>
  <c r="C726" i="1"/>
  <c r="H244" i="2"/>
  <c r="H243" i="2"/>
  <c r="H63" i="2"/>
  <c r="H39" i="2"/>
  <c r="H277" i="2"/>
  <c r="H276" i="2"/>
  <c r="H515" i="2"/>
  <c r="D432" i="2"/>
  <c r="H147" i="2"/>
  <c r="E132" i="1"/>
  <c r="F132" i="1" s="1"/>
  <c r="G132" i="1" s="1"/>
  <c r="H132" i="1" s="1"/>
  <c r="I132" i="1" s="1"/>
  <c r="Q132" i="1" s="1"/>
  <c r="D194" i="2"/>
  <c r="D433" i="2"/>
  <c r="D445" i="2"/>
  <c r="D262" i="2"/>
  <c r="H571" i="2"/>
  <c r="H426" i="2"/>
  <c r="D90" i="2"/>
  <c r="D560" i="2"/>
  <c r="D300" i="2"/>
  <c r="D299" i="2"/>
  <c r="H48" i="2"/>
  <c r="D238" i="2"/>
  <c r="H43" i="2"/>
  <c r="H178" i="2"/>
  <c r="D308" i="2"/>
  <c r="D252" i="2"/>
  <c r="D320" i="2"/>
  <c r="D106" i="2"/>
  <c r="H11" i="2"/>
  <c r="D402" i="2"/>
  <c r="D266" i="2"/>
  <c r="H400" i="2"/>
  <c r="H140" i="2"/>
  <c r="E382" i="1"/>
  <c r="C982" i="1"/>
  <c r="E61" i="1"/>
  <c r="C661" i="1"/>
  <c r="F423" i="1"/>
  <c r="G423" i="1" s="1"/>
  <c r="H423" i="1" s="1"/>
  <c r="I423" i="1" s="1"/>
  <c r="Q423" i="1" s="1"/>
  <c r="D474" i="2"/>
  <c r="D591" i="2"/>
  <c r="D233" i="2"/>
  <c r="D355" i="2"/>
  <c r="D368" i="2"/>
  <c r="H440" i="2"/>
  <c r="H307" i="2"/>
  <c r="D413" i="2"/>
  <c r="H55" i="2"/>
  <c r="H543" i="2"/>
  <c r="H95" i="2"/>
  <c r="H452" i="2"/>
  <c r="D150" i="2"/>
  <c r="E502" i="1"/>
  <c r="F502" i="1" s="1"/>
  <c r="G502" i="1" s="1"/>
  <c r="H502" i="1" s="1"/>
  <c r="I502" i="1" s="1"/>
  <c r="C1103" i="1"/>
  <c r="C1028" i="1"/>
  <c r="C770" i="1"/>
  <c r="H391" i="2"/>
  <c r="D280" i="2"/>
  <c r="H293" i="2"/>
  <c r="H235" i="2"/>
  <c r="D483" i="2"/>
  <c r="E268" i="1"/>
  <c r="F268" i="1" s="1"/>
  <c r="G268" i="1" s="1"/>
  <c r="H268" i="1" s="1"/>
  <c r="I268" i="1" s="1"/>
  <c r="Q268" i="1" s="1"/>
  <c r="H492" i="2"/>
  <c r="E39" i="1"/>
  <c r="F39" i="1" s="1"/>
  <c r="G39" i="1" s="1"/>
  <c r="H39" i="1" s="1"/>
  <c r="I39" i="1" s="1"/>
  <c r="Q39" i="1" s="1"/>
  <c r="D132" i="2"/>
  <c r="H461" i="2"/>
  <c r="D203" i="2"/>
  <c r="H264" i="2"/>
  <c r="D329" i="2"/>
  <c r="H582" i="2"/>
  <c r="H4" i="2"/>
  <c r="C777" i="1"/>
  <c r="D193" i="2"/>
  <c r="D443" i="2"/>
  <c r="H274" i="2"/>
  <c r="H128" i="2"/>
  <c r="H468" i="2"/>
  <c r="H299" i="2"/>
  <c r="D224" i="2"/>
  <c r="H289" i="2"/>
  <c r="D179" i="2"/>
  <c r="D566" i="2"/>
  <c r="D219" i="2"/>
  <c r="D596" i="2"/>
  <c r="H166" i="2"/>
  <c r="H349" i="2"/>
  <c r="H301" i="2"/>
  <c r="H484" i="2"/>
  <c r="H483" i="2"/>
  <c r="H96" i="2"/>
  <c r="C862" i="1"/>
  <c r="S862" i="1" s="1"/>
  <c r="E210" i="1"/>
  <c r="F210" i="1" s="1"/>
  <c r="G210" i="1" s="1"/>
  <c r="D28" i="2"/>
  <c r="C800" i="1"/>
  <c r="H574" i="2"/>
  <c r="D475" i="2"/>
  <c r="D486" i="2"/>
  <c r="D94" i="2"/>
  <c r="D289" i="2"/>
  <c r="D573" i="2"/>
  <c r="E177" i="1"/>
  <c r="F177" i="1" s="1"/>
  <c r="G177" i="1" s="1"/>
  <c r="H177" i="1" s="1"/>
  <c r="I177" i="1" s="1"/>
  <c r="Q177" i="1" s="1"/>
  <c r="E387" i="1"/>
  <c r="F387" i="1" s="1"/>
  <c r="G387" i="1" s="1"/>
  <c r="H387" i="1" s="1"/>
  <c r="I387" i="1" s="1"/>
  <c r="Q387" i="1" s="1"/>
  <c r="E4" i="1"/>
  <c r="H79" i="2"/>
  <c r="H164" i="2"/>
  <c r="H370" i="2"/>
  <c r="D245" i="2"/>
  <c r="H125" i="2"/>
  <c r="D338" i="2"/>
  <c r="D416" i="2"/>
  <c r="D287" i="2"/>
  <c r="H502" i="2"/>
  <c r="D589" i="2"/>
  <c r="D462" i="2"/>
  <c r="D571" i="2"/>
  <c r="H21" i="2"/>
  <c r="C815" i="1"/>
  <c r="D119" i="2"/>
  <c r="D182" i="2"/>
  <c r="D38" i="2"/>
  <c r="H384" i="2"/>
  <c r="D171" i="2"/>
  <c r="H51" i="2"/>
  <c r="H124" i="2"/>
  <c r="D561" i="2"/>
  <c r="H8" i="2"/>
  <c r="D14" i="2"/>
  <c r="D516" i="2"/>
  <c r="H207" i="2"/>
  <c r="D24" i="2"/>
  <c r="D376" i="2"/>
  <c r="D153" i="2"/>
  <c r="H415" i="2"/>
  <c r="H363" i="2"/>
  <c r="E49" i="1"/>
  <c r="F49" i="1" s="1"/>
  <c r="G49" i="1" s="1"/>
  <c r="H49" i="1" s="1"/>
  <c r="I49" i="1" s="1"/>
  <c r="Q49" i="1" s="1"/>
  <c r="D577" i="2"/>
  <c r="E181" i="1"/>
  <c r="F181" i="1" s="1"/>
  <c r="G181" i="1" s="1"/>
  <c r="H181" i="1" s="1"/>
  <c r="I181" i="1" s="1"/>
  <c r="Q181" i="1" s="1"/>
  <c r="E282" i="1"/>
  <c r="F282" i="1" s="1"/>
  <c r="G282" i="1" s="1"/>
  <c r="H282" i="1" s="1"/>
  <c r="I282" i="1" s="1"/>
  <c r="Q282" i="1" s="1"/>
  <c r="D391" i="2"/>
  <c r="E303" i="1"/>
  <c r="F303" i="1" s="1"/>
  <c r="G303" i="1" s="1"/>
  <c r="H303" i="1" s="1"/>
  <c r="I303" i="1" s="1"/>
  <c r="Q303" i="1" s="1"/>
  <c r="D99" i="2"/>
  <c r="D118" i="2"/>
  <c r="C690" i="1"/>
  <c r="E89" i="1"/>
  <c r="F89" i="1" s="1"/>
  <c r="G89" i="1" s="1"/>
  <c r="H89" i="1" s="1"/>
  <c r="I89" i="1" s="1"/>
  <c r="Q89" i="1" s="1"/>
  <c r="D61" i="2"/>
  <c r="H112" i="2"/>
  <c r="D582" i="2"/>
  <c r="H469" i="2"/>
  <c r="C609" i="1"/>
  <c r="C911" i="1"/>
  <c r="C898" i="1"/>
  <c r="D57" i="2"/>
  <c r="H494" i="2"/>
  <c r="H217" i="2"/>
  <c r="E568" i="1"/>
  <c r="F568" i="1" s="1"/>
  <c r="G568" i="1" s="1"/>
  <c r="H568" i="1" s="1"/>
  <c r="I568" i="1" s="1"/>
  <c r="Q568" i="1" s="1"/>
  <c r="H401" i="2"/>
  <c r="D544" i="2"/>
  <c r="C795" i="1"/>
  <c r="E467" i="1"/>
  <c r="F467" i="1" s="1"/>
  <c r="G467" i="1" s="1"/>
  <c r="H467" i="1" s="1"/>
  <c r="I467" i="1" s="1"/>
  <c r="Q467" i="1" s="1"/>
  <c r="C1067" i="1"/>
  <c r="M211" i="1"/>
  <c r="R211" i="1" s="1"/>
  <c r="F511" i="1"/>
  <c r="G511" i="1" s="1"/>
  <c r="H511" i="1" s="1"/>
  <c r="I511" i="1" s="1"/>
  <c r="Q511" i="1" s="1"/>
  <c r="H326" i="2"/>
  <c r="H581" i="2"/>
  <c r="H256" i="2"/>
  <c r="H291" i="2"/>
  <c r="C727" i="1"/>
  <c r="D438" i="2"/>
  <c r="C610" i="1"/>
  <c r="C1122" i="1"/>
  <c r="D307" i="2"/>
  <c r="D420" i="2"/>
  <c r="D399" i="2"/>
  <c r="D545" i="2"/>
  <c r="D495" i="2"/>
  <c r="H311" i="2"/>
  <c r="E20" i="1"/>
  <c r="F20" i="1" s="1"/>
  <c r="G20" i="1" s="1"/>
  <c r="H20" i="1" s="1"/>
  <c r="I20" i="1" s="1"/>
  <c r="Q20" i="1" s="1"/>
  <c r="E163" i="1"/>
  <c r="F163" i="1" s="1"/>
  <c r="G163" i="1" s="1"/>
  <c r="H163" i="1" s="1"/>
  <c r="I163" i="1" s="1"/>
  <c r="Q163" i="1" s="1"/>
  <c r="E509" i="1"/>
  <c r="F509" i="1" s="1"/>
  <c r="G509" i="1" s="1"/>
  <c r="H509" i="1" s="1"/>
  <c r="I509" i="1" s="1"/>
  <c r="Q509" i="1" s="1"/>
  <c r="H572" i="2"/>
  <c r="D256" i="2"/>
  <c r="H516" i="2"/>
  <c r="E526" i="1"/>
  <c r="F526" i="1" s="1"/>
  <c r="G526" i="1" s="1"/>
  <c r="H526" i="1" s="1"/>
  <c r="I526" i="1" s="1"/>
  <c r="Q526" i="1" s="1"/>
  <c r="H337" i="2"/>
  <c r="D45" i="2"/>
  <c r="E325" i="1"/>
  <c r="F325" i="1" s="1"/>
  <c r="G325" i="1" s="1"/>
  <c r="H325" i="1" s="1"/>
  <c r="I325" i="1" s="1"/>
  <c r="Q325" i="1" s="1"/>
  <c r="E408" i="1"/>
  <c r="F408" i="1" s="1"/>
  <c r="G408" i="1" s="1"/>
  <c r="H408" i="1" s="1"/>
  <c r="I408" i="1" s="1"/>
  <c r="Q408" i="1" s="1"/>
  <c r="C719" i="1"/>
  <c r="H390" i="2"/>
  <c r="E15" i="1"/>
  <c r="F15" i="1" s="1"/>
  <c r="G15" i="1" s="1"/>
  <c r="H15" i="1" s="1"/>
  <c r="I15" i="1" s="1"/>
  <c r="Q15" i="1" s="1"/>
  <c r="C841" i="1"/>
  <c r="H54" i="2"/>
  <c r="D191" i="2"/>
  <c r="D419" i="2"/>
  <c r="C848" i="1"/>
  <c r="E247" i="1"/>
  <c r="F247" i="1" s="1"/>
  <c r="G247" i="1" s="1"/>
  <c r="H247" i="1" s="1"/>
  <c r="I247" i="1" s="1"/>
  <c r="Q247" i="1" s="1"/>
  <c r="E97" i="1"/>
  <c r="F97" i="1" s="1"/>
  <c r="H398" i="2"/>
  <c r="D173" i="2"/>
  <c r="H450" i="2"/>
  <c r="C677" i="1"/>
  <c r="D593" i="2"/>
  <c r="H16" i="2"/>
  <c r="C757" i="1"/>
  <c r="D392" i="2"/>
  <c r="H13" i="2"/>
  <c r="H317" i="2"/>
  <c r="E57" i="1"/>
  <c r="F57" i="1" s="1"/>
  <c r="G57" i="1" s="1"/>
  <c r="H57" i="1" s="1"/>
  <c r="I57" i="1" s="1"/>
  <c r="Q57" i="1" s="1"/>
  <c r="E206" i="1"/>
  <c r="F206" i="1" s="1"/>
  <c r="C1024" i="1"/>
  <c r="S1024" i="1" s="1"/>
  <c r="C1161" i="1"/>
  <c r="C1015" i="1"/>
  <c r="E415" i="1"/>
  <c r="F415" i="1" s="1"/>
  <c r="G415" i="1" s="1"/>
  <c r="H415" i="1" s="1"/>
  <c r="I415" i="1" s="1"/>
  <c r="Q415" i="1" s="1"/>
  <c r="D93" i="2"/>
  <c r="C1192" i="1"/>
  <c r="D51" i="2"/>
  <c r="D317" i="2"/>
  <c r="D476" i="2"/>
  <c r="D478" i="2"/>
  <c r="H428" i="2"/>
  <c r="H429" i="2"/>
  <c r="C1004" i="1"/>
  <c r="D276" i="2"/>
  <c r="C1063" i="1"/>
  <c r="S1063" i="1" s="1"/>
  <c r="H374" i="2"/>
  <c r="D504" i="2"/>
  <c r="D13" i="2"/>
  <c r="F449" i="1"/>
  <c r="G449" i="1" s="1"/>
  <c r="H449" i="1" s="1"/>
  <c r="I449" i="1" s="1"/>
  <c r="Q449" i="1" s="1"/>
  <c r="H261" i="2"/>
  <c r="H495" i="2"/>
  <c r="C955" i="1"/>
  <c r="H127" i="2"/>
  <c r="H339" i="2"/>
  <c r="D552" i="2"/>
  <c r="C1202" i="1"/>
  <c r="H511" i="2"/>
  <c r="C922" i="1"/>
  <c r="H569" i="2"/>
  <c r="D65" i="2"/>
  <c r="H473" i="2"/>
  <c r="C758" i="1"/>
  <c r="H292" i="2"/>
  <c r="E255" i="1"/>
  <c r="F255" i="1" s="1"/>
  <c r="G255" i="1" s="1"/>
  <c r="H255" i="1" s="1"/>
  <c r="I255" i="1" s="1"/>
  <c r="Q255" i="1" s="1"/>
  <c r="E126" i="1"/>
  <c r="F126" i="1" s="1"/>
  <c r="G126" i="1" s="1"/>
  <c r="H126" i="1" s="1"/>
  <c r="I126" i="1" s="1"/>
  <c r="Q126" i="1" s="1"/>
  <c r="C829" i="1"/>
  <c r="E168" i="1"/>
  <c r="F168" i="1" s="1"/>
  <c r="G168" i="1" s="1"/>
  <c r="H168" i="1" s="1"/>
  <c r="I168" i="1" s="1"/>
  <c r="Q168" i="1" s="1"/>
  <c r="D506" i="2"/>
  <c r="H575" i="2"/>
  <c r="H232" i="2"/>
  <c r="H558" i="2"/>
  <c r="C636" i="1"/>
  <c r="E36" i="1"/>
  <c r="F36" i="1" s="1"/>
  <c r="G36" i="1" s="1"/>
  <c r="H36" i="1" s="1"/>
  <c r="I36" i="1" s="1"/>
  <c r="Q36" i="1" s="1"/>
  <c r="H80" i="2"/>
  <c r="E289" i="1"/>
  <c r="F289" i="1" s="1"/>
  <c r="G289" i="1" s="1"/>
  <c r="H289" i="1" s="1"/>
  <c r="I289" i="1" s="1"/>
  <c r="Q289" i="1" s="1"/>
  <c r="M574" i="1"/>
  <c r="R574" i="1" s="1"/>
  <c r="C905" i="1"/>
  <c r="D185" i="2"/>
  <c r="H319" i="1"/>
  <c r="I319" i="1" s="1"/>
  <c r="Q319" i="1" s="1"/>
  <c r="H493" i="2"/>
  <c r="D198" i="2"/>
  <c r="H184" i="2"/>
  <c r="D30" i="2"/>
  <c r="D244" i="2"/>
  <c r="D136" i="2"/>
  <c r="D502" i="2"/>
  <c r="H179" i="2"/>
  <c r="D41" i="2"/>
  <c r="C689" i="1"/>
  <c r="D574" i="2"/>
  <c r="H38" i="2"/>
  <c r="C836" i="1"/>
  <c r="C977" i="1"/>
  <c r="H152" i="2"/>
  <c r="H58" i="2"/>
  <c r="C720" i="1"/>
  <c r="D64" i="2"/>
  <c r="D133" i="2"/>
  <c r="D258" i="2"/>
  <c r="D155" i="2"/>
  <c r="D379" i="2"/>
  <c r="D358" i="2"/>
  <c r="D53" i="2"/>
  <c r="D505" i="2"/>
  <c r="H234" i="2"/>
  <c r="E213" i="1"/>
  <c r="F213" i="1" s="1"/>
  <c r="G213" i="1" s="1"/>
  <c r="H213" i="1" s="1"/>
  <c r="I213" i="1" s="1"/>
  <c r="Q213" i="1" s="1"/>
  <c r="D418" i="2"/>
  <c r="E388" i="1"/>
  <c r="F388" i="1" s="1"/>
  <c r="G388" i="1" s="1"/>
  <c r="H388" i="1" s="1"/>
  <c r="I388" i="1" s="1"/>
  <c r="Q388" i="1" s="1"/>
  <c r="C988" i="1"/>
  <c r="H382" i="2"/>
  <c r="H332" i="2"/>
  <c r="C775" i="1"/>
  <c r="S775" i="1" s="1"/>
  <c r="E286" i="1"/>
  <c r="F286" i="1" s="1"/>
  <c r="G286" i="1" s="1"/>
  <c r="H286" i="1" s="1"/>
  <c r="I286" i="1" s="1"/>
  <c r="Q286" i="1" s="1"/>
  <c r="C886" i="1"/>
  <c r="S886" i="1" s="1"/>
  <c r="H298" i="2"/>
  <c r="D398" i="2"/>
  <c r="H97" i="2"/>
  <c r="H462" i="2"/>
  <c r="H322" i="2"/>
  <c r="C1003" i="1"/>
  <c r="S1003" i="1" s="1"/>
  <c r="H252" i="2"/>
  <c r="D348" i="2"/>
  <c r="D425" i="2"/>
  <c r="H455" i="2"/>
  <c r="C1152" i="1"/>
  <c r="D467" i="2"/>
  <c r="H334" i="2"/>
  <c r="C1041" i="1"/>
  <c r="S1041" i="1" s="1"/>
  <c r="E328" i="1"/>
  <c r="F328" i="1" s="1"/>
  <c r="G328" i="1" s="1"/>
  <c r="H328" i="1" s="1"/>
  <c r="I328" i="1" s="1"/>
  <c r="Q328" i="1" s="1"/>
  <c r="D237" i="2"/>
  <c r="E519" i="1"/>
  <c r="F519" i="1" s="1"/>
  <c r="G519" i="1" s="1"/>
  <c r="H519" i="1" s="1"/>
  <c r="I519" i="1" s="1"/>
  <c r="Q519" i="1" s="1"/>
  <c r="D423" i="2"/>
  <c r="H224" i="2"/>
  <c r="D354" i="2"/>
  <c r="D482" i="2"/>
  <c r="D408" i="2"/>
  <c r="H29" i="2"/>
  <c r="D509" i="2"/>
  <c r="D115" i="2"/>
  <c r="D536" i="2"/>
  <c r="C956" i="1"/>
  <c r="H185" i="2"/>
  <c r="D497" i="2"/>
  <c r="D27" i="2"/>
  <c r="D213" i="2"/>
  <c r="D458" i="2"/>
  <c r="D346" i="2"/>
  <c r="H200" i="2"/>
  <c r="H172" i="2"/>
  <c r="C859" i="1"/>
  <c r="H565" i="2"/>
  <c r="D4" i="2"/>
  <c r="H356" i="2"/>
  <c r="D290" i="2"/>
  <c r="C897" i="1"/>
  <c r="C847" i="1"/>
  <c r="H229" i="2"/>
  <c r="E42" i="1"/>
  <c r="F42" i="1" s="1"/>
  <c r="G42" i="1" s="1"/>
  <c r="H42" i="1" s="1"/>
  <c r="I42" i="1" s="1"/>
  <c r="Q42" i="1" s="1"/>
  <c r="E500" i="1"/>
  <c r="F500" i="1" s="1"/>
  <c r="G500" i="1" s="1"/>
  <c r="H500" i="1" s="1"/>
  <c r="I500" i="1" s="1"/>
  <c r="Q500" i="1" s="1"/>
  <c r="E430" i="1"/>
  <c r="F430" i="1" s="1"/>
  <c r="G430" i="1" s="1"/>
  <c r="H430" i="1" s="1"/>
  <c r="I430" i="1" s="1"/>
  <c r="Q430" i="1" s="1"/>
  <c r="E575" i="1"/>
  <c r="F575" i="1" s="1"/>
  <c r="G575" i="1" s="1"/>
  <c r="H575" i="1" s="1"/>
  <c r="I575" i="1" s="1"/>
  <c r="Q575" i="1" s="1"/>
  <c r="E397" i="1"/>
  <c r="F397" i="1" s="1"/>
  <c r="G397" i="1" s="1"/>
  <c r="H397" i="1" s="1"/>
  <c r="I397" i="1" s="1"/>
  <c r="Q397" i="1" s="1"/>
  <c r="H559" i="2"/>
  <c r="E323" i="1"/>
  <c r="F323" i="1" s="1"/>
  <c r="G323" i="1" s="1"/>
  <c r="H323" i="1" s="1"/>
  <c r="I323" i="1" s="1"/>
  <c r="Q323" i="1" s="1"/>
  <c r="G228" i="1"/>
  <c r="H228" i="1" s="1"/>
  <c r="I228" i="1" s="1"/>
  <c r="Q228" i="1" s="1"/>
  <c r="C1002" i="1"/>
  <c r="H354" i="2"/>
  <c r="H353" i="2"/>
  <c r="E481" i="1"/>
  <c r="F481" i="1" s="1"/>
  <c r="G481" i="1" s="1"/>
  <c r="H481" i="1" s="1"/>
  <c r="I481" i="1" s="1"/>
  <c r="Q481" i="1" s="1"/>
  <c r="C1082" i="1"/>
  <c r="C822" i="1"/>
  <c r="E222" i="1"/>
  <c r="F222" i="1" s="1"/>
  <c r="G222" i="1" s="1"/>
  <c r="H222" i="1" s="1"/>
  <c r="I222" i="1" s="1"/>
  <c r="Q222" i="1" s="1"/>
  <c r="C823" i="1"/>
  <c r="D549" i="2"/>
  <c r="D550" i="2"/>
  <c r="H405" i="2"/>
  <c r="H406" i="2"/>
  <c r="H71" i="2"/>
  <c r="H72" i="2"/>
  <c r="H506" i="2"/>
  <c r="H507" i="2"/>
  <c r="E45" i="1"/>
  <c r="F45" i="1" s="1"/>
  <c r="G45" i="1" s="1"/>
  <c r="H45" i="1" s="1"/>
  <c r="I45" i="1" s="1"/>
  <c r="Q45" i="1" s="1"/>
  <c r="C646" i="1"/>
  <c r="D359" i="2"/>
  <c r="D360" i="2"/>
  <c r="H320" i="2"/>
  <c r="H319" i="2"/>
  <c r="H60" i="2"/>
  <c r="H61" i="2"/>
  <c r="H270" i="2"/>
  <c r="H269" i="2"/>
  <c r="E185" i="1"/>
  <c r="F185" i="1" s="1"/>
  <c r="G185" i="1" s="1"/>
  <c r="H185" i="1" s="1"/>
  <c r="I185" i="1" s="1"/>
  <c r="Q185" i="1" s="1"/>
  <c r="C786" i="1"/>
  <c r="D389" i="2"/>
  <c r="D390" i="2"/>
  <c r="C749" i="1"/>
  <c r="E149" i="1"/>
  <c r="F149" i="1" s="1"/>
  <c r="G149" i="1" s="1"/>
  <c r="H149" i="1" s="1"/>
  <c r="I149" i="1" s="1"/>
  <c r="Q149" i="1" s="1"/>
  <c r="H336" i="2"/>
  <c r="H335" i="2"/>
  <c r="H46" i="2"/>
  <c r="H47" i="2"/>
  <c r="C837" i="1"/>
  <c r="H421" i="2"/>
  <c r="H422" i="2"/>
  <c r="H599" i="2"/>
  <c r="E595" i="1"/>
  <c r="F595" i="1" s="1"/>
  <c r="G595" i="1" s="1"/>
  <c r="H595" i="1" s="1"/>
  <c r="I595" i="1" s="1"/>
  <c r="Q595" i="1" s="1"/>
  <c r="C1196" i="1"/>
  <c r="C1081" i="1"/>
  <c r="C970" i="1"/>
  <c r="E370" i="1"/>
  <c r="F370" i="1" s="1"/>
  <c r="G370" i="1" s="1"/>
  <c r="H370" i="1" s="1"/>
  <c r="I370" i="1" s="1"/>
  <c r="Q370" i="1" s="1"/>
  <c r="E150" i="1"/>
  <c r="C750" i="1"/>
  <c r="S750" i="1" s="1"/>
  <c r="D241" i="2"/>
  <c r="D125" i="2"/>
  <c r="D331" i="2"/>
  <c r="H169" i="2"/>
  <c r="C1179" i="1"/>
  <c r="C811" i="1"/>
  <c r="D526" i="2"/>
  <c r="C769" i="1"/>
  <c r="D47" i="2"/>
  <c r="H539" i="2"/>
  <c r="C1036" i="1"/>
  <c r="E436" i="1"/>
  <c r="F436" i="1" s="1"/>
  <c r="G436" i="1" s="1"/>
  <c r="H436" i="1" s="1"/>
  <c r="I436" i="1" s="1"/>
  <c r="Q436" i="1" s="1"/>
  <c r="E450" i="1"/>
  <c r="F450" i="1" s="1"/>
  <c r="G450" i="1" s="1"/>
  <c r="H450" i="1" s="1"/>
  <c r="I450" i="1" s="1"/>
  <c r="Q450" i="1" s="1"/>
  <c r="C683" i="1"/>
  <c r="C684" i="1"/>
  <c r="E83" i="1"/>
  <c r="F83" i="1" s="1"/>
  <c r="G83" i="1" s="1"/>
  <c r="H83" i="1" s="1"/>
  <c r="I83" i="1" s="1"/>
  <c r="Q83" i="1" s="1"/>
  <c r="C892" i="1"/>
  <c r="E291" i="1"/>
  <c r="C971" i="1"/>
  <c r="C621" i="1"/>
  <c r="E21" i="1"/>
  <c r="F21" i="1" s="1"/>
  <c r="G21" i="1" s="1"/>
  <c r="H21" i="1" s="1"/>
  <c r="I21" i="1" s="1"/>
  <c r="Q21" i="1" s="1"/>
  <c r="M236" i="1"/>
  <c r="R236" i="1" s="1"/>
  <c r="M349" i="1"/>
  <c r="R349" i="1" s="1"/>
  <c r="H150" i="2"/>
  <c r="H76" i="1"/>
  <c r="I76" i="1" s="1"/>
  <c r="D54" i="2"/>
  <c r="H114" i="2"/>
  <c r="D436" i="2"/>
  <c r="H176" i="2"/>
  <c r="H371" i="2"/>
  <c r="C666" i="1"/>
  <c r="E66" i="1"/>
  <c r="F66" i="1" s="1"/>
  <c r="G66" i="1" s="1"/>
  <c r="H66" i="1" s="1"/>
  <c r="I66" i="1" s="1"/>
  <c r="Q66" i="1" s="1"/>
  <c r="C780" i="1"/>
  <c r="E180" i="1"/>
  <c r="F180" i="1" s="1"/>
  <c r="D350" i="2"/>
  <c r="H548" i="2"/>
  <c r="D594" i="2"/>
  <c r="H553" i="2"/>
  <c r="H576" i="2"/>
  <c r="D546" i="2"/>
  <c r="D5" i="2"/>
  <c r="E463" i="1"/>
  <c r="F463" i="1" s="1"/>
  <c r="G463" i="1" s="1"/>
  <c r="D62" i="2"/>
  <c r="C954" i="1"/>
  <c r="C900" i="1"/>
  <c r="D186" i="2"/>
  <c r="M167" i="1"/>
  <c r="R167" i="1" s="1"/>
  <c r="H295" i="2"/>
  <c r="H438" i="2"/>
  <c r="H313" i="2"/>
  <c r="C991" i="1"/>
  <c r="E391" i="1"/>
  <c r="F391" i="1" s="1"/>
  <c r="G391" i="1" s="1"/>
  <c r="H391" i="1" s="1"/>
  <c r="I391" i="1" s="1"/>
  <c r="Q391" i="1" s="1"/>
  <c r="E296" i="1"/>
  <c r="F296" i="1" s="1"/>
  <c r="G296" i="1" s="1"/>
  <c r="H296" i="1" s="1"/>
  <c r="I296" i="1" s="1"/>
  <c r="Q296" i="1" s="1"/>
  <c r="H489" i="2"/>
  <c r="E531" i="1"/>
  <c r="H380" i="2"/>
  <c r="D567" i="2"/>
  <c r="C1121" i="1"/>
  <c r="C1070" i="1"/>
  <c r="E483" i="1"/>
  <c r="F483" i="1" s="1"/>
  <c r="G483" i="1" s="1"/>
  <c r="H483" i="1" s="1"/>
  <c r="I483" i="1" s="1"/>
  <c r="Q483" i="1" s="1"/>
  <c r="C1083" i="1"/>
  <c r="H226" i="2"/>
  <c r="D429" i="2"/>
  <c r="D139" i="2"/>
  <c r="D540" i="2"/>
  <c r="C1035" i="1"/>
  <c r="E434" i="1"/>
  <c r="F434" i="1" s="1"/>
  <c r="G434" i="1" s="1"/>
  <c r="H434" i="1" s="1"/>
  <c r="I434" i="1" s="1"/>
  <c r="Q434" i="1" s="1"/>
  <c r="C1034" i="1"/>
  <c r="E515" i="1"/>
  <c r="F515" i="1" s="1"/>
  <c r="G515" i="1" s="1"/>
  <c r="H515" i="1" s="1"/>
  <c r="I515" i="1" s="1"/>
  <c r="Q515" i="1" s="1"/>
  <c r="C1115" i="1"/>
  <c r="S1115" i="1" s="1"/>
  <c r="D468" i="2"/>
  <c r="C667" i="1"/>
  <c r="E401" i="1"/>
  <c r="F401" i="1" s="1"/>
  <c r="G401" i="1" s="1"/>
  <c r="H401" i="1" s="1"/>
  <c r="I401" i="1" s="1"/>
  <c r="Q401" i="1" s="1"/>
  <c r="M362" i="1"/>
  <c r="R362" i="1" s="1"/>
  <c r="H249" i="2"/>
  <c r="H197" i="2"/>
  <c r="H377" i="2"/>
  <c r="H504" i="2"/>
  <c r="C1093" i="1"/>
  <c r="M191" i="1"/>
  <c r="R191" i="1" s="1"/>
  <c r="D297" i="2"/>
  <c r="H355" i="2"/>
  <c r="D480" i="2"/>
  <c r="C1126" i="1"/>
  <c r="H540" i="2"/>
  <c r="D25" i="2"/>
  <c r="M266" i="1"/>
  <c r="R266" i="1" s="1"/>
  <c r="D85" i="2"/>
  <c r="D72" i="2"/>
  <c r="D36" i="2"/>
  <c r="D380" i="2"/>
  <c r="C919" i="1"/>
  <c r="E318" i="1"/>
  <c r="F318" i="1" s="1"/>
  <c r="G318" i="1" s="1"/>
  <c r="H318" i="1" s="1"/>
  <c r="I318" i="1" s="1"/>
  <c r="Q318" i="1" s="1"/>
  <c r="C918" i="1"/>
  <c r="H265" i="2"/>
  <c r="D410" i="2"/>
  <c r="D197" i="2"/>
  <c r="D397" i="2"/>
  <c r="H525" i="2"/>
  <c r="H535" i="2"/>
  <c r="H573" i="2"/>
  <c r="D485" i="2"/>
  <c r="D369" i="2"/>
  <c r="H275" i="2"/>
  <c r="H68" i="2"/>
  <c r="D531" i="2"/>
  <c r="H33" i="2"/>
  <c r="D527" i="2"/>
  <c r="C810" i="1"/>
  <c r="S810" i="1" s="1"/>
  <c r="G603" i="2"/>
  <c r="D160" i="2"/>
  <c r="E361" i="1"/>
  <c r="F361" i="1" s="1"/>
  <c r="G361" i="1" s="1"/>
  <c r="H361" i="1" s="1"/>
  <c r="I361" i="1" s="1"/>
  <c r="Q361" i="1" s="1"/>
  <c r="C962" i="1"/>
  <c r="E115" i="1"/>
  <c r="F115" i="1" s="1"/>
  <c r="G115" i="1" s="1"/>
  <c r="H115" i="1" s="1"/>
  <c r="I115" i="1" s="1"/>
  <c r="Q115" i="1" s="1"/>
  <c r="C715" i="1"/>
  <c r="S715" i="1" s="1"/>
  <c r="H208" i="2"/>
  <c r="C682" i="1"/>
  <c r="E82" i="1"/>
  <c r="F82" i="1" s="1"/>
  <c r="G82" i="1" s="1"/>
  <c r="H82" i="1" s="1"/>
  <c r="I82" i="1" s="1"/>
  <c r="Q82" i="1" s="1"/>
  <c r="H432" i="2"/>
  <c r="D107" i="2"/>
  <c r="C606" i="1"/>
  <c r="E6" i="1"/>
  <c r="F6" i="1" s="1"/>
  <c r="G6" i="1" s="1"/>
  <c r="H6" i="1" s="1"/>
  <c r="I6" i="1" s="1"/>
  <c r="Q6" i="1" s="1"/>
  <c r="C855" i="1"/>
  <c r="D321" i="2"/>
  <c r="E476" i="1"/>
  <c r="F476" i="1" s="1"/>
  <c r="G476" i="1" s="1"/>
  <c r="H476" i="1" s="1"/>
  <c r="I476" i="1" s="1"/>
  <c r="Q476" i="1" s="1"/>
  <c r="C828" i="1"/>
  <c r="M356" i="1"/>
  <c r="R356" i="1" s="1"/>
  <c r="M474" i="1"/>
  <c r="R474" i="1" s="1"/>
  <c r="D58" i="2"/>
  <c r="H230" i="2"/>
  <c r="D183" i="2"/>
  <c r="H579" i="2"/>
  <c r="D221" i="2"/>
  <c r="D562" i="2"/>
  <c r="H14" i="1"/>
  <c r="I14" i="1" s="1"/>
  <c r="Q14" i="1" s="1"/>
  <c r="D362" i="2"/>
  <c r="H146" i="2"/>
  <c r="D143" i="2"/>
  <c r="C834" i="1"/>
  <c r="D249" i="2"/>
  <c r="D592" i="2"/>
  <c r="H416" i="2"/>
  <c r="M79" i="1"/>
  <c r="R79" i="1" s="1"/>
  <c r="E552" i="1"/>
  <c r="F552" i="1" s="1"/>
  <c r="G552" i="1" s="1"/>
  <c r="H552" i="1" s="1"/>
  <c r="I552" i="1" s="1"/>
  <c r="Q552" i="1" s="1"/>
  <c r="C652" i="1"/>
  <c r="C1094" i="1"/>
  <c r="E381" i="1"/>
  <c r="C929" i="1"/>
  <c r="E329" i="1"/>
  <c r="F329" i="1" s="1"/>
  <c r="G329" i="1" s="1"/>
  <c r="H329" i="1" s="1"/>
  <c r="I329" i="1" s="1"/>
  <c r="Q329" i="1" s="1"/>
  <c r="C930" i="1"/>
  <c r="H115" i="2"/>
  <c r="D466" i="2"/>
  <c r="D137" i="2"/>
  <c r="D590" i="2"/>
  <c r="H181" i="2"/>
  <c r="H250" i="2"/>
  <c r="C642" i="1"/>
  <c r="D586" i="2"/>
  <c r="C764" i="1"/>
  <c r="M422" i="1"/>
  <c r="R422" i="1" s="1"/>
  <c r="H248" i="2"/>
  <c r="H108" i="2"/>
  <c r="D344" i="2"/>
  <c r="D149" i="2"/>
  <c r="D268" i="2"/>
  <c r="D218" i="2"/>
  <c r="D341" i="2"/>
  <c r="D112" i="2"/>
  <c r="H199" i="2"/>
  <c r="H241" i="2"/>
  <c r="E148" i="1"/>
  <c r="F148" i="1" s="1"/>
  <c r="G148" i="1" s="1"/>
  <c r="H148" i="1" s="1"/>
  <c r="I148" i="1" s="1"/>
  <c r="Q148" i="1" s="1"/>
  <c r="C604" i="1"/>
  <c r="S604" i="1" s="1"/>
  <c r="E3" i="1"/>
  <c r="F3" i="1" s="1"/>
  <c r="D597" i="2"/>
  <c r="H413" i="2"/>
  <c r="D587" i="2"/>
  <c r="D122" i="2"/>
  <c r="D79" i="2"/>
  <c r="H210" i="2"/>
  <c r="D243" i="2"/>
  <c r="E559" i="1"/>
  <c r="F559" i="1" s="1"/>
  <c r="G559" i="1" s="1"/>
  <c r="H559" i="1" s="1"/>
  <c r="I559" i="1" s="1"/>
  <c r="Q559" i="1" s="1"/>
  <c r="C768" i="1"/>
  <c r="D199" i="2"/>
  <c r="H347" i="2"/>
  <c r="C1014" i="1"/>
  <c r="E413" i="1"/>
  <c r="F413" i="1" s="1"/>
  <c r="G413" i="1" s="1"/>
  <c r="H413" i="1" s="1"/>
  <c r="I413" i="1" s="1"/>
  <c r="Q413" i="1" s="1"/>
  <c r="E520" i="1"/>
  <c r="F520" i="1" s="1"/>
  <c r="G520" i="1" s="1"/>
  <c r="H520" i="1" s="1"/>
  <c r="I520" i="1" s="1"/>
  <c r="Q520" i="1" s="1"/>
  <c r="C1120" i="1"/>
  <c r="D471" i="2"/>
  <c r="H116" i="2"/>
  <c r="D156" i="2"/>
  <c r="E237" i="1"/>
  <c r="F237" i="1" s="1"/>
  <c r="G237" i="1" s="1"/>
  <c r="H237" i="1" s="1"/>
  <c r="I237" i="1" s="1"/>
  <c r="Q237" i="1" s="1"/>
  <c r="E529" i="1"/>
  <c r="F529" i="1" s="1"/>
  <c r="G529" i="1" s="1"/>
  <c r="H529" i="1" s="1"/>
  <c r="I529" i="1" s="1"/>
  <c r="Q529" i="1" s="1"/>
  <c r="C623" i="1"/>
  <c r="E23" i="1"/>
  <c r="F23" i="1" s="1"/>
  <c r="G23" i="1" s="1"/>
  <c r="H23" i="1" s="1"/>
  <c r="I23" i="1" s="1"/>
  <c r="Q23" i="1" s="1"/>
  <c r="E144" i="1"/>
  <c r="F144" i="1" s="1"/>
  <c r="G144" i="1" s="1"/>
  <c r="H144" i="1" s="1"/>
  <c r="I144" i="1" s="1"/>
  <c r="Q144" i="1" s="1"/>
  <c r="C788" i="1"/>
  <c r="M161" i="1"/>
  <c r="R161" i="1" s="1"/>
  <c r="D414" i="2"/>
  <c r="D517" i="2"/>
  <c r="C641" i="1"/>
  <c r="C830" i="1"/>
  <c r="S830" i="1" s="1"/>
  <c r="E230" i="1"/>
  <c r="F230" i="1" s="1"/>
  <c r="G230" i="1" s="1"/>
  <c r="H230" i="1" s="1"/>
  <c r="I230" i="1" s="1"/>
  <c r="Q230" i="1" s="1"/>
  <c r="E130" i="1"/>
  <c r="F130" i="1" s="1"/>
  <c r="G130" i="1" s="1"/>
  <c r="H130" i="1" s="1"/>
  <c r="I130" i="1" s="1"/>
  <c r="Q130" i="1" s="1"/>
  <c r="D507" i="2"/>
  <c r="D426" i="2"/>
  <c r="E239" i="1"/>
  <c r="C1008" i="1"/>
  <c r="E407" i="1"/>
  <c r="F407" i="1" s="1"/>
  <c r="G407" i="1" s="1"/>
  <c r="H407" i="1" s="1"/>
  <c r="I407" i="1" s="1"/>
  <c r="Q407" i="1" s="1"/>
  <c r="D67" i="2"/>
  <c r="D11" i="2"/>
  <c r="E65" i="1"/>
  <c r="F65" i="1" s="1"/>
  <c r="G65" i="1" s="1"/>
  <c r="H65" i="1" s="1"/>
  <c r="I65" i="1" s="1"/>
  <c r="Q65" i="1" s="1"/>
  <c r="E404" i="1"/>
  <c r="F404" i="1" s="1"/>
  <c r="G404" i="1" s="1"/>
  <c r="H404" i="1" s="1"/>
  <c r="I404" i="1" s="1"/>
  <c r="Q404" i="1" s="1"/>
  <c r="E199" i="1"/>
  <c r="F199" i="1" s="1"/>
  <c r="G199" i="1" s="1"/>
  <c r="H199" i="1" s="1"/>
  <c r="I199" i="1" s="1"/>
  <c r="Q199" i="1" s="1"/>
  <c r="D228" i="2"/>
  <c r="H161" i="2"/>
  <c r="H300" i="2"/>
  <c r="H213" i="2"/>
  <c r="C993" i="1"/>
  <c r="C622" i="1"/>
  <c r="H189" i="2"/>
  <c r="C843" i="1"/>
  <c r="D226" i="2"/>
  <c r="D234" i="2"/>
  <c r="C624" i="1"/>
  <c r="D306" i="2"/>
  <c r="D522" i="2"/>
  <c r="H566" i="2"/>
  <c r="D312" i="2"/>
  <c r="H318" i="2"/>
  <c r="H81" i="2"/>
  <c r="H441" i="2"/>
  <c r="C1087" i="1"/>
  <c r="E487" i="1"/>
  <c r="F487" i="1" s="1"/>
  <c r="G487" i="1" s="1"/>
  <c r="H487" i="1" s="1"/>
  <c r="I487" i="1" s="1"/>
  <c r="Q487" i="1" s="1"/>
  <c r="C1088" i="1"/>
  <c r="E193" i="1"/>
  <c r="F193" i="1" s="1"/>
  <c r="G193" i="1" s="1"/>
  <c r="H193" i="1" s="1"/>
  <c r="I193" i="1" s="1"/>
  <c r="Q193" i="1" s="1"/>
  <c r="C794" i="1"/>
  <c r="H402" i="2"/>
  <c r="D129" i="2"/>
  <c r="E131" i="1"/>
  <c r="C732" i="1"/>
  <c r="C731" i="1"/>
  <c r="E351" i="1"/>
  <c r="F351" i="1" s="1"/>
  <c r="G351" i="1" s="1"/>
  <c r="H351" i="1" s="1"/>
  <c r="I351" i="1" s="1"/>
  <c r="Q351" i="1" s="1"/>
  <c r="H544" i="2"/>
  <c r="D253" i="2"/>
  <c r="H530" i="2"/>
  <c r="G375" i="1"/>
  <c r="H375" i="1" s="1"/>
  <c r="I375" i="1" s="1"/>
  <c r="H98" i="2"/>
  <c r="H99" i="2"/>
  <c r="C625" i="1"/>
  <c r="E25" i="1"/>
  <c r="F25" i="1" s="1"/>
  <c r="C626" i="1"/>
  <c r="C1048" i="1"/>
  <c r="S1048" i="1" s="1"/>
  <c r="E448" i="1"/>
  <c r="C753" i="1"/>
  <c r="E153" i="1"/>
  <c r="F153" i="1" s="1"/>
  <c r="G153" i="1" s="1"/>
  <c r="H153" i="1" s="1"/>
  <c r="I153" i="1" s="1"/>
  <c r="Q153" i="1" s="1"/>
  <c r="C1145" i="1"/>
  <c r="C1144" i="1"/>
  <c r="E544" i="1"/>
  <c r="F544" i="1" s="1"/>
  <c r="G544" i="1" s="1"/>
  <c r="H544" i="1" s="1"/>
  <c r="I544" i="1" s="1"/>
  <c r="Q544" i="1" s="1"/>
  <c r="C1078" i="1"/>
  <c r="E478" i="1"/>
  <c r="F478" i="1" s="1"/>
  <c r="G478" i="1" s="1"/>
  <c r="H478" i="1" s="1"/>
  <c r="I478" i="1" s="1"/>
  <c r="Q478" i="1" s="1"/>
  <c r="C1159" i="1"/>
  <c r="C1158" i="1"/>
  <c r="E558" i="1"/>
  <c r="H130" i="2"/>
  <c r="H131" i="2"/>
  <c r="E110" i="1"/>
  <c r="C710" i="1"/>
  <c r="S710" i="1" s="1"/>
  <c r="C1176" i="1"/>
  <c r="S1176" i="1" s="1"/>
  <c r="E576" i="1"/>
  <c r="H257" i="2"/>
  <c r="E539" i="1"/>
  <c r="F539" i="1" s="1"/>
  <c r="G539" i="1" s="1"/>
  <c r="H539" i="1" s="1"/>
  <c r="I539" i="1" s="1"/>
  <c r="Q539" i="1" s="1"/>
  <c r="C1140" i="1"/>
  <c r="C1139" i="1"/>
  <c r="C1065" i="1"/>
  <c r="C1066" i="1"/>
  <c r="E465" i="1"/>
  <c r="F465" i="1" s="1"/>
  <c r="G465" i="1" s="1"/>
  <c r="H465" i="1" s="1"/>
  <c r="I465" i="1" s="1"/>
  <c r="Q465" i="1" s="1"/>
  <c r="C947" i="1"/>
  <c r="E347" i="1"/>
  <c r="C1032" i="1"/>
  <c r="E432" i="1"/>
  <c r="F432" i="1" s="1"/>
  <c r="G432" i="1" s="1"/>
  <c r="H432" i="1" s="1"/>
  <c r="I432" i="1" s="1"/>
  <c r="Q432" i="1" s="1"/>
  <c r="D15" i="2"/>
  <c r="D16" i="2"/>
  <c r="C1016" i="1"/>
  <c r="E416" i="1"/>
  <c r="F416" i="1" s="1"/>
  <c r="E394" i="1"/>
  <c r="F394" i="1" s="1"/>
  <c r="G394" i="1" s="1"/>
  <c r="H394" i="1" s="1"/>
  <c r="I394" i="1" s="1"/>
  <c r="Q394" i="1" s="1"/>
  <c r="C994" i="1"/>
  <c r="C1017" i="1"/>
  <c r="C1096" i="1"/>
  <c r="E496" i="1"/>
  <c r="F496" i="1" s="1"/>
  <c r="G496" i="1" s="1"/>
  <c r="H496" i="1" s="1"/>
  <c r="I496" i="1" s="1"/>
  <c r="Q496" i="1" s="1"/>
  <c r="C711" i="1"/>
  <c r="E112" i="1"/>
  <c r="F112" i="1" s="1"/>
  <c r="G112" i="1" s="1"/>
  <c r="H112" i="1" s="1"/>
  <c r="I112" i="1" s="1"/>
  <c r="Q112" i="1" s="1"/>
  <c r="C713" i="1"/>
  <c r="C712" i="1"/>
  <c r="C951" i="1"/>
  <c r="E350" i="1"/>
  <c r="F350" i="1" s="1"/>
  <c r="G350" i="1" s="1"/>
  <c r="H350" i="1" s="1"/>
  <c r="I350" i="1" s="1"/>
  <c r="Q350" i="1" s="1"/>
  <c r="C950" i="1"/>
  <c r="S950" i="1" s="1"/>
  <c r="C894" i="1"/>
  <c r="E294" i="1"/>
  <c r="F294" i="1" s="1"/>
  <c r="G294" i="1" s="1"/>
  <c r="H294" i="1" s="1"/>
  <c r="I294" i="1" s="1"/>
  <c r="Q294" i="1" s="1"/>
  <c r="H84" i="2"/>
  <c r="E116" i="1"/>
  <c r="F116" i="1" s="1"/>
  <c r="G116" i="1" s="1"/>
  <c r="H116" i="1" s="1"/>
  <c r="I116" i="1" s="1"/>
  <c r="Q116" i="1" s="1"/>
  <c r="C717" i="1"/>
  <c r="C716" i="1"/>
  <c r="E93" i="1"/>
  <c r="F93" i="1" s="1"/>
  <c r="G93" i="1" s="1"/>
  <c r="H93" i="1" s="1"/>
  <c r="I93" i="1" s="1"/>
  <c r="Q93" i="1" s="1"/>
  <c r="C693" i="1"/>
  <c r="C972" i="1"/>
  <c r="E372" i="1"/>
  <c r="F372" i="1" s="1"/>
  <c r="G372" i="1" s="1"/>
  <c r="H372" i="1" s="1"/>
  <c r="I372" i="1" s="1"/>
  <c r="Q372" i="1" s="1"/>
  <c r="C932" i="1"/>
  <c r="E332" i="1"/>
  <c r="F332" i="1" s="1"/>
  <c r="G332" i="1" s="1"/>
  <c r="H332" i="1" s="1"/>
  <c r="I332" i="1" s="1"/>
  <c r="Q332" i="1" s="1"/>
  <c r="E395" i="1"/>
  <c r="C995" i="1"/>
  <c r="C1089" i="1"/>
  <c r="S1089" i="1" s="1"/>
  <c r="E489" i="1"/>
  <c r="F489" i="1" s="1"/>
  <c r="G489" i="1" s="1"/>
  <c r="H489" i="1" s="1"/>
  <c r="I489" i="1" s="1"/>
  <c r="Q489" i="1" s="1"/>
  <c r="C1180" i="1"/>
  <c r="E580" i="1"/>
  <c r="C675" i="1"/>
  <c r="E75" i="1"/>
  <c r="H348" i="2"/>
  <c r="C1020" i="1"/>
  <c r="E420" i="1"/>
  <c r="F420" i="1" s="1"/>
  <c r="G420" i="1" s="1"/>
  <c r="H420" i="1" s="1"/>
  <c r="I420" i="1" s="1"/>
  <c r="Q420" i="1" s="1"/>
  <c r="C699" i="1"/>
  <c r="E98" i="1"/>
  <c r="F98" i="1" s="1"/>
  <c r="G98" i="1" s="1"/>
  <c r="H98" i="1" s="1"/>
  <c r="I98" i="1" s="1"/>
  <c r="Q98" i="1" s="1"/>
  <c r="C698" i="1"/>
  <c r="C691" i="1"/>
  <c r="E91" i="1"/>
  <c r="F91" i="1" s="1"/>
  <c r="G91" i="1" s="1"/>
  <c r="H91" i="1" s="1"/>
  <c r="I91" i="1" s="1"/>
  <c r="Q91" i="1" s="1"/>
  <c r="E48" i="1"/>
  <c r="F48" i="1" s="1"/>
  <c r="G48" i="1" s="1"/>
  <c r="H48" i="1" s="1"/>
  <c r="I48" i="1" s="1"/>
  <c r="Q48" i="1" s="1"/>
  <c r="C648" i="1"/>
  <c r="C942" i="1"/>
  <c r="C943" i="1"/>
  <c r="E342" i="1"/>
  <c r="F342" i="1" s="1"/>
  <c r="G342" i="1" s="1"/>
  <c r="H342" i="1" s="1"/>
  <c r="I342" i="1" s="1"/>
  <c r="Q342" i="1" s="1"/>
  <c r="H445" i="2"/>
  <c r="C1085" i="1"/>
  <c r="C1086" i="1"/>
  <c r="E485" i="1"/>
  <c r="F485" i="1" s="1"/>
  <c r="G485" i="1" s="1"/>
  <c r="H485" i="1" s="1"/>
  <c r="I485" i="1" s="1"/>
  <c r="Q485" i="1" s="1"/>
  <c r="C981" i="1"/>
  <c r="C980" i="1"/>
  <c r="E380" i="1"/>
  <c r="C704" i="1"/>
  <c r="E104" i="1"/>
  <c r="F104" i="1" s="1"/>
  <c r="G104" i="1" s="1"/>
  <c r="H104" i="1" s="1"/>
  <c r="I104" i="1" s="1"/>
  <c r="Q104" i="1" s="1"/>
  <c r="C705" i="1"/>
  <c r="C1123" i="1"/>
  <c r="E523" i="1"/>
  <c r="F523" i="1" s="1"/>
  <c r="G523" i="1" s="1"/>
  <c r="H523" i="1" s="1"/>
  <c r="I523" i="1" s="1"/>
  <c r="Q523" i="1" s="1"/>
  <c r="C1134" i="1"/>
  <c r="C1135" i="1"/>
  <c r="E534" i="1"/>
  <c r="F534" i="1" s="1"/>
  <c r="G534" i="1" s="1"/>
  <c r="H534" i="1" s="1"/>
  <c r="I534" i="1" s="1"/>
  <c r="Q534" i="1" s="1"/>
  <c r="E176" i="1"/>
  <c r="F176" i="1" s="1"/>
  <c r="G176" i="1" s="1"/>
  <c r="H176" i="1" s="1"/>
  <c r="I176" i="1" s="1"/>
  <c r="Q176" i="1" s="1"/>
  <c r="C776" i="1"/>
  <c r="S776" i="1" s="1"/>
  <c r="C785" i="1"/>
  <c r="E184" i="1"/>
  <c r="C784" i="1"/>
  <c r="D6" i="2"/>
  <c r="C1053" i="1"/>
  <c r="E453" i="1"/>
  <c r="F453" i="1" s="1"/>
  <c r="G453" i="1" s="1"/>
  <c r="H453" i="1" s="1"/>
  <c r="I453" i="1" s="1"/>
  <c r="Q453" i="1" s="1"/>
  <c r="C952" i="1"/>
  <c r="E352" i="1"/>
  <c r="F352" i="1" s="1"/>
  <c r="G352" i="1" s="1"/>
  <c r="H352" i="1" s="1"/>
  <c r="I352" i="1" s="1"/>
  <c r="Q352" i="1" s="1"/>
  <c r="C933" i="1"/>
  <c r="S933" i="1" s="1"/>
  <c r="C934" i="1"/>
  <c r="E333" i="1"/>
  <c r="C1033" i="1"/>
  <c r="S1033" i="1" s="1"/>
  <c r="E556" i="1"/>
  <c r="F556" i="1" s="1"/>
  <c r="G556" i="1" s="1"/>
  <c r="H556" i="1" s="1"/>
  <c r="I556" i="1" s="1"/>
  <c r="Q556" i="1" s="1"/>
  <c r="C1156" i="1"/>
  <c r="C999" i="1"/>
  <c r="E398" i="1"/>
  <c r="F398" i="1" s="1"/>
  <c r="G398" i="1" s="1"/>
  <c r="H398" i="1" s="1"/>
  <c r="I398" i="1" s="1"/>
  <c r="Q398" i="1" s="1"/>
  <c r="C998" i="1"/>
  <c r="S998" i="1" s="1"/>
  <c r="C1131" i="1"/>
  <c r="E530" i="1"/>
  <c r="F530" i="1" s="1"/>
  <c r="G530" i="1" s="1"/>
  <c r="H530" i="1" s="1"/>
  <c r="I530" i="1" s="1"/>
  <c r="Q530" i="1" s="1"/>
  <c r="C1130" i="1"/>
  <c r="C1025" i="1"/>
  <c r="E425" i="1"/>
  <c r="F425" i="1" s="1"/>
  <c r="G425" i="1" s="1"/>
  <c r="H425" i="1" s="1"/>
  <c r="I425" i="1" s="1"/>
  <c r="Q425" i="1" s="1"/>
  <c r="H227" i="2"/>
  <c r="H50" i="2"/>
  <c r="C692" i="1"/>
  <c r="S692" i="1" s="1"/>
  <c r="E92" i="1"/>
  <c r="F92" i="1" s="1"/>
  <c r="G92" i="1" s="1"/>
  <c r="H92" i="1" s="1"/>
  <c r="I92" i="1" s="1"/>
  <c r="Q92" i="1" s="1"/>
  <c r="E405" i="1"/>
  <c r="F405" i="1" s="1"/>
  <c r="G405" i="1" s="1"/>
  <c r="H405" i="1" s="1"/>
  <c r="I405" i="1" s="1"/>
  <c r="Q405" i="1" s="1"/>
  <c r="C1005" i="1"/>
  <c r="S1005" i="1" s="1"/>
  <c r="C1026" i="1"/>
  <c r="H22" i="2"/>
  <c r="D347" i="2"/>
  <c r="C990" i="1"/>
  <c r="C989" i="1"/>
  <c r="S989" i="1" s="1"/>
  <c r="E389" i="1"/>
  <c r="F389" i="1" s="1"/>
  <c r="G389" i="1" s="1"/>
  <c r="H389" i="1" s="1"/>
  <c r="I389" i="1" s="1"/>
  <c r="Q389" i="1" s="1"/>
  <c r="C1137" i="1"/>
  <c r="S1137" i="1" s="1"/>
  <c r="E537" i="1"/>
  <c r="F537" i="1" s="1"/>
  <c r="G537" i="1" s="1"/>
  <c r="H537" i="1" s="1"/>
  <c r="I537" i="1" s="1"/>
  <c r="Q537" i="1" s="1"/>
  <c r="C1138" i="1"/>
  <c r="C1201" i="1"/>
  <c r="E601" i="1"/>
  <c r="E581" i="1"/>
  <c r="F581" i="1" s="1"/>
  <c r="G581" i="1" s="1"/>
  <c r="H581" i="1" s="1"/>
  <c r="I581" i="1" s="1"/>
  <c r="Q581" i="1" s="1"/>
  <c r="C1181" i="1"/>
  <c r="E288" i="1"/>
  <c r="F288" i="1" s="1"/>
  <c r="G288" i="1" s="1"/>
  <c r="H288" i="1" s="1"/>
  <c r="I288" i="1" s="1"/>
  <c r="Q288" i="1" s="1"/>
  <c r="C888" i="1"/>
  <c r="C1054" i="1"/>
  <c r="S1054" i="1" s="1"/>
  <c r="D534" i="2"/>
  <c r="H474" i="2"/>
  <c r="D164" i="2"/>
  <c r="C1007" i="1"/>
  <c r="C1006" i="1"/>
  <c r="E406" i="1"/>
  <c r="F406" i="1" s="1"/>
  <c r="G406" i="1" s="1"/>
  <c r="H406" i="1" s="1"/>
  <c r="I406" i="1" s="1"/>
  <c r="Q406" i="1" s="1"/>
  <c r="D192" i="2"/>
  <c r="H303" i="2"/>
  <c r="C966" i="1"/>
  <c r="S966" i="1" s="1"/>
  <c r="E366" i="1"/>
  <c r="D444" i="2"/>
  <c r="C1132" i="1"/>
  <c r="E532" i="1"/>
  <c r="F532" i="1" s="1"/>
  <c r="G532" i="1" s="1"/>
  <c r="H532" i="1" s="1"/>
  <c r="I532" i="1" s="1"/>
  <c r="Q532" i="1" s="1"/>
  <c r="C1043" i="1"/>
  <c r="S1043" i="1" s="1"/>
  <c r="E443" i="1"/>
  <c r="C849" i="1"/>
  <c r="S849" i="1" s="1"/>
  <c r="E249" i="1"/>
  <c r="F249" i="1" s="1"/>
  <c r="G249" i="1" s="1"/>
  <c r="H249" i="1" s="1"/>
  <c r="I249" i="1" s="1"/>
  <c r="Q249" i="1" s="1"/>
  <c r="H407" i="2"/>
  <c r="C902" i="1"/>
  <c r="E301" i="1"/>
  <c r="C901" i="1"/>
  <c r="D396" i="2"/>
  <c r="C632" i="1"/>
  <c r="E32" i="1"/>
  <c r="F32" i="1" s="1"/>
  <c r="G32" i="1" s="1"/>
  <c r="H32" i="1" s="1"/>
  <c r="I32" i="1" s="1"/>
  <c r="Q32" i="1" s="1"/>
  <c r="C906" i="1"/>
  <c r="S906" i="1" s="1"/>
  <c r="E306" i="1"/>
  <c r="H76" i="2"/>
  <c r="C674" i="1"/>
  <c r="S674" i="1" s="1"/>
  <c r="E74" i="1"/>
  <c r="D356" i="2"/>
  <c r="C941" i="1"/>
  <c r="E341" i="1"/>
  <c r="F341" i="1" s="1"/>
  <c r="G341" i="1" s="1"/>
  <c r="H341" i="1" s="1"/>
  <c r="I341" i="1" s="1"/>
  <c r="Q341" i="1" s="1"/>
  <c r="C1110" i="1"/>
  <c r="C1111" i="1"/>
  <c r="E510" i="1"/>
  <c r="F510" i="1" s="1"/>
  <c r="G510" i="1" s="1"/>
  <c r="H510" i="1" s="1"/>
  <c r="I510" i="1" s="1"/>
  <c r="Q510" i="1" s="1"/>
  <c r="D383" i="2"/>
  <c r="D427" i="2"/>
  <c r="H25" i="2"/>
  <c r="D175" i="2"/>
  <c r="D174" i="2"/>
  <c r="E548" i="1"/>
  <c r="F548" i="1" s="1"/>
  <c r="G548" i="1" s="1"/>
  <c r="H548" i="1" s="1"/>
  <c r="I548" i="1" s="1"/>
  <c r="Q548" i="1" s="1"/>
  <c r="C1148" i="1"/>
  <c r="H550" i="2"/>
  <c r="D496" i="2"/>
  <c r="C663" i="1"/>
  <c r="C662" i="1"/>
  <c r="S662" i="1" s="1"/>
  <c r="E62" i="1"/>
  <c r="F62" i="1" s="1"/>
  <c r="G62" i="1" s="1"/>
  <c r="H62" i="1" s="1"/>
  <c r="I62" i="1" s="1"/>
  <c r="Q62" i="1" s="1"/>
  <c r="E122" i="1"/>
  <c r="F122" i="1" s="1"/>
  <c r="G122" i="1" s="1"/>
  <c r="H122" i="1" s="1"/>
  <c r="I122" i="1" s="1"/>
  <c r="Q122" i="1" s="1"/>
  <c r="C722" i="1"/>
  <c r="S722" i="1" s="1"/>
  <c r="H411" i="2"/>
  <c r="C826" i="1"/>
  <c r="E226" i="1"/>
  <c r="C827" i="1"/>
  <c r="H88" i="2"/>
  <c r="C1187" i="1"/>
  <c r="S1187" i="1" s="1"/>
  <c r="C1188" i="1"/>
  <c r="E587" i="1"/>
  <c r="F587" i="1" s="1"/>
  <c r="G587" i="1" s="1"/>
  <c r="H587" i="1" s="1"/>
  <c r="I587" i="1" s="1"/>
  <c r="Q587" i="1" s="1"/>
  <c r="D453" i="2"/>
  <c r="D454" i="2"/>
  <c r="C887" i="1"/>
  <c r="S887" i="1" s="1"/>
  <c r="E287" i="1"/>
  <c r="F287" i="1" s="1"/>
  <c r="G287" i="1" s="1"/>
  <c r="H287" i="1" s="1"/>
  <c r="I287" i="1" s="1"/>
  <c r="Q287" i="1" s="1"/>
  <c r="C792" i="1"/>
  <c r="C793" i="1"/>
  <c r="E192" i="1"/>
  <c r="D407" i="2"/>
  <c r="C872" i="1"/>
  <c r="S872" i="1" s="1"/>
  <c r="E272" i="1"/>
  <c r="F272" i="1" s="1"/>
  <c r="G272" i="1" s="1"/>
  <c r="H272" i="1" s="1"/>
  <c r="I272" i="1" s="1"/>
  <c r="Q272" i="1" s="1"/>
  <c r="C953" i="1"/>
  <c r="E353" i="1"/>
  <c r="F353" i="1" s="1"/>
  <c r="G353" i="1" s="1"/>
  <c r="H353" i="1" s="1"/>
  <c r="I353" i="1" s="1"/>
  <c r="Q353" i="1" s="1"/>
  <c r="C664" i="1"/>
  <c r="C665" i="1"/>
  <c r="E64" i="1"/>
  <c r="F64" i="1" s="1"/>
  <c r="G64" i="1" s="1"/>
  <c r="H64" i="1" s="1"/>
  <c r="I64" i="1" s="1"/>
  <c r="Q64" i="1" s="1"/>
  <c r="C759" i="1"/>
  <c r="E159" i="1"/>
  <c r="F159" i="1" s="1"/>
  <c r="G159" i="1" s="1"/>
  <c r="H159" i="1" s="1"/>
  <c r="I159" i="1" s="1"/>
  <c r="Q159" i="1" s="1"/>
  <c r="C694" i="1"/>
  <c r="C1098" i="1"/>
  <c r="E498" i="1"/>
  <c r="E599" i="1"/>
  <c r="F599" i="1" s="1"/>
  <c r="C1199" i="1"/>
  <c r="C760" i="1"/>
  <c r="S760" i="1" s="1"/>
  <c r="E160" i="1"/>
  <c r="F160" i="1" s="1"/>
  <c r="G160" i="1" s="1"/>
  <c r="H160" i="1" s="1"/>
  <c r="I160" i="1" s="1"/>
  <c r="Q160" i="1" s="1"/>
  <c r="C761" i="1"/>
  <c r="C1166" i="1"/>
  <c r="C1167" i="1"/>
  <c r="E566" i="1"/>
  <c r="F566" i="1" s="1"/>
  <c r="G566" i="1" s="1"/>
  <c r="H566" i="1" s="1"/>
  <c r="I566" i="1" s="1"/>
  <c r="Q566" i="1" s="1"/>
  <c r="D556" i="2"/>
  <c r="D121" i="2"/>
  <c r="C957" i="1"/>
  <c r="E357" i="1"/>
  <c r="F357" i="1" s="1"/>
  <c r="G357" i="1" s="1"/>
  <c r="H357" i="1" s="1"/>
  <c r="I357" i="1" s="1"/>
  <c r="Q357" i="1" s="1"/>
  <c r="C842" i="1"/>
  <c r="E242" i="1"/>
  <c r="F242" i="1" s="1"/>
  <c r="G242" i="1" s="1"/>
  <c r="H242" i="1" s="1"/>
  <c r="I242" i="1" s="1"/>
  <c r="Q242" i="1" s="1"/>
  <c r="H279" i="2"/>
  <c r="H280" i="2"/>
  <c r="C744" i="1"/>
  <c r="S744" i="1" s="1"/>
  <c r="C1116" i="1"/>
  <c r="S1116" i="1" s="1"/>
  <c r="E516" i="1"/>
  <c r="E491" i="1"/>
  <c r="F491" i="1" s="1"/>
  <c r="G491" i="1" s="1"/>
  <c r="H491" i="1" s="1"/>
  <c r="I491" i="1" s="1"/>
  <c r="Q491" i="1" s="1"/>
  <c r="C1091" i="1"/>
  <c r="C1079" i="1"/>
  <c r="C680" i="1"/>
  <c r="S680" i="1" s="1"/>
  <c r="E80" i="1"/>
  <c r="F80" i="1" s="1"/>
  <c r="C1133" i="1"/>
  <c r="E533" i="1"/>
  <c r="F533" i="1" s="1"/>
  <c r="G533" i="1" s="1"/>
  <c r="H533" i="1" s="1"/>
  <c r="I533" i="1" s="1"/>
  <c r="Q533" i="1" s="1"/>
  <c r="C1157" i="1"/>
  <c r="E557" i="1"/>
  <c r="F557" i="1" s="1"/>
  <c r="H454" i="2"/>
  <c r="H425" i="2"/>
  <c r="H358" i="2"/>
  <c r="D303" i="2"/>
  <c r="D302" i="2"/>
  <c r="H263" i="2"/>
  <c r="H567" i="2"/>
  <c r="C1055" i="1"/>
  <c r="E455" i="1"/>
  <c r="F455" i="1" s="1"/>
  <c r="G455" i="1" s="1"/>
  <c r="H455" i="1" s="1"/>
  <c r="I455" i="1" s="1"/>
  <c r="Q455" i="1" s="1"/>
  <c r="C1056" i="1"/>
  <c r="C805" i="1"/>
  <c r="C806" i="1"/>
  <c r="S806" i="1" s="1"/>
  <c r="E205" i="1"/>
  <c r="F205" i="1" s="1"/>
  <c r="G205" i="1" s="1"/>
  <c r="H205" i="1" s="1"/>
  <c r="I205" i="1" s="1"/>
  <c r="C1150" i="1"/>
  <c r="E550" i="1"/>
  <c r="F550" i="1" s="1"/>
  <c r="G550" i="1" s="1"/>
  <c r="H550" i="1" s="1"/>
  <c r="I550" i="1" s="1"/>
  <c r="Q550" i="1" s="1"/>
  <c r="D73" i="2"/>
  <c r="D74" i="2"/>
  <c r="E504" i="1"/>
  <c r="C1104" i="1"/>
  <c r="S1104" i="1" s="1"/>
  <c r="C844" i="1"/>
  <c r="C845" i="1"/>
  <c r="E244" i="1"/>
  <c r="F244" i="1" s="1"/>
  <c r="G244" i="1" s="1"/>
  <c r="H244" i="1" s="1"/>
  <c r="I244" i="1" s="1"/>
  <c r="Q244" i="1" s="1"/>
  <c r="C913" i="1"/>
  <c r="S913" i="1" s="1"/>
  <c r="E313" i="1"/>
  <c r="F313" i="1" s="1"/>
  <c r="G313" i="1" s="1"/>
  <c r="H313" i="1" s="1"/>
  <c r="I313" i="1" s="1"/>
  <c r="Q313" i="1" s="1"/>
  <c r="C1037" i="1"/>
  <c r="S1037" i="1" s="1"/>
  <c r="E437" i="1"/>
  <c r="F437" i="1" s="1"/>
  <c r="G437" i="1" s="1"/>
  <c r="H437" i="1" s="1"/>
  <c r="I437" i="1" s="1"/>
  <c r="Q437" i="1" s="1"/>
  <c r="C790" i="1"/>
  <c r="E190" i="1"/>
  <c r="F190" i="1" s="1"/>
  <c r="G190" i="1" s="1"/>
  <c r="H190" i="1" s="1"/>
  <c r="I190" i="1" s="1"/>
  <c r="Q190" i="1" s="1"/>
  <c r="C791" i="1"/>
  <c r="D86" i="2"/>
  <c r="D339" i="2"/>
  <c r="H271" i="2"/>
  <c r="H272" i="2"/>
  <c r="C964" i="1"/>
  <c r="C963" i="1"/>
  <c r="S963" i="1" s="1"/>
  <c r="E363" i="1"/>
  <c r="F363" i="1" s="1"/>
  <c r="G363" i="1" s="1"/>
  <c r="H363" i="1" s="1"/>
  <c r="I363" i="1" s="1"/>
  <c r="Q363" i="1" s="1"/>
  <c r="C863" i="1"/>
  <c r="E263" i="1"/>
  <c r="F263" i="1" s="1"/>
  <c r="G263" i="1" s="1"/>
  <c r="H263" i="1" s="1"/>
  <c r="I263" i="1" s="1"/>
  <c r="Q263" i="1" s="1"/>
  <c r="C864" i="1"/>
  <c r="E224" i="1"/>
  <c r="F224" i="1" s="1"/>
  <c r="G224" i="1" s="1"/>
  <c r="H224" i="1" s="1"/>
  <c r="I224" i="1" s="1"/>
  <c r="C824" i="1"/>
  <c r="S824" i="1" s="1"/>
  <c r="C909" i="1"/>
  <c r="E309" i="1"/>
  <c r="F309" i="1" s="1"/>
  <c r="G309" i="1" s="1"/>
  <c r="H309" i="1" s="1"/>
  <c r="I309" i="1" s="1"/>
  <c r="Q309" i="1" s="1"/>
  <c r="D43" i="2"/>
  <c r="D42" i="2"/>
  <c r="C915" i="1"/>
  <c r="E315" i="1"/>
  <c r="C656" i="1"/>
  <c r="S656" i="1" s="1"/>
  <c r="E56" i="1"/>
  <c r="C657" i="1"/>
  <c r="C1030" i="1"/>
  <c r="C1029" i="1"/>
  <c r="S1029" i="1" s="1"/>
  <c r="E429" i="1"/>
  <c r="F429" i="1" s="1"/>
  <c r="G429" i="1" s="1"/>
  <c r="H429" i="1" s="1"/>
  <c r="I429" i="1" s="1"/>
  <c r="Q429" i="1" s="1"/>
  <c r="E235" i="1"/>
  <c r="F235" i="1" s="1"/>
  <c r="G235" i="1" s="1"/>
  <c r="H235" i="1" s="1"/>
  <c r="I235" i="1" s="1"/>
  <c r="Q235" i="1" s="1"/>
  <c r="C835" i="1"/>
  <c r="S835" i="1" s="1"/>
  <c r="D120" i="2"/>
  <c r="C644" i="1"/>
  <c r="E44" i="1"/>
  <c r="F44" i="1" s="1"/>
  <c r="G44" i="1" s="1"/>
  <c r="H44" i="1" s="1"/>
  <c r="I44" i="1" s="1"/>
  <c r="Q44" i="1" s="1"/>
  <c r="C645" i="1"/>
  <c r="E196" i="1"/>
  <c r="F196" i="1" s="1"/>
  <c r="G196" i="1" s="1"/>
  <c r="H196" i="1" s="1"/>
  <c r="I196" i="1" s="1"/>
  <c r="Q196" i="1" s="1"/>
  <c r="C796" i="1"/>
  <c r="C1021" i="1"/>
  <c r="E421" i="1"/>
  <c r="F421" i="1" s="1"/>
  <c r="G421" i="1" s="1"/>
  <c r="H421" i="1" s="1"/>
  <c r="I421" i="1" s="1"/>
  <c r="C812" i="1"/>
  <c r="E212" i="1"/>
  <c r="D87" i="2"/>
  <c r="C893" i="1"/>
  <c r="S893" i="1" s="1"/>
  <c r="E293" i="1"/>
  <c r="F293" i="1" s="1"/>
  <c r="G293" i="1" s="1"/>
  <c r="H293" i="1" s="1"/>
  <c r="I293" i="1" s="1"/>
  <c r="Q293" i="1" s="1"/>
  <c r="C884" i="1"/>
  <c r="E283" i="1"/>
  <c r="F283" i="1" s="1"/>
  <c r="G283" i="1" s="1"/>
  <c r="H283" i="1" s="1"/>
  <c r="I283" i="1" s="1"/>
  <c r="Q283" i="1" s="1"/>
  <c r="C883" i="1"/>
  <c r="C633" i="1"/>
  <c r="E33" i="1"/>
  <c r="C634" i="1"/>
  <c r="H591" i="2"/>
  <c r="C865" i="1"/>
  <c r="E265" i="1"/>
  <c r="F265" i="1" s="1"/>
  <c r="G265" i="1" s="1"/>
  <c r="H265" i="1" s="1"/>
  <c r="I265" i="1" s="1"/>
  <c r="Q265" i="1" s="1"/>
  <c r="C866" i="1"/>
  <c r="D281" i="2"/>
  <c r="C649" i="1"/>
  <c r="E339" i="1"/>
  <c r="C939" i="1"/>
  <c r="S939" i="1" s="1"/>
  <c r="H592" i="2"/>
  <c r="H593" i="2"/>
  <c r="C1127" i="1"/>
  <c r="E527" i="1"/>
  <c r="F527" i="1" s="1"/>
  <c r="G527" i="1" s="1"/>
  <c r="H527" i="1" s="1"/>
  <c r="I527" i="1" s="1"/>
  <c r="Q527" i="1" s="1"/>
  <c r="C643" i="1"/>
  <c r="S643" i="1" s="1"/>
  <c r="E43" i="1"/>
  <c r="F43" i="1" s="1"/>
  <c r="G43" i="1" s="1"/>
  <c r="H43" i="1" s="1"/>
  <c r="I43" i="1" s="1"/>
  <c r="Q43" i="1" s="1"/>
  <c r="C778" i="1"/>
  <c r="C779" i="1"/>
  <c r="E178" i="1"/>
  <c r="F178" i="1" s="1"/>
  <c r="G178" i="1" s="1"/>
  <c r="H178" i="1" s="1"/>
  <c r="I178" i="1" s="1"/>
  <c r="Q178" i="1" s="1"/>
  <c r="C832" i="1"/>
  <c r="S832" i="1" s="1"/>
  <c r="E232" i="1"/>
  <c r="F232" i="1" s="1"/>
  <c r="G232" i="1" s="1"/>
  <c r="H232" i="1" s="1"/>
  <c r="I232" i="1" s="1"/>
  <c r="Q232" i="1" s="1"/>
  <c r="C833" i="1"/>
  <c r="C880" i="1"/>
  <c r="S880" i="1" s="1"/>
  <c r="E280" i="1"/>
  <c r="F280" i="1" s="1"/>
  <c r="G280" i="1" s="1"/>
  <c r="H280" i="1" s="1"/>
  <c r="I280" i="1" s="1"/>
  <c r="Q280" i="1" s="1"/>
  <c r="H266" i="2"/>
  <c r="D381" i="2"/>
  <c r="D200" i="2"/>
  <c r="H34" i="2"/>
  <c r="H35" i="2"/>
  <c r="D63" i="2"/>
  <c r="E565" i="1"/>
  <c r="F565" i="1" s="1"/>
  <c r="G565" i="1" s="1"/>
  <c r="H565" i="1" s="1"/>
  <c r="I565" i="1" s="1"/>
  <c r="Q565" i="1" s="1"/>
  <c r="C1165" i="1"/>
  <c r="C1109" i="1"/>
  <c r="C1108" i="1"/>
  <c r="E508" i="1"/>
  <c r="F508" i="1" s="1"/>
  <c r="G508" i="1" s="1"/>
  <c r="H508" i="1" s="1"/>
  <c r="I508" i="1" s="1"/>
  <c r="Q508" i="1" s="1"/>
  <c r="E7" i="1"/>
  <c r="F7" i="1" s="1"/>
  <c r="G7" i="1" s="1"/>
  <c r="H7" i="1" s="1"/>
  <c r="I7" i="1" s="1"/>
  <c r="Q7" i="1" s="1"/>
  <c r="C608" i="1"/>
  <c r="C607" i="1"/>
  <c r="E549" i="1"/>
  <c r="C1149" i="1"/>
  <c r="E427" i="1"/>
  <c r="C1027" i="1"/>
  <c r="C1170" i="1"/>
  <c r="E570" i="1"/>
  <c r="C875" i="1"/>
  <c r="S875" i="1" s="1"/>
  <c r="E275" i="1"/>
  <c r="F275" i="1" s="1"/>
  <c r="G275" i="1" s="1"/>
  <c r="H275" i="1" s="1"/>
  <c r="I275" i="1" s="1"/>
  <c r="Q275" i="1" s="1"/>
  <c r="C876" i="1"/>
  <c r="H496" i="2"/>
  <c r="C1064" i="1"/>
  <c r="S1064" i="1" s="1"/>
  <c r="E464" i="1"/>
  <c r="F464" i="1" s="1"/>
  <c r="G464" i="1" s="1"/>
  <c r="H464" i="1" s="1"/>
  <c r="I464" i="1" s="1"/>
  <c r="Q464" i="1" s="1"/>
  <c r="C669" i="1"/>
  <c r="E68" i="1"/>
  <c r="F68" i="1" s="1"/>
  <c r="G68" i="1" s="1"/>
  <c r="H68" i="1" s="1"/>
  <c r="I68" i="1" s="1"/>
  <c r="Q68" i="1" s="1"/>
  <c r="C668" i="1"/>
  <c r="S668" i="1" s="1"/>
  <c r="C1128" i="1"/>
  <c r="C1129" i="1"/>
  <c r="E528" i="1"/>
  <c r="F528" i="1" s="1"/>
  <c r="G528" i="1" s="1"/>
  <c r="H528" i="1" s="1"/>
  <c r="I528" i="1" s="1"/>
  <c r="Q528" i="1" s="1"/>
  <c r="H28" i="2"/>
  <c r="H357" i="2"/>
  <c r="D572" i="2"/>
  <c r="D305" i="2"/>
  <c r="D461" i="2"/>
  <c r="D204" i="2"/>
  <c r="C782" i="1"/>
  <c r="S782" i="1" s="1"/>
  <c r="E182" i="1"/>
  <c r="F182" i="1" s="1"/>
  <c r="G182" i="1" s="1"/>
  <c r="H182" i="1" s="1"/>
  <c r="I182" i="1" s="1"/>
  <c r="Q182" i="1" s="1"/>
  <c r="C940" i="1"/>
  <c r="E340" i="1"/>
  <c r="F340" i="1" s="1"/>
  <c r="G340" i="1" s="1"/>
  <c r="H340" i="1" s="1"/>
  <c r="I340" i="1" s="1"/>
  <c r="Q340" i="1" s="1"/>
  <c r="D23" i="2"/>
  <c r="C1022" i="1"/>
  <c r="S1022" i="1" s="1"/>
  <c r="C850" i="1"/>
  <c r="E250" i="1"/>
  <c r="C755" i="1"/>
  <c r="E155" i="1"/>
  <c r="F155" i="1" s="1"/>
  <c r="G155" i="1" s="1"/>
  <c r="H155" i="1" s="1"/>
  <c r="I155" i="1" s="1"/>
  <c r="Q155" i="1" s="1"/>
  <c r="C756" i="1"/>
  <c r="D327" i="2"/>
  <c r="C821" i="1"/>
  <c r="C820" i="1"/>
  <c r="E220" i="1"/>
  <c r="F220" i="1" s="1"/>
  <c r="G220" i="1" s="1"/>
  <c r="H220" i="1" s="1"/>
  <c r="I220" i="1" s="1"/>
  <c r="Q220" i="1" s="1"/>
  <c r="C1018" i="1"/>
  <c r="S1018" i="1" s="1"/>
  <c r="E418" i="1"/>
  <c r="F418" i="1" s="1"/>
  <c r="G418" i="1" s="1"/>
  <c r="H418" i="1" s="1"/>
  <c r="I418" i="1" s="1"/>
  <c r="Q418" i="1" s="1"/>
  <c r="C978" i="1"/>
  <c r="S978" i="1" s="1"/>
  <c r="E378" i="1"/>
  <c r="F378" i="1" s="1"/>
  <c r="G378" i="1" s="1"/>
  <c r="H378" i="1" s="1"/>
  <c r="I378" i="1" s="1"/>
  <c r="H20" i="2"/>
  <c r="C1019" i="1"/>
  <c r="E419" i="1"/>
  <c r="F419" i="1" s="1"/>
  <c r="G419" i="1" s="1"/>
  <c r="H419" i="1" s="1"/>
  <c r="I419" i="1" s="1"/>
  <c r="Q419" i="1" s="1"/>
  <c r="H362" i="2"/>
  <c r="D541" i="2"/>
  <c r="D525" i="2"/>
  <c r="H392" i="2"/>
  <c r="D284" i="2"/>
  <c r="E410" i="1"/>
  <c r="C1010" i="1"/>
  <c r="S1010" i="1" s="1"/>
  <c r="E384" i="1"/>
  <c r="F384" i="1" s="1"/>
  <c r="G384" i="1" s="1"/>
  <c r="H384" i="1" s="1"/>
  <c r="I384" i="1" s="1"/>
  <c r="Q384" i="1" s="1"/>
  <c r="C984" i="1"/>
  <c r="D261" i="2"/>
  <c r="C771" i="1"/>
  <c r="S771" i="1" s="1"/>
  <c r="E171" i="1"/>
  <c r="F171" i="1" s="1"/>
  <c r="G171" i="1" s="1"/>
  <c r="H171" i="1" s="1"/>
  <c r="I171" i="1" s="1"/>
  <c r="E543" i="1"/>
  <c r="F543" i="1" s="1"/>
  <c r="G543" i="1" s="1"/>
  <c r="H543" i="1" s="1"/>
  <c r="I543" i="1" s="1"/>
  <c r="Q543" i="1" s="1"/>
  <c r="C1143" i="1"/>
  <c r="E123" i="1"/>
  <c r="F123" i="1" s="1"/>
  <c r="C724" i="1"/>
  <c r="C723" i="1"/>
  <c r="H389" i="2"/>
  <c r="H388" i="2"/>
  <c r="H562" i="2"/>
  <c r="H561" i="2"/>
  <c r="C996" i="1"/>
  <c r="C856" i="1"/>
  <c r="S856" i="1" s="1"/>
  <c r="E256" i="1"/>
  <c r="F256" i="1" s="1"/>
  <c r="G256" i="1" s="1"/>
  <c r="H256" i="1" s="1"/>
  <c r="I256" i="1" s="1"/>
  <c r="Q256" i="1" s="1"/>
  <c r="H308" i="2"/>
  <c r="C659" i="1"/>
  <c r="S659" i="1" s="1"/>
  <c r="E59" i="1"/>
  <c r="F59" i="1" s="1"/>
  <c r="G59" i="1" s="1"/>
  <c r="H59" i="1" s="1"/>
  <c r="I59" i="1" s="1"/>
  <c r="Q59" i="1" s="1"/>
  <c r="C660" i="1"/>
  <c r="H167" i="2"/>
  <c r="H7" i="2"/>
  <c r="D288" i="2"/>
  <c r="D127" i="2"/>
  <c r="H42" i="2"/>
  <c r="H385" i="2"/>
  <c r="H89" i="2"/>
  <c r="H90" i="2"/>
  <c r="C1000" i="1"/>
  <c r="C1001" i="1"/>
  <c r="E400" i="1"/>
  <c r="F400" i="1" s="1"/>
  <c r="G400" i="1" s="1"/>
  <c r="H400" i="1" s="1"/>
  <c r="I400" i="1" s="1"/>
  <c r="Q400" i="1" s="1"/>
  <c r="C825" i="1"/>
  <c r="C728" i="1"/>
  <c r="S728" i="1" s="1"/>
  <c r="E128" i="1"/>
  <c r="F128" i="1" s="1"/>
  <c r="G128" i="1" s="1"/>
  <c r="H128" i="1" s="1"/>
  <c r="I128" i="1" s="1"/>
  <c r="Q128" i="1" s="1"/>
  <c r="C797" i="1"/>
  <c r="S797" i="1" s="1"/>
  <c r="E197" i="1"/>
  <c r="F197" i="1" s="1"/>
  <c r="G197" i="1" s="1"/>
  <c r="H197" i="1" s="1"/>
  <c r="I197" i="1" s="1"/>
  <c r="Q197" i="1" s="1"/>
  <c r="C1059" i="1"/>
  <c r="E459" i="1"/>
  <c r="C1060" i="1"/>
  <c r="C638" i="1"/>
  <c r="C639" i="1"/>
  <c r="E38" i="1"/>
  <c r="D459" i="2"/>
  <c r="C921" i="1"/>
  <c r="E321" i="1"/>
  <c r="F321" i="1" s="1"/>
  <c r="G321" i="1" s="1"/>
  <c r="H321" i="1" s="1"/>
  <c r="I321" i="1" s="1"/>
  <c r="Q321" i="1" s="1"/>
  <c r="C858" i="1"/>
  <c r="E258" i="1"/>
  <c r="F258" i="1" s="1"/>
  <c r="G258" i="1" s="1"/>
  <c r="H258" i="1" s="1"/>
  <c r="I258" i="1" s="1"/>
  <c r="Q258" i="1" s="1"/>
  <c r="C1163" i="1"/>
  <c r="S1163" i="1" s="1"/>
  <c r="C1164" i="1"/>
  <c r="E563" i="1"/>
  <c r="F563" i="1" s="1"/>
  <c r="G563" i="1" s="1"/>
  <c r="H563" i="1" s="1"/>
  <c r="I563" i="1" s="1"/>
  <c r="Q563" i="1" s="1"/>
  <c r="C974" i="1"/>
  <c r="E373" i="1"/>
  <c r="F373" i="1" s="1"/>
  <c r="G373" i="1" s="1"/>
  <c r="H373" i="1" s="1"/>
  <c r="I373" i="1" s="1"/>
  <c r="C973" i="1"/>
  <c r="S973" i="1" s="1"/>
  <c r="C616" i="1"/>
  <c r="S616" i="1" s="1"/>
  <c r="C617" i="1"/>
  <c r="E16" i="1"/>
  <c r="F16" i="1" s="1"/>
  <c r="G16" i="1" s="1"/>
  <c r="H16" i="1" s="1"/>
  <c r="I16" i="1" s="1"/>
  <c r="Q16" i="1" s="1"/>
  <c r="C916" i="1"/>
  <c r="E316" i="1"/>
  <c r="F316" i="1" s="1"/>
  <c r="G316" i="1" s="1"/>
  <c r="H316" i="1" s="1"/>
  <c r="I316" i="1" s="1"/>
  <c r="Q316" i="1" s="1"/>
  <c r="C917" i="1"/>
  <c r="C1045" i="1"/>
  <c r="E445" i="1"/>
  <c r="F445" i="1" s="1"/>
  <c r="G445" i="1" s="1"/>
  <c r="H445" i="1" s="1"/>
  <c r="I445" i="1" s="1"/>
  <c r="Q445" i="1" s="1"/>
  <c r="C1046" i="1"/>
  <c r="H105" i="2"/>
  <c r="H570" i="2"/>
  <c r="H364" i="2"/>
  <c r="H365" i="2"/>
  <c r="H519" i="2"/>
  <c r="C707" i="1"/>
  <c r="S707" i="1" s="1"/>
  <c r="C708" i="1"/>
  <c r="E107" i="1"/>
  <c r="D513" i="2"/>
  <c r="E368" i="1"/>
  <c r="F368" i="1" s="1"/>
  <c r="G368" i="1" s="1"/>
  <c r="H368" i="1" s="1"/>
  <c r="I368" i="1" s="1"/>
  <c r="Q368" i="1" s="1"/>
  <c r="C968" i="1"/>
  <c r="C904" i="1"/>
  <c r="S904" i="1" s="1"/>
  <c r="E304" i="1"/>
  <c r="H156" i="2"/>
  <c r="H155" i="2"/>
  <c r="C1112" i="1"/>
  <c r="E512" i="1"/>
  <c r="F512" i="1" s="1"/>
  <c r="G512" i="1" s="1"/>
  <c r="H512" i="1" s="1"/>
  <c r="I512" i="1" s="1"/>
  <c r="Q512" i="1" s="1"/>
  <c r="C1113" i="1"/>
  <c r="E499" i="1"/>
  <c r="F499" i="1" s="1"/>
  <c r="G499" i="1" s="1"/>
  <c r="H499" i="1" s="1"/>
  <c r="I499" i="1" s="1"/>
  <c r="Q499" i="1" s="1"/>
  <c r="C1099" i="1"/>
  <c r="C1100" i="1"/>
  <c r="C1031" i="1"/>
  <c r="E431" i="1"/>
  <c r="C992" i="1"/>
  <c r="S992" i="1" s="1"/>
  <c r="E392" i="1"/>
  <c r="F392" i="1" s="1"/>
  <c r="G392" i="1" s="1"/>
  <c r="H392" i="1" s="1"/>
  <c r="I392" i="1" s="1"/>
  <c r="Q392" i="1" s="1"/>
  <c r="C803" i="1"/>
  <c r="E203" i="1"/>
  <c r="F203" i="1" s="1"/>
  <c r="G203" i="1" s="1"/>
  <c r="H203" i="1" s="1"/>
  <c r="I203" i="1" s="1"/>
  <c r="E37" i="1"/>
  <c r="F37" i="1" s="1"/>
  <c r="G37" i="1" s="1"/>
  <c r="H37" i="1" s="1"/>
  <c r="I37" i="1" s="1"/>
  <c r="Q37" i="1" s="1"/>
  <c r="C637" i="1"/>
  <c r="C631" i="1"/>
  <c r="S631" i="1" s="1"/>
  <c r="E31" i="1"/>
  <c r="F31" i="1" s="1"/>
  <c r="G31" i="1" s="1"/>
  <c r="H31" i="1" s="1"/>
  <c r="I31" i="1" s="1"/>
  <c r="Q31" i="1" s="1"/>
  <c r="E379" i="1"/>
  <c r="F379" i="1" s="1"/>
  <c r="G379" i="1" s="1"/>
  <c r="H379" i="1" s="1"/>
  <c r="I379" i="1" s="1"/>
  <c r="Q379" i="1" s="1"/>
  <c r="C979" i="1"/>
  <c r="C920" i="1"/>
  <c r="E320" i="1"/>
  <c r="F320" i="1" s="1"/>
  <c r="G320" i="1" s="1"/>
  <c r="H320" i="1" s="1"/>
  <c r="I320" i="1" s="1"/>
  <c r="Q320" i="1" s="1"/>
  <c r="C613" i="1"/>
  <c r="E13" i="1"/>
  <c r="F13" i="1" s="1"/>
  <c r="G13" i="1" s="1"/>
  <c r="H13" i="1" s="1"/>
  <c r="I13" i="1" s="1"/>
  <c r="Q13" i="1" s="1"/>
  <c r="C1173" i="1"/>
  <c r="E573" i="1"/>
  <c r="E359" i="1"/>
  <c r="C959" i="1"/>
  <c r="S959" i="1" s="1"/>
  <c r="C1038" i="1"/>
  <c r="E438" i="1"/>
  <c r="C603" i="2"/>
  <c r="E189" i="1"/>
  <c r="F189" i="1" s="1"/>
  <c r="G189" i="1" s="1"/>
  <c r="H189" i="1" s="1"/>
  <c r="I189" i="1" s="1"/>
  <c r="C789" i="1"/>
  <c r="C1155" i="1"/>
  <c r="S1155" i="1" s="1"/>
  <c r="E555" i="1"/>
  <c r="C907" i="1"/>
  <c r="S907" i="1" s="1"/>
  <c r="C908" i="1"/>
  <c r="E307" i="1"/>
  <c r="F307" i="1" s="1"/>
  <c r="G307" i="1" s="1"/>
  <c r="H307" i="1" s="1"/>
  <c r="I307" i="1" s="1"/>
  <c r="Q307" i="1" s="1"/>
  <c r="D319" i="2"/>
  <c r="D318" i="2"/>
  <c r="E480" i="1"/>
  <c r="F480" i="1" s="1"/>
  <c r="G480" i="1" s="1"/>
  <c r="H480" i="1" s="1"/>
  <c r="I480" i="1" s="1"/>
  <c r="Q480" i="1" s="1"/>
  <c r="C1080" i="1"/>
  <c r="C1185" i="1"/>
  <c r="E585" i="1"/>
  <c r="F585" i="1" s="1"/>
  <c r="G585" i="1" s="1"/>
  <c r="H585" i="1" s="1"/>
  <c r="I585" i="1" s="1"/>
  <c r="Q585" i="1" s="1"/>
  <c r="C969" i="1"/>
  <c r="C936" i="1"/>
  <c r="S936" i="1" s="1"/>
  <c r="E336" i="1"/>
  <c r="F336" i="1" s="1"/>
  <c r="G336" i="1" s="1"/>
  <c r="H336" i="1" s="1"/>
  <c r="I336" i="1" s="1"/>
  <c r="Q336" i="1" s="1"/>
  <c r="D33" i="2"/>
  <c r="D400" i="2"/>
  <c r="C1097" i="1"/>
  <c r="S1097" i="1" s="1"/>
  <c r="E497" i="1"/>
  <c r="C1049" i="1"/>
  <c r="E471" i="1"/>
  <c r="F471" i="1" s="1"/>
  <c r="G471" i="1" s="1"/>
  <c r="H471" i="1" s="1"/>
  <c r="I471" i="1" s="1"/>
  <c r="Q471" i="1" s="1"/>
  <c r="C1071" i="1"/>
  <c r="S1071" i="1" s="1"/>
  <c r="C1072" i="1"/>
  <c r="C1198" i="1"/>
  <c r="S1198" i="1" s="1"/>
  <c r="E598" i="1"/>
  <c r="F598" i="1" s="1"/>
  <c r="G598" i="1" s="1"/>
  <c r="H598" i="1" s="1"/>
  <c r="I598" i="1" s="1"/>
  <c r="Q598" i="1" s="1"/>
  <c r="C840" i="1"/>
  <c r="E240" i="1"/>
  <c r="F240" i="1" s="1"/>
  <c r="G240" i="1" s="1"/>
  <c r="H240" i="1" s="1"/>
  <c r="I240" i="1" s="1"/>
  <c r="Q240" i="1" s="1"/>
  <c r="D372" i="2"/>
  <c r="D373" i="2"/>
  <c r="E100" i="1"/>
  <c r="F100" i="1" s="1"/>
  <c r="G100" i="1" s="1"/>
  <c r="H100" i="1" s="1"/>
  <c r="I100" i="1" s="1"/>
  <c r="Q100" i="1" s="1"/>
  <c r="C700" i="1"/>
  <c r="C701" i="1"/>
  <c r="C1160" i="1"/>
  <c r="E560" i="1"/>
  <c r="F560" i="1" s="1"/>
  <c r="G560" i="1" s="1"/>
  <c r="H560" i="1" s="1"/>
  <c r="I560" i="1" s="1"/>
  <c r="Q560" i="1" s="1"/>
  <c r="H328" i="2"/>
  <c r="C814" i="1"/>
  <c r="S814" i="1" s="1"/>
  <c r="E214" i="1"/>
  <c r="F214" i="1" s="1"/>
  <c r="G214" i="1" s="1"/>
  <c r="H214" i="1" s="1"/>
  <c r="I214" i="1" s="1"/>
  <c r="Q214" i="1" s="1"/>
  <c r="E501" i="1"/>
  <c r="F501" i="1" s="1"/>
  <c r="G501" i="1" s="1"/>
  <c r="H501" i="1" s="1"/>
  <c r="I501" i="1" s="1"/>
  <c r="Q501" i="1" s="1"/>
  <c r="C1101" i="1"/>
  <c r="C931" i="1"/>
  <c r="S931" i="1" s="1"/>
  <c r="E331" i="1"/>
  <c r="F331" i="1" s="1"/>
  <c r="G331" i="1" s="1"/>
  <c r="H331" i="1" s="1"/>
  <c r="I331" i="1" s="1"/>
  <c r="Q331" i="1" s="1"/>
  <c r="C1193" i="1"/>
  <c r="S1193" i="1" s="1"/>
  <c r="E593" i="1"/>
  <c r="F593" i="1" s="1"/>
  <c r="G593" i="1" s="1"/>
  <c r="H593" i="1" s="1"/>
  <c r="I593" i="1" s="1"/>
  <c r="Q593" i="1" s="1"/>
  <c r="C647" i="1"/>
  <c r="S647" i="1" s="1"/>
  <c r="E47" i="1"/>
  <c r="F47" i="1" s="1"/>
  <c r="G47" i="1" s="1"/>
  <c r="H47" i="1" s="1"/>
  <c r="I47" i="1" s="1"/>
  <c r="Q47" i="1" s="1"/>
  <c r="C651" i="1"/>
  <c r="C650" i="1"/>
  <c r="E50" i="1"/>
  <c r="F50" i="1" s="1"/>
  <c r="G50" i="1" s="1"/>
  <c r="H50" i="1" s="1"/>
  <c r="I50" i="1" s="1"/>
  <c r="Q50" i="1" s="1"/>
  <c r="C960" i="1"/>
  <c r="C961" i="1"/>
  <c r="E360" i="1"/>
  <c r="F360" i="1" s="1"/>
  <c r="G360" i="1" s="1"/>
  <c r="H360" i="1" s="1"/>
  <c r="I360" i="1" s="1"/>
  <c r="Q360" i="1" s="1"/>
  <c r="C697" i="1"/>
  <c r="E96" i="1"/>
  <c r="F96" i="1" s="1"/>
  <c r="G96" i="1" s="1"/>
  <c r="H96" i="1" s="1"/>
  <c r="I96" i="1" s="1"/>
  <c r="Q96" i="1" s="1"/>
  <c r="C696" i="1"/>
  <c r="S696" i="1" s="1"/>
  <c r="C1171" i="1"/>
  <c r="E571" i="1"/>
  <c r="F571" i="1" s="1"/>
  <c r="G571" i="1" s="1"/>
  <c r="H571" i="1" s="1"/>
  <c r="I571" i="1" s="1"/>
  <c r="Q571" i="1" s="1"/>
  <c r="C686" i="1"/>
  <c r="S686" i="1" s="1"/>
  <c r="E86" i="1"/>
  <c r="F86" i="1" s="1"/>
  <c r="G86" i="1" s="1"/>
  <c r="H86" i="1" s="1"/>
  <c r="I86" i="1" s="1"/>
  <c r="Q86" i="1" s="1"/>
  <c r="C687" i="1"/>
  <c r="E517" i="1"/>
  <c r="F517" i="1" s="1"/>
  <c r="G517" i="1" s="1"/>
  <c r="H517" i="1" s="1"/>
  <c r="I517" i="1" s="1"/>
  <c r="Q517" i="1" s="1"/>
  <c r="C1117" i="1"/>
  <c r="H287" i="2"/>
  <c r="H288" i="2"/>
  <c r="H556" i="2"/>
  <c r="C870" i="1"/>
  <c r="C869" i="1"/>
  <c r="E269" i="1"/>
  <c r="D181" i="2"/>
  <c r="C676" i="1"/>
  <c r="C748" i="1"/>
  <c r="E147" i="1"/>
  <c r="C747" i="1"/>
  <c r="S747" i="1" s="1"/>
  <c r="C1177" i="1"/>
  <c r="S1177" i="1" s="1"/>
  <c r="E577" i="1"/>
  <c r="F577" i="1" s="1"/>
  <c r="G577" i="1" s="1"/>
  <c r="H577" i="1" s="1"/>
  <c r="I577" i="1" s="1"/>
  <c r="Q577" i="1" s="1"/>
  <c r="C1169" i="1"/>
  <c r="S1169" i="1" s="1"/>
  <c r="E569" i="1"/>
  <c r="F569" i="1" s="1"/>
  <c r="G569" i="1" s="1"/>
  <c r="H569" i="1" s="1"/>
  <c r="I569" i="1" s="1"/>
  <c r="Q569" i="1" s="1"/>
  <c r="H174" i="2"/>
  <c r="H173" i="2"/>
  <c r="C745" i="1"/>
  <c r="E145" i="1"/>
  <c r="F145" i="1" s="1"/>
  <c r="G145" i="1" s="1"/>
  <c r="H145" i="1" s="1"/>
  <c r="I145" i="1" s="1"/>
  <c r="Q145" i="1" s="1"/>
  <c r="C752" i="1"/>
  <c r="S752" i="1" s="1"/>
  <c r="E152" i="1"/>
  <c r="F152" i="1" s="1"/>
  <c r="G152" i="1" s="1"/>
  <c r="H152" i="1" s="1"/>
  <c r="I152" i="1" s="1"/>
  <c r="Q152" i="1" s="1"/>
  <c r="E524" i="1"/>
  <c r="C1124" i="1"/>
  <c r="C899" i="1"/>
  <c r="E299" i="1"/>
  <c r="F299" i="1" s="1"/>
  <c r="G299" i="1" s="1"/>
  <c r="H299" i="1" s="1"/>
  <c r="I299" i="1" s="1"/>
  <c r="Q299" i="1" s="1"/>
  <c r="H395" i="2"/>
  <c r="C1057" i="1"/>
  <c r="E457" i="1"/>
  <c r="H397" i="2"/>
  <c r="H372" i="2"/>
  <c r="D225" i="2"/>
  <c r="D473" i="2"/>
  <c r="H190" i="2"/>
  <c r="H290" i="2"/>
  <c r="C1073" i="1"/>
  <c r="E473" i="1"/>
  <c r="F473" i="1" s="1"/>
  <c r="G473" i="1" s="1"/>
  <c r="H473" i="1" s="1"/>
  <c r="I473" i="1" s="1"/>
  <c r="H482" i="2"/>
  <c r="C798" i="1"/>
  <c r="C799" i="1"/>
  <c r="S799" i="1" s="1"/>
  <c r="E198" i="1"/>
  <c r="F198" i="1" s="1"/>
  <c r="G198" i="1" s="1"/>
  <c r="H198" i="1" s="1"/>
  <c r="I198" i="1" s="1"/>
  <c r="Q198" i="1" s="1"/>
  <c r="C802" i="1"/>
  <c r="S802" i="1" s="1"/>
  <c r="E202" i="1"/>
  <c r="F202" i="1" s="1"/>
  <c r="G202" i="1" s="1"/>
  <c r="H202" i="1" s="1"/>
  <c r="I202" i="1" s="1"/>
  <c r="Q202" i="1" s="1"/>
  <c r="D151" i="2"/>
  <c r="D152" i="2"/>
  <c r="C1039" i="1"/>
  <c r="E439" i="1"/>
  <c r="F439" i="1" s="1"/>
  <c r="G439" i="1" s="1"/>
  <c r="H439" i="1" s="1"/>
  <c r="I439" i="1" s="1"/>
  <c r="Q439" i="1" s="1"/>
  <c r="C1142" i="1"/>
  <c r="C1141" i="1"/>
  <c r="S1141" i="1" s="1"/>
  <c r="E541" i="1"/>
  <c r="F541" i="1" s="1"/>
  <c r="G541" i="1" s="1"/>
  <c r="H541" i="1" s="1"/>
  <c r="I541" i="1" s="1"/>
  <c r="Q541" i="1" s="1"/>
  <c r="E165" i="1"/>
  <c r="C765" i="1"/>
  <c r="S765" i="1" s="1"/>
  <c r="D441" i="2"/>
  <c r="C1107" i="1"/>
  <c r="S1107" i="1" s="1"/>
  <c r="E507" i="1"/>
  <c r="F507" i="1" s="1"/>
  <c r="G507" i="1" s="1"/>
  <c r="H507" i="1" s="1"/>
  <c r="I507" i="1" s="1"/>
  <c r="Q507" i="1" s="1"/>
  <c r="N11" i="3"/>
  <c r="D168" i="2"/>
  <c r="E411" i="1"/>
  <c r="F411" i="1" s="1"/>
  <c r="G411" i="1" s="1"/>
  <c r="H411" i="1" s="1"/>
  <c r="I411" i="1" s="1"/>
  <c r="Q411" i="1" s="1"/>
  <c r="C1011" i="1"/>
  <c r="C1195" i="1"/>
  <c r="E594" i="1"/>
  <c r="F594" i="1" s="1"/>
  <c r="G594" i="1" s="1"/>
  <c r="H594" i="1" s="1"/>
  <c r="I594" i="1" s="1"/>
  <c r="Q594" i="1" s="1"/>
  <c r="C1194" i="1"/>
  <c r="S1194" i="1" s="1"/>
  <c r="C1090" i="1"/>
  <c r="E490" i="1"/>
  <c r="F490" i="1" s="1"/>
  <c r="G490" i="1" s="1"/>
  <c r="H490" i="1" s="1"/>
  <c r="I490" i="1" s="1"/>
  <c r="Q490" i="1" s="1"/>
  <c r="D439" i="2"/>
  <c r="C937" i="1"/>
  <c r="S937" i="1" s="1"/>
  <c r="C1118" i="1"/>
  <c r="E518" i="1"/>
  <c r="C1119" i="1"/>
  <c r="C857" i="1"/>
  <c r="E257" i="1"/>
  <c r="F257" i="1" s="1"/>
  <c r="C766" i="1"/>
  <c r="E166" i="1"/>
  <c r="C1190" i="1"/>
  <c r="E590" i="1"/>
  <c r="C986" i="1"/>
  <c r="C987" i="1"/>
  <c r="E386" i="1"/>
  <c r="F386" i="1" s="1"/>
  <c r="G386" i="1" s="1"/>
  <c r="H386" i="1" s="1"/>
  <c r="I386" i="1" s="1"/>
  <c r="Q386" i="1" s="1"/>
  <c r="C1076" i="1"/>
  <c r="S1076" i="1" s="1"/>
  <c r="C1075" i="1"/>
  <c r="S1075" i="1" s="1"/>
  <c r="E475" i="1"/>
  <c r="D263" i="2"/>
  <c r="C895" i="1"/>
  <c r="C896" i="1"/>
  <c r="E295" i="1"/>
  <c r="E139" i="1"/>
  <c r="F139" i="1" s="1"/>
  <c r="G139" i="1" s="1"/>
  <c r="H139" i="1" s="1"/>
  <c r="I139" i="1" s="1"/>
  <c r="Q139" i="1" s="1"/>
  <c r="C740" i="1"/>
  <c r="C739" i="1"/>
  <c r="C1092" i="1"/>
  <c r="D579" i="2"/>
  <c r="C773" i="1"/>
  <c r="E172" i="1"/>
  <c r="F172" i="1" s="1"/>
  <c r="G172" i="1" s="1"/>
  <c r="H172" i="1" s="1"/>
  <c r="I172" i="1" s="1"/>
  <c r="Q172" i="1" s="1"/>
  <c r="C772" i="1"/>
  <c r="C985" i="1"/>
  <c r="E385" i="1"/>
  <c r="F385" i="1" s="1"/>
  <c r="G385" i="1" s="1"/>
  <c r="H385" i="1" s="1"/>
  <c r="I385" i="1" s="1"/>
  <c r="Q385" i="1" s="1"/>
  <c r="H137" i="2"/>
  <c r="C804" i="1"/>
  <c r="S804" i="1" s="1"/>
  <c r="C1172" i="1"/>
  <c r="H533" i="2"/>
  <c r="H359" i="2"/>
  <c r="E251" i="1"/>
  <c r="F251" i="1" s="1"/>
  <c r="G251" i="1" s="1"/>
  <c r="H251" i="1" s="1"/>
  <c r="I251" i="1" s="1"/>
  <c r="Q251" i="1" s="1"/>
  <c r="C851" i="1"/>
  <c r="C614" i="1"/>
  <c r="C1200" i="1"/>
  <c r="S1200" i="1" s="1"/>
  <c r="E600" i="1"/>
  <c r="F600" i="1" s="1"/>
  <c r="G600" i="1" s="1"/>
  <c r="H600" i="1" s="1"/>
  <c r="I600" i="1" s="1"/>
  <c r="Q600" i="1" s="1"/>
  <c r="C914" i="1"/>
  <c r="E314" i="1"/>
  <c r="C1174" i="1"/>
  <c r="C1058" i="1"/>
  <c r="E458" i="1"/>
  <c r="F458" i="1" s="1"/>
  <c r="G458" i="1" s="1"/>
  <c r="H458" i="1" s="1"/>
  <c r="I458" i="1" s="1"/>
  <c r="Q458" i="1" s="1"/>
  <c r="C873" i="1"/>
  <c r="E27" i="1"/>
  <c r="C628" i="1"/>
  <c r="C627" i="1"/>
  <c r="E477" i="1"/>
  <c r="F477" i="1" s="1"/>
  <c r="G477" i="1" s="1"/>
  <c r="H477" i="1" s="1"/>
  <c r="I477" i="1" s="1"/>
  <c r="Q477" i="1" s="1"/>
  <c r="C1077" i="1"/>
  <c r="C754" i="1"/>
  <c r="C868" i="1"/>
  <c r="E267" i="1"/>
  <c r="F267" i="1" s="1"/>
  <c r="G267" i="1" s="1"/>
  <c r="H267" i="1" s="1"/>
  <c r="I267" i="1" s="1"/>
  <c r="Q267" i="1" s="1"/>
  <c r="C867" i="1"/>
  <c r="S867" i="1" s="1"/>
  <c r="C1052" i="1"/>
  <c r="E451" i="1"/>
  <c r="C1051" i="1"/>
  <c r="S1051" i="1" s="1"/>
  <c r="H437" i="2"/>
  <c r="H443" i="2"/>
  <c r="H564" i="2"/>
  <c r="D328" i="2"/>
  <c r="H201" i="2"/>
  <c r="H463" i="2"/>
  <c r="C736" i="1"/>
  <c r="E135" i="1"/>
  <c r="F135" i="1" s="1"/>
  <c r="G135" i="1" s="1"/>
  <c r="H135" i="1" s="1"/>
  <c r="I135" i="1" s="1"/>
  <c r="Q135" i="1" s="1"/>
  <c r="C735" i="1"/>
  <c r="C819" i="1"/>
  <c r="E219" i="1"/>
  <c r="D449" i="2"/>
  <c r="D450" i="2"/>
  <c r="D259" i="2"/>
  <c r="C1151" i="1"/>
  <c r="C1125" i="1"/>
  <c r="E525" i="1"/>
  <c r="F525" i="1" s="1"/>
  <c r="G525" i="1" s="1"/>
  <c r="H525" i="1" s="1"/>
  <c r="I525" i="1" s="1"/>
  <c r="Q525" i="1" s="1"/>
  <c r="C1178" i="1"/>
  <c r="S1178" i="1" s="1"/>
  <c r="C611" i="1"/>
  <c r="S611" i="1" s="1"/>
  <c r="E11" i="1"/>
  <c r="F11" i="1" s="1"/>
  <c r="G11" i="1" s="1"/>
  <c r="H11" i="1" s="1"/>
  <c r="I11" i="1" s="1"/>
  <c r="Q11" i="1" s="1"/>
  <c r="C612" i="1"/>
  <c r="C1084" i="1"/>
  <c r="S1084" i="1" s="1"/>
  <c r="E484" i="1"/>
  <c r="D585" i="2"/>
  <c r="H6" i="2"/>
  <c r="D227" i="2"/>
  <c r="C741" i="1"/>
  <c r="E141" i="1"/>
  <c r="C742" i="1"/>
  <c r="S742" i="1" s="1"/>
  <c r="C1069" i="1"/>
  <c r="S1069" i="1" s="1"/>
  <c r="E469" i="1"/>
  <c r="F469" i="1" s="1"/>
  <c r="G469" i="1" s="1"/>
  <c r="H469" i="1" s="1"/>
  <c r="I469" i="1" s="1"/>
  <c r="C1013" i="1"/>
  <c r="C1012" i="1"/>
  <c r="E412" i="1"/>
  <c r="F412" i="1" s="1"/>
  <c r="G412" i="1" s="1"/>
  <c r="H412" i="1" s="1"/>
  <c r="I412" i="1" s="1"/>
  <c r="Q412" i="1" s="1"/>
  <c r="C729" i="1"/>
  <c r="C730" i="1"/>
  <c r="E129" i="1"/>
  <c r="F129" i="1" s="1"/>
  <c r="G129" i="1" s="1"/>
  <c r="H129" i="1" s="1"/>
  <c r="I129" i="1" s="1"/>
  <c r="Q129" i="1" s="1"/>
  <c r="C889" i="1"/>
  <c r="S889" i="1" s="1"/>
  <c r="C946" i="1"/>
  <c r="S946" i="1" s="1"/>
  <c r="E346" i="1"/>
  <c r="F346" i="1" s="1"/>
  <c r="G346" i="1" s="1"/>
  <c r="H346" i="1" s="1"/>
  <c r="I346" i="1" s="1"/>
  <c r="Q346" i="1" s="1"/>
  <c r="H82" i="2"/>
  <c r="C787" i="1"/>
  <c r="S787" i="1" s="1"/>
  <c r="E187" i="1"/>
  <c r="E327" i="1"/>
  <c r="F327" i="1" s="1"/>
  <c r="G327" i="1" s="1"/>
  <c r="H327" i="1" s="1"/>
  <c r="I327" i="1" s="1"/>
  <c r="Q327" i="1" s="1"/>
  <c r="C928" i="1"/>
  <c r="C927" i="1"/>
  <c r="S927" i="1" s="1"/>
  <c r="H64" i="2"/>
  <c r="D417" i="2"/>
  <c r="E583" i="1"/>
  <c r="F583" i="1" s="1"/>
  <c r="C1184" i="1"/>
  <c r="C1183" i="1"/>
  <c r="H305" i="2"/>
  <c r="C882" i="1"/>
  <c r="C881" i="1"/>
  <c r="E281" i="1"/>
  <c r="F281" i="1" s="1"/>
  <c r="G281" i="1" s="1"/>
  <c r="H281" i="1" s="1"/>
  <c r="I281" i="1" s="1"/>
  <c r="Q281" i="1" s="1"/>
  <c r="C1044" i="1"/>
  <c r="C620" i="1"/>
  <c r="E19" i="1"/>
  <c r="F19" i="1" s="1"/>
  <c r="G19" i="1" s="1"/>
  <c r="H19" i="1" s="1"/>
  <c r="I19" i="1" s="1"/>
  <c r="Q19" i="1" s="1"/>
  <c r="C619" i="1"/>
  <c r="S619" i="1" s="1"/>
  <c r="H456" i="2"/>
  <c r="C1182" i="1"/>
  <c r="E582" i="1"/>
  <c r="F582" i="1" s="1"/>
  <c r="G582" i="1" s="1"/>
  <c r="H582" i="1" s="1"/>
  <c r="I582" i="1" s="1"/>
  <c r="Q582" i="1" s="1"/>
  <c r="D250" i="2"/>
  <c r="C976" i="1"/>
  <c r="S976" i="1" s="1"/>
  <c r="E376" i="1"/>
  <c r="D187" i="2"/>
  <c r="C891" i="1"/>
  <c r="E290" i="1"/>
  <c r="C890" i="1"/>
  <c r="H329" i="2"/>
  <c r="C1147" i="1"/>
  <c r="E547" i="1"/>
  <c r="F547" i="1" s="1"/>
  <c r="G547" i="1" s="1"/>
  <c r="H547" i="1" s="1"/>
  <c r="I547" i="1" s="1"/>
  <c r="Q547" i="1" s="1"/>
  <c r="D21" i="2"/>
  <c r="C839" i="1"/>
  <c r="C838" i="1"/>
  <c r="S838" i="1" s="1"/>
  <c r="E238" i="1"/>
  <c r="E591" i="1"/>
  <c r="F591" i="1" s="1"/>
  <c r="G591" i="1" s="1"/>
  <c r="H591" i="1" s="1"/>
  <c r="I591" i="1" s="1"/>
  <c r="Q591" i="1" s="1"/>
  <c r="C1191" i="1"/>
  <c r="E208" i="1"/>
  <c r="F208" i="1" s="1"/>
  <c r="G208" i="1" s="1"/>
  <c r="H208" i="1" s="1"/>
  <c r="I208" i="1" s="1"/>
  <c r="Q208" i="1" s="1"/>
  <c r="C808" i="1"/>
  <c r="S808" i="1" s="1"/>
  <c r="C681" i="1"/>
  <c r="S681" i="1" s="1"/>
  <c r="E589" i="1"/>
  <c r="F589" i="1" s="1"/>
  <c r="C1189" i="1"/>
  <c r="C640" i="1"/>
  <c r="E40" i="1"/>
  <c r="F40" i="1" s="1"/>
  <c r="G40" i="1" s="1"/>
  <c r="H40" i="1" s="1"/>
  <c r="I40" i="1" s="1"/>
  <c r="Q40" i="1" s="1"/>
  <c r="D528" i="2"/>
  <c r="D140" i="2"/>
  <c r="H49" i="2"/>
  <c r="E324" i="1"/>
  <c r="F324" i="1" s="1"/>
  <c r="G324" i="1" s="1"/>
  <c r="H324" i="1" s="1"/>
  <c r="I324" i="1" s="1"/>
  <c r="Q324" i="1" s="1"/>
  <c r="C925" i="1"/>
  <c r="C924" i="1"/>
  <c r="S924" i="1" s="1"/>
  <c r="J161" i="1"/>
  <c r="M81" i="1"/>
  <c r="R81" i="1" s="1"/>
  <c r="M462" i="1"/>
  <c r="R462" i="1" s="1"/>
  <c r="M522" i="1"/>
  <c r="R522" i="1" s="1"/>
  <c r="M426" i="1"/>
  <c r="R426" i="1" s="1"/>
  <c r="M58" i="1"/>
  <c r="R58" i="1" s="1"/>
  <c r="M71" i="1"/>
  <c r="R71" i="1" s="1"/>
  <c r="M393" i="1"/>
  <c r="R393" i="1" s="1"/>
  <c r="M264" i="1"/>
  <c r="R264" i="1" s="1"/>
  <c r="M482" i="1"/>
  <c r="R482" i="1" s="1"/>
  <c r="M186" i="1"/>
  <c r="R186" i="1" s="1"/>
  <c r="M374" i="1"/>
  <c r="R374" i="1" s="1"/>
  <c r="M108" i="1"/>
  <c r="R108" i="1" s="1"/>
  <c r="J284" i="1"/>
  <c r="M285" i="1"/>
  <c r="R285" i="1" s="1"/>
  <c r="M302" i="1"/>
  <c r="R302" i="1" s="1"/>
  <c r="M146" i="1"/>
  <c r="R146" i="1" s="1"/>
  <c r="M254" i="1"/>
  <c r="R254" i="1" s="1"/>
  <c r="M322" i="1"/>
  <c r="R322" i="1" s="1"/>
  <c r="M417" i="1"/>
  <c r="R417" i="1" s="1"/>
  <c r="M311" i="1"/>
  <c r="R311" i="1" s="1"/>
  <c r="M470" i="1"/>
  <c r="R470" i="1" s="1"/>
  <c r="M113" i="1"/>
  <c r="R113" i="1" s="1"/>
  <c r="M221" i="1"/>
  <c r="R221" i="1" s="1"/>
  <c r="M90" i="1"/>
  <c r="R90" i="1" s="1"/>
  <c r="M435" i="1"/>
  <c r="R435" i="1" s="1"/>
  <c r="M85" i="1"/>
  <c r="R85" i="1" s="1"/>
  <c r="M579" i="1"/>
  <c r="R579" i="1" s="1"/>
  <c r="M292" i="1"/>
  <c r="R292" i="1" s="1"/>
  <c r="M567" i="1"/>
  <c r="R567" i="1" s="1"/>
  <c r="M284" i="1"/>
  <c r="R284" i="1" s="1"/>
  <c r="M158" i="1"/>
  <c r="R158" i="1" s="1"/>
  <c r="M586" i="1"/>
  <c r="R586" i="1" s="1"/>
  <c r="M540" i="1"/>
  <c r="R540" i="1" s="1"/>
  <c r="M103" i="1"/>
  <c r="R103" i="1" s="1"/>
  <c r="M35" i="1"/>
  <c r="R35" i="1" s="1"/>
  <c r="M231" i="1"/>
  <c r="R231" i="1" s="1"/>
  <c r="M479" i="1"/>
  <c r="R479" i="1" s="1"/>
  <c r="M270" i="1"/>
  <c r="R270" i="1" s="1"/>
  <c r="M124" i="1"/>
  <c r="R124" i="1" s="1"/>
  <c r="M170" i="1"/>
  <c r="R170" i="1" s="1"/>
  <c r="M137" i="1"/>
  <c r="R137" i="1" s="1"/>
  <c r="M70" i="1"/>
  <c r="R70" i="1" s="1"/>
  <c r="M390" i="1"/>
  <c r="R390" i="1" s="1"/>
  <c r="J8" i="1"/>
  <c r="M9" i="1"/>
  <c r="R9" i="1" s="1"/>
  <c r="J51" i="1"/>
  <c r="M52" i="1"/>
  <c r="R52" i="1" s="1"/>
  <c r="J77" i="1"/>
  <c r="M78" i="1"/>
  <c r="R78" i="1" s="1"/>
  <c r="J78" i="1"/>
  <c r="M127" i="1"/>
  <c r="R127" i="1" s="1"/>
  <c r="M402" i="1"/>
  <c r="R402" i="1" s="1"/>
  <c r="M233" i="1"/>
  <c r="R233" i="1" s="1"/>
  <c r="M466" i="1"/>
  <c r="R466" i="1" s="1"/>
  <c r="M24" i="1"/>
  <c r="R24" i="1" s="1"/>
  <c r="J354" i="1"/>
  <c r="M553" i="1"/>
  <c r="R553" i="1" s="1"/>
  <c r="M207" i="1"/>
  <c r="R207" i="1" s="1"/>
  <c r="M592" i="1"/>
  <c r="R592" i="1" s="1"/>
  <c r="J105" i="1"/>
  <c r="M106" i="1"/>
  <c r="R106" i="1" s="1"/>
  <c r="M505" i="1"/>
  <c r="R505" i="1" s="1"/>
  <c r="M223" i="1"/>
  <c r="R223" i="1" s="1"/>
  <c r="M343" i="1"/>
  <c r="R343" i="1" s="1"/>
  <c r="J343" i="1"/>
  <c r="M260" i="1"/>
  <c r="R260" i="1" s="1"/>
  <c r="M424" i="1"/>
  <c r="R424" i="1" s="1"/>
  <c r="M396" i="1"/>
  <c r="R396" i="1" s="1"/>
  <c r="M121" i="1"/>
  <c r="R121" i="1" s="1"/>
  <c r="M297" i="1"/>
  <c r="R297" i="1" s="1"/>
  <c r="M277" i="1"/>
  <c r="R277" i="1" s="1"/>
  <c r="M201" i="1"/>
  <c r="R201" i="1" s="1"/>
  <c r="M348" i="1"/>
  <c r="R348" i="1" s="1"/>
  <c r="M503" i="1"/>
  <c r="R503" i="1" s="1"/>
  <c r="G69" i="1"/>
  <c r="H69" i="1" s="1"/>
  <c r="I69" i="1" s="1"/>
  <c r="Q69" i="1" s="1"/>
  <c r="M538" i="1"/>
  <c r="R538" i="1" s="1"/>
  <c r="M51" i="1"/>
  <c r="R51" i="1" s="1"/>
  <c r="M77" i="1"/>
  <c r="R77" i="1" s="1"/>
  <c r="M105" i="1"/>
  <c r="R105" i="1" s="1"/>
  <c r="J71" i="1"/>
  <c r="M72" i="1"/>
  <c r="R72" i="1" s="1"/>
  <c r="G578" i="1"/>
  <c r="H578" i="1" s="1"/>
  <c r="I578" i="1" s="1"/>
  <c r="Q578" i="1" s="1"/>
  <c r="M245" i="1"/>
  <c r="R245" i="1" s="1"/>
  <c r="M274" i="1"/>
  <c r="R274" i="1" s="1"/>
  <c r="J297" i="1"/>
  <c r="M298" i="1"/>
  <c r="R298" i="1" s="1"/>
  <c r="M330" i="1"/>
  <c r="R330" i="1" s="1"/>
  <c r="M133" i="1"/>
  <c r="R133" i="1" s="1"/>
  <c r="G34" i="1"/>
  <c r="H34" i="1" s="1"/>
  <c r="I34" i="1" s="1"/>
  <c r="Q34" i="1" s="1"/>
  <c r="M354" i="1"/>
  <c r="R354" i="1" s="1"/>
  <c r="M162" i="1"/>
  <c r="R162" i="1" s="1"/>
  <c r="G279" i="1"/>
  <c r="H279" i="1" s="1"/>
  <c r="I279" i="1" s="1"/>
  <c r="Q279" i="1" s="1"/>
  <c r="M54" i="1"/>
  <c r="R54" i="1" s="1"/>
  <c r="M204" i="1"/>
  <c r="R204" i="1" s="1"/>
  <c r="M305" i="1"/>
  <c r="R305" i="1" s="1"/>
  <c r="G278" i="1"/>
  <c r="H278" i="1" s="1"/>
  <c r="I278" i="1" s="1"/>
  <c r="Q278" i="1" s="1"/>
  <c r="M12" i="1"/>
  <c r="R12" i="1" s="1"/>
  <c r="M164" i="1"/>
  <c r="R164" i="1" s="1"/>
  <c r="M18" i="1"/>
  <c r="R18" i="1" s="1"/>
  <c r="M229" i="1"/>
  <c r="R229" i="1" s="1"/>
  <c r="G156" i="1"/>
  <c r="H156" i="1" s="1"/>
  <c r="I156" i="1" s="1"/>
  <c r="Q156" i="1" s="1"/>
  <c r="G114" i="1"/>
  <c r="H114" i="1" s="1"/>
  <c r="I114" i="1" s="1"/>
  <c r="Q114" i="1" s="1"/>
  <c r="G154" i="1"/>
  <c r="H154" i="1" s="1"/>
  <c r="I154" i="1" s="1"/>
  <c r="Q154" i="1" s="1"/>
  <c r="G271" i="1"/>
  <c r="H271" i="1" s="1"/>
  <c r="I271" i="1" s="1"/>
  <c r="Q271" i="1" s="1"/>
  <c r="M472" i="1"/>
  <c r="R472" i="1" s="1"/>
  <c r="G17" i="1"/>
  <c r="H17" i="1" s="1"/>
  <c r="I17" i="1" s="1"/>
  <c r="Q17" i="1" s="1"/>
  <c r="M46" i="1"/>
  <c r="R46" i="1" s="1"/>
  <c r="J348" i="1"/>
  <c r="M514" i="1"/>
  <c r="R514" i="1" s="1"/>
  <c r="M596" i="1"/>
  <c r="R596" i="1" s="1"/>
  <c r="J173" i="1"/>
  <c r="M174" i="1"/>
  <c r="R174" i="1" s="1"/>
  <c r="M338" i="1"/>
  <c r="R338" i="1" s="1"/>
  <c r="G495" i="1"/>
  <c r="H495" i="1" s="1"/>
  <c r="I495" i="1" s="1"/>
  <c r="Q495" i="1" s="1"/>
  <c r="J461" i="1"/>
  <c r="M461" i="1"/>
  <c r="R461" i="1" s="1"/>
  <c r="M140" i="1"/>
  <c r="R140" i="1" s="1"/>
  <c r="G597" i="1"/>
  <c r="H597" i="1" s="1"/>
  <c r="I597" i="1" s="1"/>
  <c r="Q597" i="1" s="1"/>
  <c r="M326" i="1"/>
  <c r="R326" i="1" s="1"/>
  <c r="M173" i="1"/>
  <c r="R173" i="1" s="1"/>
  <c r="M118" i="1"/>
  <c r="R118" i="1" s="1"/>
  <c r="M188" i="1"/>
  <c r="R188" i="1" s="1"/>
  <c r="G109" i="1"/>
  <c r="H109" i="1" s="1"/>
  <c r="I109" i="1" s="1"/>
  <c r="Q109" i="1" s="1"/>
  <c r="M300" i="1"/>
  <c r="R300" i="1" s="1"/>
  <c r="M183" i="1"/>
  <c r="R183" i="1" s="1"/>
  <c r="G84" i="1"/>
  <c r="H84" i="1" s="1"/>
  <c r="I84" i="1" s="1"/>
  <c r="Q84" i="1" s="1"/>
  <c r="M143" i="1"/>
  <c r="R143" i="1" s="1"/>
  <c r="S1174" i="1" l="1"/>
  <c r="S792" i="1"/>
  <c r="S1049" i="1"/>
  <c r="S979" i="1"/>
  <c r="S1132" i="1"/>
  <c r="S1027" i="1"/>
  <c r="S851" i="1"/>
  <c r="S994" i="1"/>
  <c r="S764" i="1"/>
  <c r="S1103" i="1"/>
  <c r="S818" i="1"/>
  <c r="S628" i="1"/>
  <c r="S969" i="1"/>
  <c r="S724" i="1"/>
  <c r="S901" i="1"/>
  <c r="S785" i="1"/>
  <c r="S1016" i="1"/>
  <c r="S919" i="1"/>
  <c r="S954" i="1"/>
  <c r="S723" i="1"/>
  <c r="S855" i="1"/>
  <c r="S640" i="1"/>
  <c r="S1090" i="1"/>
  <c r="S687" i="1"/>
  <c r="S1143" i="1"/>
  <c r="S634" i="1"/>
  <c r="S1056" i="1"/>
  <c r="S1166" i="1"/>
  <c r="S751" i="1"/>
  <c r="S768" i="1"/>
  <c r="M259" i="1"/>
  <c r="R259" i="1" s="1"/>
  <c r="J259" i="1"/>
  <c r="J70" i="1"/>
  <c r="S847" i="1"/>
  <c r="S1013" i="1"/>
  <c r="S773" i="1"/>
  <c r="S1101" i="1"/>
  <c r="S1072" i="1"/>
  <c r="S1159" i="1"/>
  <c r="S811" i="1"/>
  <c r="S837" i="1"/>
  <c r="S1092" i="1"/>
  <c r="S825" i="1"/>
  <c r="S705" i="1"/>
  <c r="M344" i="1"/>
  <c r="R344" i="1" s="1"/>
  <c r="S719" i="1"/>
  <c r="H446" i="1"/>
  <c r="I446" i="1" s="1"/>
  <c r="Q446" i="1" s="1"/>
  <c r="M358" i="1"/>
  <c r="R358" i="1" s="1"/>
  <c r="S798" i="1"/>
  <c r="S1112" i="1"/>
  <c r="S1046" i="1"/>
  <c r="S996" i="1"/>
  <c r="S914" i="1"/>
  <c r="S748" i="1"/>
  <c r="S842" i="1"/>
  <c r="S789" i="1"/>
  <c r="S759" i="1"/>
  <c r="S861" i="1"/>
  <c r="S884" i="1"/>
  <c r="S1124" i="1"/>
  <c r="S819" i="1"/>
  <c r="S649" i="1"/>
  <c r="S620" i="1"/>
  <c r="S735" i="1"/>
  <c r="S917" i="1"/>
  <c r="S755" i="1"/>
  <c r="S957" i="1"/>
  <c r="S981" i="1"/>
  <c r="M377" i="1"/>
  <c r="R377" i="1" s="1"/>
  <c r="S739" i="1"/>
  <c r="S697" i="1"/>
  <c r="J355" i="1"/>
  <c r="S1044" i="1"/>
  <c r="S745" i="1"/>
  <c r="S650" i="1"/>
  <c r="S1128" i="1"/>
  <c r="S607" i="1"/>
  <c r="S1150" i="1"/>
  <c r="S665" i="1"/>
  <c r="S632" i="1"/>
  <c r="S784" i="1"/>
  <c r="M355" i="1"/>
  <c r="R355" i="1" s="1"/>
  <c r="S1147" i="1"/>
  <c r="S968" i="1"/>
  <c r="S850" i="1"/>
  <c r="S796" i="1"/>
  <c r="S642" i="1"/>
  <c r="S912" i="1"/>
  <c r="S1015" i="1"/>
  <c r="S673" i="1"/>
  <c r="S1006" i="1"/>
  <c r="S612" i="1"/>
  <c r="S817" i="1"/>
  <c r="S865" i="1"/>
  <c r="S730" i="1"/>
  <c r="S873" i="1"/>
  <c r="S1185" i="1"/>
  <c r="S779" i="1"/>
  <c r="S1180" i="1"/>
  <c r="S894" i="1"/>
  <c r="S625" i="1"/>
  <c r="H492" i="1"/>
  <c r="I492" i="1" s="1"/>
  <c r="S1021" i="1"/>
  <c r="S717" i="1"/>
  <c r="S843" i="1"/>
  <c r="S700" i="1"/>
  <c r="S627" i="1"/>
  <c r="S791" i="1"/>
  <c r="S655" i="1"/>
  <c r="S853" i="1"/>
  <c r="S721" i="1"/>
  <c r="S801" i="1"/>
  <c r="S781" i="1"/>
  <c r="S878" i="1"/>
  <c r="S890" i="1"/>
  <c r="S882" i="1"/>
  <c r="S1142" i="1"/>
  <c r="S881" i="1"/>
  <c r="S638" i="1"/>
  <c r="S1108" i="1"/>
  <c r="S902" i="1"/>
  <c r="S999" i="1"/>
  <c r="S1121" i="1"/>
  <c r="S982" i="1"/>
  <c r="S1189" i="1"/>
  <c r="S729" i="1"/>
  <c r="S985" i="1"/>
  <c r="S1039" i="1"/>
  <c r="S840" i="1"/>
  <c r="S708" i="1"/>
  <c r="S1059" i="1"/>
  <c r="S940" i="1"/>
  <c r="S778" i="1"/>
  <c r="S644" i="1"/>
  <c r="S761" i="1"/>
  <c r="S1111" i="1"/>
  <c r="S1156" i="1"/>
  <c r="S943" i="1"/>
  <c r="S1087" i="1"/>
  <c r="H252" i="1"/>
  <c r="I252" i="1" s="1"/>
  <c r="J252" i="1" s="1"/>
  <c r="S876" i="1"/>
  <c r="S1134" i="1"/>
  <c r="S1199" i="1"/>
  <c r="S793" i="1"/>
  <c r="S947" i="1"/>
  <c r="S1082" i="1"/>
  <c r="S630" i="1"/>
  <c r="M8" i="1"/>
  <c r="R8" i="1" s="1"/>
  <c r="S1151" i="1"/>
  <c r="S1191" i="1"/>
  <c r="S1052" i="1"/>
  <c r="S899" i="1"/>
  <c r="S676" i="1"/>
  <c r="S908" i="1"/>
  <c r="S920" i="1"/>
  <c r="S1113" i="1"/>
  <c r="S820" i="1"/>
  <c r="S844" i="1"/>
  <c r="S663" i="1"/>
  <c r="S1181" i="1"/>
  <c r="S691" i="1"/>
  <c r="S932" i="1"/>
  <c r="S1066" i="1"/>
  <c r="S1078" i="1"/>
  <c r="S929" i="1"/>
  <c r="S1126" i="1"/>
  <c r="S1034" i="1"/>
  <c r="S621" i="1"/>
  <c r="S689" i="1"/>
  <c r="S757" i="1"/>
  <c r="S703" i="1"/>
  <c r="S671" i="1"/>
  <c r="S679" i="1"/>
  <c r="S1098" i="1"/>
  <c r="S711" i="1"/>
  <c r="S1065" i="1"/>
  <c r="S991" i="1"/>
  <c r="S971" i="1"/>
  <c r="S646" i="1"/>
  <c r="S636" i="1"/>
  <c r="S605" i="1"/>
  <c r="S653" i="1"/>
  <c r="S766" i="1"/>
  <c r="S858" i="1"/>
  <c r="S1001" i="1"/>
  <c r="S657" i="1"/>
  <c r="S694" i="1"/>
  <c r="S952" i="1"/>
  <c r="S1139" i="1"/>
  <c r="S623" i="1"/>
  <c r="S1094" i="1"/>
  <c r="S910" i="1"/>
  <c r="S925" i="1"/>
  <c r="S839" i="1"/>
  <c r="S754" i="1"/>
  <c r="S870" i="1"/>
  <c r="S1149" i="1"/>
  <c r="S1068" i="1"/>
  <c r="S684" i="1"/>
  <c r="S727" i="1"/>
  <c r="M447" i="1"/>
  <c r="R447" i="1" s="1"/>
  <c r="S945" i="1"/>
  <c r="T62" i="1"/>
  <c r="S1125" i="1"/>
  <c r="S1171" i="1"/>
  <c r="S1099" i="1"/>
  <c r="S1190" i="1"/>
  <c r="S1164" i="1"/>
  <c r="S984" i="1"/>
  <c r="S1127" i="1"/>
  <c r="S863" i="1"/>
  <c r="S845" i="1"/>
  <c r="S934" i="1"/>
  <c r="S1123" i="1"/>
  <c r="S713" i="1"/>
  <c r="S788" i="1"/>
  <c r="S682" i="1"/>
  <c r="S1179" i="1"/>
  <c r="S922" i="1"/>
  <c r="S795" i="1"/>
  <c r="S800" i="1"/>
  <c r="S831" i="1"/>
  <c r="S658" i="1"/>
  <c r="S783" i="1"/>
  <c r="S813" i="1"/>
  <c r="S903" i="1"/>
  <c r="S654" i="1"/>
  <c r="S746" i="1"/>
  <c r="S1062" i="1"/>
  <c r="S672" i="1"/>
  <c r="S854" i="1"/>
  <c r="S618" i="1"/>
  <c r="S935" i="1"/>
  <c r="S733" i="1"/>
  <c r="S871" i="1"/>
  <c r="S949" i="1"/>
  <c r="S714" i="1"/>
  <c r="S928" i="1"/>
  <c r="S821" i="1"/>
  <c r="S698" i="1"/>
  <c r="S1050" i="1"/>
  <c r="S964" i="1"/>
  <c r="S972" i="1"/>
  <c r="S731" i="1"/>
  <c r="S1035" i="1"/>
  <c r="S1002" i="1"/>
  <c r="S1122" i="1"/>
  <c r="S741" i="1"/>
  <c r="S868" i="1"/>
  <c r="S857" i="1"/>
  <c r="S869" i="1"/>
  <c r="S961" i="1"/>
  <c r="S1000" i="1"/>
  <c r="S756" i="1"/>
  <c r="S1148" i="1"/>
  <c r="S1201" i="1"/>
  <c r="S699" i="1"/>
  <c r="S693" i="1"/>
  <c r="S1096" i="1"/>
  <c r="S1140" i="1"/>
  <c r="S1145" i="1"/>
  <c r="S732" i="1"/>
  <c r="S624" i="1"/>
  <c r="S652" i="1"/>
  <c r="S962" i="1"/>
  <c r="S780" i="1"/>
  <c r="S892" i="1"/>
  <c r="S677" i="1"/>
  <c r="S610" i="1"/>
  <c r="S1168" i="1"/>
  <c r="S923" i="1"/>
  <c r="S685" i="1"/>
  <c r="S860" i="1"/>
  <c r="S807" i="1"/>
  <c r="S809" i="1"/>
  <c r="S767" i="1"/>
  <c r="S678" i="1"/>
  <c r="S874" i="1"/>
  <c r="S740" i="1"/>
  <c r="S704" i="1"/>
  <c r="S1144" i="1"/>
  <c r="S859" i="1"/>
  <c r="S1119" i="1"/>
  <c r="S960" i="1"/>
  <c r="S1160" i="1"/>
  <c r="S1045" i="1"/>
  <c r="S921" i="1"/>
  <c r="S812" i="1"/>
  <c r="S1138" i="1"/>
  <c r="S1025" i="1"/>
  <c r="S1053" i="1"/>
  <c r="S980" i="1"/>
  <c r="S1017" i="1"/>
  <c r="S1008" i="1"/>
  <c r="S749" i="1"/>
  <c r="S1162" i="1"/>
  <c r="S1040" i="1"/>
  <c r="S965" i="1"/>
  <c r="S1105" i="1"/>
  <c r="S816" i="1"/>
  <c r="S948" i="1"/>
  <c r="S737" i="1"/>
  <c r="S1170" i="1"/>
  <c r="S1077" i="1"/>
  <c r="S896" i="1"/>
  <c r="S1073" i="1"/>
  <c r="S701" i="1"/>
  <c r="S637" i="1"/>
  <c r="S1129" i="1"/>
  <c r="S1157" i="1"/>
  <c r="S1188" i="1"/>
  <c r="S1130" i="1"/>
  <c r="S1020" i="1"/>
  <c r="S716" i="1"/>
  <c r="S753" i="1"/>
  <c r="S1093" i="1"/>
  <c r="S666" i="1"/>
  <c r="S955" i="1"/>
  <c r="S1192" i="1"/>
  <c r="S725" i="1"/>
  <c r="S718" i="1"/>
  <c r="S1102" i="1"/>
  <c r="S833" i="1"/>
  <c r="S866" i="1"/>
  <c r="S915" i="1"/>
  <c r="S828" i="1"/>
  <c r="S918" i="1"/>
  <c r="S683" i="1"/>
  <c r="S898" i="1"/>
  <c r="S777" i="1"/>
  <c r="S770" i="1"/>
  <c r="S702" i="1"/>
  <c r="S695" i="1"/>
  <c r="S763" i="1"/>
  <c r="S1047" i="1"/>
  <c r="S997" i="1"/>
  <c r="T39" i="1"/>
  <c r="S1182" i="1"/>
  <c r="S614" i="1"/>
  <c r="S895" i="1"/>
  <c r="S1118" i="1"/>
  <c r="S736" i="1"/>
  <c r="S1172" i="1"/>
  <c r="S651" i="1"/>
  <c r="S916" i="1"/>
  <c r="S639" i="1"/>
  <c r="S608" i="1"/>
  <c r="S1133" i="1"/>
  <c r="S664" i="1"/>
  <c r="S1131" i="1"/>
  <c r="S1086" i="1"/>
  <c r="S794" i="1"/>
  <c r="S1083" i="1"/>
  <c r="S900" i="1"/>
  <c r="S970" i="1"/>
  <c r="S786" i="1"/>
  <c r="S829" i="1"/>
  <c r="S911" i="1"/>
  <c r="S1028" i="1"/>
  <c r="S1114" i="1"/>
  <c r="S1023" i="1"/>
  <c r="S706" i="1"/>
  <c r="S958" i="1"/>
  <c r="S983" i="1"/>
  <c r="S1030" i="1"/>
  <c r="S1117" i="1"/>
  <c r="S1038" i="1"/>
  <c r="S803" i="1"/>
  <c r="S827" i="1"/>
  <c r="S1085" i="1"/>
  <c r="S675" i="1"/>
  <c r="S626" i="1"/>
  <c r="S622" i="1"/>
  <c r="S1120" i="1"/>
  <c r="S1081" i="1"/>
  <c r="S609" i="1"/>
  <c r="S815" i="1"/>
  <c r="S661" i="1"/>
  <c r="S762" i="1"/>
  <c r="S1095" i="1"/>
  <c r="S1061" i="1"/>
  <c r="S743" i="1"/>
  <c r="S617" i="1"/>
  <c r="S1060" i="1"/>
  <c r="S1019" i="1"/>
  <c r="S669" i="1"/>
  <c r="S645" i="1"/>
  <c r="S790" i="1"/>
  <c r="S805" i="1"/>
  <c r="S1167" i="1"/>
  <c r="S953" i="1"/>
  <c r="S1007" i="1"/>
  <c r="S990" i="1"/>
  <c r="S1088" i="1"/>
  <c r="S993" i="1"/>
  <c r="S834" i="1"/>
  <c r="S1070" i="1"/>
  <c r="S1036" i="1"/>
  <c r="S1196" i="1"/>
  <c r="S720" i="1"/>
  <c r="S1161" i="1"/>
  <c r="S848" i="1"/>
  <c r="S1042" i="1"/>
  <c r="S1009" i="1"/>
  <c r="S615" i="1"/>
  <c r="S709" i="1"/>
  <c r="S926" i="1"/>
  <c r="S885" i="1"/>
  <c r="S1186" i="1"/>
  <c r="S635" i="1"/>
  <c r="S846" i="1"/>
  <c r="S944" i="1"/>
  <c r="S1106" i="1"/>
  <c r="S641" i="1"/>
  <c r="S1014" i="1"/>
  <c r="S606" i="1"/>
  <c r="S823" i="1"/>
  <c r="S956" i="1"/>
  <c r="S1152" i="1"/>
  <c r="S758" i="1"/>
  <c r="S877" i="1"/>
  <c r="S1136" i="1"/>
  <c r="S826" i="1"/>
  <c r="S891" i="1"/>
  <c r="S1080" i="1"/>
  <c r="S1109" i="1"/>
  <c r="S1091" i="1"/>
  <c r="S1184" i="1"/>
  <c r="S1058" i="1"/>
  <c r="S772" i="1"/>
  <c r="S987" i="1"/>
  <c r="S1173" i="1"/>
  <c r="S1031" i="1"/>
  <c r="S660" i="1"/>
  <c r="S1165" i="1"/>
  <c r="S633" i="1"/>
  <c r="S1055" i="1"/>
  <c r="S1110" i="1"/>
  <c r="S1026" i="1"/>
  <c r="S1135" i="1"/>
  <c r="S942" i="1"/>
  <c r="S1032" i="1"/>
  <c r="S667" i="1"/>
  <c r="S769" i="1"/>
  <c r="S988" i="1"/>
  <c r="S977" i="1"/>
  <c r="S905" i="1"/>
  <c r="S629" i="1"/>
  <c r="S852" i="1"/>
  <c r="S1074" i="1"/>
  <c r="S938" i="1"/>
  <c r="S909" i="1"/>
  <c r="S1079" i="1"/>
  <c r="S1183" i="1"/>
  <c r="S1012" i="1"/>
  <c r="S986" i="1"/>
  <c r="S1195" i="1"/>
  <c r="S1057" i="1"/>
  <c r="S1100" i="1"/>
  <c r="S974" i="1"/>
  <c r="S883" i="1"/>
  <c r="S864" i="1"/>
  <c r="S648" i="1"/>
  <c r="S995" i="1"/>
  <c r="S951" i="1"/>
  <c r="S1158" i="1"/>
  <c r="S822" i="1"/>
  <c r="S897" i="1"/>
  <c r="S836" i="1"/>
  <c r="S841" i="1"/>
  <c r="S1067" i="1"/>
  <c r="S726" i="1"/>
  <c r="S967" i="1"/>
  <c r="S1146" i="1"/>
  <c r="H55" i="1"/>
  <c r="I55" i="1" s="1"/>
  <c r="Q55" i="1" s="1"/>
  <c r="S688" i="1"/>
  <c r="S670" i="1"/>
  <c r="S1197" i="1"/>
  <c r="S774" i="1"/>
  <c r="S975" i="1"/>
  <c r="S1153" i="1"/>
  <c r="S879" i="1"/>
  <c r="S1011" i="1"/>
  <c r="S613" i="1"/>
  <c r="S941" i="1"/>
  <c r="S888" i="1"/>
  <c r="S712" i="1"/>
  <c r="S930" i="1"/>
  <c r="S1004" i="1"/>
  <c r="S690" i="1"/>
  <c r="S1175" i="1"/>
  <c r="J311" i="1"/>
  <c r="M312" i="1"/>
  <c r="R312" i="1" s="1"/>
  <c r="J170" i="1"/>
  <c r="Q171" i="1"/>
  <c r="J373" i="1"/>
  <c r="Q373" i="1"/>
  <c r="J468" i="1"/>
  <c r="Q469" i="1"/>
  <c r="J472" i="1"/>
  <c r="Q473" i="1"/>
  <c r="J188" i="1"/>
  <c r="Q189" i="1"/>
  <c r="J421" i="1"/>
  <c r="Q421" i="1"/>
  <c r="J203" i="1"/>
  <c r="Q203" i="1"/>
  <c r="J204" i="1"/>
  <c r="Q205" i="1"/>
  <c r="M151" i="1"/>
  <c r="R151" i="1" s="1"/>
  <c r="Q151" i="1"/>
  <c r="J502" i="1"/>
  <c r="Q502" i="1"/>
  <c r="M468" i="1"/>
  <c r="R468" i="1" s="1"/>
  <c r="J377" i="1"/>
  <c r="Q378" i="1"/>
  <c r="M492" i="1"/>
  <c r="R492" i="1" s="1"/>
  <c r="Q492" i="1"/>
  <c r="J223" i="1"/>
  <c r="Q224" i="1"/>
  <c r="J76" i="1"/>
  <c r="K76" i="1" s="1"/>
  <c r="Q76" i="1"/>
  <c r="M252" i="1"/>
  <c r="R252" i="1" s="1"/>
  <c r="J374" i="1"/>
  <c r="Q375" i="1"/>
  <c r="G3" i="1"/>
  <c r="H3" i="1" s="1"/>
  <c r="M209" i="1"/>
  <c r="R209" i="1" s="1"/>
  <c r="M225" i="1"/>
  <c r="R225" i="1" s="1"/>
  <c r="M99" i="1"/>
  <c r="R99" i="1" s="1"/>
  <c r="J260" i="1"/>
  <c r="M22" i="1"/>
  <c r="R22" i="1" s="1"/>
  <c r="M440" i="1"/>
  <c r="R440" i="1" s="1"/>
  <c r="M446" i="1"/>
  <c r="J446" i="1"/>
  <c r="H493" i="1"/>
  <c r="I493" i="1" s="1"/>
  <c r="J493" i="1" s="1"/>
  <c r="M403" i="1"/>
  <c r="R403" i="1" s="1"/>
  <c r="J402" i="1"/>
  <c r="M399" i="1"/>
  <c r="R399" i="1" s="1"/>
  <c r="J513" i="1"/>
  <c r="M513" i="1"/>
  <c r="J310" i="1"/>
  <c r="M310" i="1"/>
  <c r="M262" i="1"/>
  <c r="R262" i="1" s="1"/>
  <c r="M216" i="1"/>
  <c r="M572" i="1"/>
  <c r="R572" i="1" s="1"/>
  <c r="M434" i="1"/>
  <c r="J89" i="1"/>
  <c r="M89" i="1"/>
  <c r="J424" i="1"/>
  <c r="J276" i="1"/>
  <c r="M87" i="1"/>
  <c r="R87" i="1" s="1"/>
  <c r="M169" i="1"/>
  <c r="M365" i="1"/>
  <c r="R365" i="1" s="1"/>
  <c r="J157" i="1"/>
  <c r="J169" i="1"/>
  <c r="H441" i="1"/>
  <c r="I441" i="1" s="1"/>
  <c r="M452" i="1"/>
  <c r="R452" i="1" s="1"/>
  <c r="J216" i="1"/>
  <c r="M521" i="1"/>
  <c r="M157" i="1"/>
  <c r="M94" i="1"/>
  <c r="R94" i="1" s="1"/>
  <c r="J344" i="1"/>
  <c r="K343" i="1" s="1"/>
  <c r="M142" i="1"/>
  <c r="J230" i="1"/>
  <c r="M122" i="1"/>
  <c r="M369" i="1"/>
  <c r="R369" i="1" s="1"/>
  <c r="J322" i="1"/>
  <c r="J111" i="1"/>
  <c r="J425" i="1"/>
  <c r="M215" i="1"/>
  <c r="R215" i="1" s="1"/>
  <c r="M551" i="1"/>
  <c r="R551" i="1" s="1"/>
  <c r="M181" i="1"/>
  <c r="R181" i="1" s="1"/>
  <c r="J521" i="1"/>
  <c r="M111" i="1"/>
  <c r="R111" i="1" s="1"/>
  <c r="M345" i="1"/>
  <c r="J350" i="1"/>
  <c r="M425" i="1"/>
  <c r="M368" i="1"/>
  <c r="R368" i="1" s="1"/>
  <c r="J296" i="1"/>
  <c r="K296" i="1" s="1"/>
  <c r="J231" i="1"/>
  <c r="M246" i="1"/>
  <c r="M337" i="1"/>
  <c r="J433" i="1"/>
  <c r="J245" i="1"/>
  <c r="J119" i="1"/>
  <c r="N311" i="1"/>
  <c r="M159" i="1"/>
  <c r="M476" i="1"/>
  <c r="R476" i="1" s="1"/>
  <c r="J233" i="1"/>
  <c r="J318" i="1"/>
  <c r="M388" i="1"/>
  <c r="R388" i="1" s="1"/>
  <c r="J246" i="1"/>
  <c r="J158" i="1"/>
  <c r="M289" i="1"/>
  <c r="R289" i="1" s="1"/>
  <c r="J87" i="1"/>
  <c r="J261" i="1"/>
  <c r="J88" i="1"/>
  <c r="H41" i="1"/>
  <c r="I41" i="1" s="1"/>
  <c r="Q41" i="1" s="1"/>
  <c r="J120" i="1"/>
  <c r="M10" i="1"/>
  <c r="R10" i="1" s="1"/>
  <c r="M227" i="1"/>
  <c r="R227" i="1" s="1"/>
  <c r="J9" i="1"/>
  <c r="K8" i="1" s="1"/>
  <c r="M529" i="1"/>
  <c r="R529" i="1" s="1"/>
  <c r="M120" i="1"/>
  <c r="M332" i="1"/>
  <c r="R332" i="1" s="1"/>
  <c r="M405" i="1"/>
  <c r="R405" i="1" s="1"/>
  <c r="J215" i="1"/>
  <c r="M101" i="1"/>
  <c r="R101" i="1" s="1"/>
  <c r="M175" i="1"/>
  <c r="M179" i="1"/>
  <c r="R179" i="1" s="1"/>
  <c r="M536" i="1"/>
  <c r="R536" i="1" s="1"/>
  <c r="J467" i="1"/>
  <c r="M20" i="1"/>
  <c r="R20" i="1" s="1"/>
  <c r="N343" i="1"/>
  <c r="J174" i="1"/>
  <c r="K173" i="1" s="1"/>
  <c r="M261" i="1"/>
  <c r="J308" i="1"/>
  <c r="J178" i="1"/>
  <c r="J275" i="1"/>
  <c r="J229" i="1"/>
  <c r="M57" i="1"/>
  <c r="M351" i="1"/>
  <c r="R351" i="1" s="1"/>
  <c r="J385" i="1"/>
  <c r="M569" i="1"/>
  <c r="R569" i="1" s="1"/>
  <c r="M138" i="1"/>
  <c r="M428" i="1"/>
  <c r="R428" i="1" s="1"/>
  <c r="J553" i="1"/>
  <c r="M561" i="1"/>
  <c r="R561" i="1" s="1"/>
  <c r="J367" i="1"/>
  <c r="M199" i="1"/>
  <c r="R199" i="1" s="1"/>
  <c r="M83" i="1"/>
  <c r="R83" i="1" s="1"/>
  <c r="M213" i="1"/>
  <c r="R213" i="1" s="1"/>
  <c r="M276" i="1"/>
  <c r="J94" i="1"/>
  <c r="J137" i="1"/>
  <c r="M323" i="1"/>
  <c r="M554" i="1"/>
  <c r="J118" i="1"/>
  <c r="J520" i="1"/>
  <c r="M119" i="1"/>
  <c r="M26" i="1"/>
  <c r="R26" i="1" s="1"/>
  <c r="M433" i="1"/>
  <c r="R433" i="1" s="1"/>
  <c r="J190" i="1"/>
  <c r="M49" i="1"/>
  <c r="R49" i="1" s="1"/>
  <c r="J185" i="1"/>
  <c r="J595" i="1"/>
  <c r="M357" i="1"/>
  <c r="M444" i="1"/>
  <c r="R444" i="1" s="1"/>
  <c r="J539" i="1"/>
  <c r="M420" i="1"/>
  <c r="R420" i="1" s="1"/>
  <c r="M515" i="1"/>
  <c r="M309" i="1"/>
  <c r="R309" i="1" s="1"/>
  <c r="J10" i="1"/>
  <c r="J546" i="1"/>
  <c r="M421" i="1"/>
  <c r="M392" i="1"/>
  <c r="R392" i="1" s="1"/>
  <c r="J67" i="1"/>
  <c r="J336" i="1"/>
  <c r="J396" i="1"/>
  <c r="M112" i="1"/>
  <c r="M281" i="1"/>
  <c r="R281" i="1" s="1"/>
  <c r="J302" i="1"/>
  <c r="J356" i="1"/>
  <c r="K355" i="1" s="1"/>
  <c r="M547" i="1"/>
  <c r="R547" i="1" s="1"/>
  <c r="J419" i="1"/>
  <c r="M66" i="1"/>
  <c r="R66" i="1" s="1"/>
  <c r="M178" i="1"/>
  <c r="R178" i="1" s="1"/>
  <c r="U4" i="1"/>
  <c r="M520" i="1"/>
  <c r="R520" i="1" s="1"/>
  <c r="M190" i="1"/>
  <c r="M308" i="1"/>
  <c r="R308" i="1" s="1"/>
  <c r="J309" i="1"/>
  <c r="M125" i="1"/>
  <c r="M317" i="1"/>
  <c r="R317" i="1" s="1"/>
  <c r="F409" i="1"/>
  <c r="G409" i="1" s="1"/>
  <c r="H409" i="1" s="1"/>
  <c r="I409" i="1" s="1"/>
  <c r="Q409" i="1" s="1"/>
  <c r="J357" i="1"/>
  <c r="M383" i="1"/>
  <c r="R383" i="1" s="1"/>
  <c r="J537" i="1"/>
  <c r="M68" i="1"/>
  <c r="R68" i="1" s="1"/>
  <c r="M303" i="1"/>
  <c r="M234" i="1"/>
  <c r="J337" i="1"/>
  <c r="M584" i="1"/>
  <c r="R584" i="1" s="1"/>
  <c r="M415" i="1"/>
  <c r="R415" i="1" s="1"/>
  <c r="J124" i="1"/>
  <c r="M319" i="1"/>
  <c r="R319" i="1" s="1"/>
  <c r="M587" i="1"/>
  <c r="J142" i="1"/>
  <c r="J7" i="1"/>
  <c r="K7" i="1" s="1"/>
  <c r="M73" i="1"/>
  <c r="M55" i="1"/>
  <c r="M40" i="1"/>
  <c r="R40" i="1" s="1"/>
  <c r="M391" i="1"/>
  <c r="J536" i="1"/>
  <c r="M539" i="1"/>
  <c r="M88" i="1"/>
  <c r="R88" i="1" s="1"/>
  <c r="J482" i="1"/>
  <c r="M67" i="1"/>
  <c r="R67" i="1" s="1"/>
  <c r="M200" i="1"/>
  <c r="J390" i="1"/>
  <c r="M153" i="1"/>
  <c r="R153" i="1" s="1"/>
  <c r="J538" i="1"/>
  <c r="M296" i="1"/>
  <c r="F382" i="1"/>
  <c r="G382" i="1" s="1"/>
  <c r="H382" i="1" s="1"/>
  <c r="I382" i="1" s="1"/>
  <c r="M5" i="1"/>
  <c r="R5" i="1" s="1"/>
  <c r="J143" i="1"/>
  <c r="M506" i="1"/>
  <c r="M237" i="1"/>
  <c r="J514" i="1"/>
  <c r="M502" i="1"/>
  <c r="J39" i="1"/>
  <c r="M546" i="1"/>
  <c r="R546" i="1" s="1"/>
  <c r="M251" i="1"/>
  <c r="J505" i="1"/>
  <c r="J236" i="1"/>
  <c r="M230" i="1"/>
  <c r="M367" i="1"/>
  <c r="R367" i="1" s="1"/>
  <c r="F29" i="1"/>
  <c r="G29" i="1" s="1"/>
  <c r="H29" i="1" s="1"/>
  <c r="I29" i="1" s="1"/>
  <c r="Q29" i="1" s="1"/>
  <c r="F61" i="1"/>
  <c r="G61" i="1" s="1"/>
  <c r="H61" i="1" s="1"/>
  <c r="I61" i="1" s="1"/>
  <c r="J545" i="1"/>
  <c r="J481" i="1"/>
  <c r="J199" i="1"/>
  <c r="F442" i="1"/>
  <c r="G442" i="1" s="1"/>
  <c r="H442" i="1" s="1"/>
  <c r="I442" i="1" s="1"/>
  <c r="M418" i="1"/>
  <c r="J387" i="1"/>
  <c r="M185" i="1"/>
  <c r="M545" i="1"/>
  <c r="R545" i="1" s="1"/>
  <c r="M130" i="1"/>
  <c r="R130" i="1" s="1"/>
  <c r="M575" i="1"/>
  <c r="H210" i="1"/>
  <c r="I210" i="1" s="1"/>
  <c r="M132" i="1"/>
  <c r="M19" i="1"/>
  <c r="R19" i="1" s="1"/>
  <c r="M268" i="1"/>
  <c r="R268" i="1" s="1"/>
  <c r="M282" i="1"/>
  <c r="R282" i="1" s="1"/>
  <c r="J247" i="1"/>
  <c r="M144" i="1"/>
  <c r="J200" i="1"/>
  <c r="M544" i="1"/>
  <c r="R544" i="1" s="1"/>
  <c r="M30" i="1"/>
  <c r="R30" i="1" s="1"/>
  <c r="J132" i="1"/>
  <c r="M135" i="1"/>
  <c r="R135" i="1" s="1"/>
  <c r="J434" i="1"/>
  <c r="M467" i="1"/>
  <c r="M594" i="1"/>
  <c r="R594" i="1" s="1"/>
  <c r="M397" i="1"/>
  <c r="M39" i="1"/>
  <c r="R39" i="1" s="1"/>
  <c r="M387" i="1"/>
  <c r="R387" i="1" s="1"/>
  <c r="J72" i="1"/>
  <c r="K71" i="1" s="1"/>
  <c r="J163" i="1"/>
  <c r="M36" i="1"/>
  <c r="R36" i="1" s="1"/>
  <c r="J35" i="1"/>
  <c r="M255" i="1"/>
  <c r="J254" i="1"/>
  <c r="M494" i="1"/>
  <c r="R494" i="1" s="1"/>
  <c r="M15" i="1"/>
  <c r="R15" i="1" s="1"/>
  <c r="J544" i="1"/>
  <c r="J574" i="1"/>
  <c r="J345" i="1"/>
  <c r="J391" i="1"/>
  <c r="M95" i="1"/>
  <c r="R95" i="1" s="1"/>
  <c r="M98" i="1"/>
  <c r="M483" i="1"/>
  <c r="J466" i="1"/>
  <c r="J57" i="1"/>
  <c r="F4" i="1"/>
  <c r="G4" i="1" s="1"/>
  <c r="H4" i="1" s="1"/>
  <c r="I4" i="1" s="1"/>
  <c r="J525" i="1"/>
  <c r="J325" i="1"/>
  <c r="M519" i="1"/>
  <c r="R519" i="1" s="1"/>
  <c r="M328" i="1"/>
  <c r="R328" i="1" s="1"/>
  <c r="U5" i="1"/>
  <c r="J292" i="1"/>
  <c r="M595" i="1"/>
  <c r="R595" i="1" s="1"/>
  <c r="M168" i="1"/>
  <c r="M385" i="1"/>
  <c r="R385" i="1" s="1"/>
  <c r="M240" i="1"/>
  <c r="R240" i="1" s="1"/>
  <c r="J477" i="1"/>
  <c r="G206" i="1"/>
  <c r="H206" i="1" s="1"/>
  <c r="I206" i="1" s="1"/>
  <c r="M464" i="1"/>
  <c r="R464" i="1" s="1"/>
  <c r="G97" i="1"/>
  <c r="H97" i="1" s="1"/>
  <c r="I97" i="1" s="1"/>
  <c r="Q97" i="1" s="1"/>
  <c r="J353" i="1"/>
  <c r="K353" i="1" s="1"/>
  <c r="M247" i="1"/>
  <c r="M340" i="1"/>
  <c r="R340" i="1" s="1"/>
  <c r="M148" i="1"/>
  <c r="R148" i="1" s="1"/>
  <c r="J594" i="1"/>
  <c r="J349" i="1"/>
  <c r="K348" i="1" s="1"/>
  <c r="J167" i="1"/>
  <c r="M313" i="1"/>
  <c r="J126" i="1"/>
  <c r="J568" i="1"/>
  <c r="M172" i="1"/>
  <c r="J324" i="1"/>
  <c r="M43" i="1"/>
  <c r="R43" i="1" s="1"/>
  <c r="M509" i="1"/>
  <c r="R509" i="1" s="1"/>
  <c r="J45" i="1"/>
  <c r="M408" i="1"/>
  <c r="R408" i="1" s="1"/>
  <c r="M523" i="1"/>
  <c r="M571" i="1"/>
  <c r="R571" i="1" s="1"/>
  <c r="M568" i="1"/>
  <c r="R568" i="1" s="1"/>
  <c r="J566" i="1"/>
  <c r="M407" i="1"/>
  <c r="R407" i="1" s="1"/>
  <c r="M455" i="1"/>
  <c r="R455" i="1" s="1"/>
  <c r="M331" i="1"/>
  <c r="R331" i="1" s="1"/>
  <c r="M386" i="1"/>
  <c r="R386" i="1" s="1"/>
  <c r="J508" i="1"/>
  <c r="J407" i="1"/>
  <c r="M525" i="1"/>
  <c r="R525" i="1" s="1"/>
  <c r="J567" i="1"/>
  <c r="J193" i="1"/>
  <c r="J406" i="1"/>
  <c r="M379" i="1"/>
  <c r="R379" i="1" s="1"/>
  <c r="M318" i="1"/>
  <c r="R318" i="1" s="1"/>
  <c r="M500" i="1"/>
  <c r="R500" i="1" s="1"/>
  <c r="J330" i="1"/>
  <c r="M307" i="1"/>
  <c r="R307" i="1" s="1"/>
  <c r="J172" i="1"/>
  <c r="K172" i="1" s="1"/>
  <c r="M400" i="1"/>
  <c r="R400" i="1" s="1"/>
  <c r="J168" i="1"/>
  <c r="J519" i="1"/>
  <c r="M163" i="1"/>
  <c r="M65" i="1"/>
  <c r="R65" i="1" s="1"/>
  <c r="J221" i="1"/>
  <c r="M126" i="1"/>
  <c r="M577" i="1"/>
  <c r="R577" i="1" s="1"/>
  <c r="J593" i="1"/>
  <c r="M325" i="1"/>
  <c r="H603" i="2"/>
  <c r="J127" i="1"/>
  <c r="J399" i="1"/>
  <c r="J162" i="1"/>
  <c r="K161" i="1" s="1"/>
  <c r="J125" i="1"/>
  <c r="J552" i="1"/>
  <c r="J100" i="1"/>
  <c r="J401" i="1"/>
  <c r="J465" i="1"/>
  <c r="J21" i="1"/>
  <c r="M228" i="1"/>
  <c r="J228" i="1"/>
  <c r="J227" i="1"/>
  <c r="M198" i="1"/>
  <c r="R198" i="1" s="1"/>
  <c r="J248" i="1"/>
  <c r="J198" i="1"/>
  <c r="M115" i="1"/>
  <c r="R115" i="1" s="1"/>
  <c r="J500" i="1"/>
  <c r="J234" i="1"/>
  <c r="M485" i="1"/>
  <c r="R485" i="1" s="1"/>
  <c r="J18" i="1"/>
  <c r="J378" i="1"/>
  <c r="K377" i="1" s="1"/>
  <c r="J121" i="1"/>
  <c r="J340" i="1"/>
  <c r="J175" i="1"/>
  <c r="F150" i="1"/>
  <c r="G150" i="1" s="1"/>
  <c r="H150" i="1" s="1"/>
  <c r="I150" i="1" s="1"/>
  <c r="Q150" i="1" s="1"/>
  <c r="J293" i="1"/>
  <c r="M329" i="1"/>
  <c r="J23" i="1"/>
  <c r="M23" i="1"/>
  <c r="R23" i="1" s="1"/>
  <c r="M258" i="1"/>
  <c r="M267" i="1"/>
  <c r="J323" i="1"/>
  <c r="J152" i="1"/>
  <c r="J444" i="1"/>
  <c r="M489" i="1"/>
  <c r="R489" i="1" s="1"/>
  <c r="M404" i="1"/>
  <c r="M202" i="1"/>
  <c r="J65" i="1"/>
  <c r="J471" i="1"/>
  <c r="M445" i="1"/>
  <c r="R445" i="1" s="1"/>
  <c r="J522" i="1"/>
  <c r="J414" i="1"/>
  <c r="J328" i="1"/>
  <c r="M48" i="1"/>
  <c r="R48" i="1" s="1"/>
  <c r="J22" i="1"/>
  <c r="J15" i="1"/>
  <c r="M222" i="1"/>
  <c r="J48" i="1"/>
  <c r="M193" i="1"/>
  <c r="J491" i="1"/>
  <c r="J266" i="1"/>
  <c r="J445" i="1"/>
  <c r="H463" i="1"/>
  <c r="I463" i="1" s="1"/>
  <c r="Q463" i="1" s="1"/>
  <c r="J473" i="1"/>
  <c r="K472" i="1" s="1"/>
  <c r="J528" i="1"/>
  <c r="G180" i="1"/>
  <c r="H180" i="1" s="1"/>
  <c r="I180" i="1" s="1"/>
  <c r="Q180" i="1" s="1"/>
  <c r="J307" i="1"/>
  <c r="J317" i="1"/>
  <c r="J389" i="1"/>
  <c r="J501" i="1"/>
  <c r="J562" i="1"/>
  <c r="J404" i="1"/>
  <c r="J403" i="1"/>
  <c r="J201" i="1"/>
  <c r="J50" i="1"/>
  <c r="K50" i="1" s="1"/>
  <c r="M283" i="1"/>
  <c r="M413" i="1"/>
  <c r="R413" i="1" s="1"/>
  <c r="J499" i="1"/>
  <c r="J398" i="1"/>
  <c r="M6" i="1"/>
  <c r="R6" i="1" s="1"/>
  <c r="M411" i="1"/>
  <c r="R411" i="1" s="1"/>
  <c r="J145" i="1"/>
  <c r="M320" i="1"/>
  <c r="R320" i="1" s="1"/>
  <c r="F239" i="1"/>
  <c r="G239" i="1" s="1"/>
  <c r="H239" i="1" s="1"/>
  <c r="I239" i="1" s="1"/>
  <c r="J283" i="1"/>
  <c r="K283" i="1" s="1"/>
  <c r="M375" i="1"/>
  <c r="J428" i="1"/>
  <c r="M145" i="1"/>
  <c r="R145" i="1" s="1"/>
  <c r="J352" i="1"/>
  <c r="J454" i="1"/>
  <c r="J405" i="1"/>
  <c r="J214" i="1"/>
  <c r="M92" i="1"/>
  <c r="R92" i="1" s="1"/>
  <c r="J388" i="1"/>
  <c r="J384" i="1"/>
  <c r="M512" i="1"/>
  <c r="R512" i="1" s="1"/>
  <c r="M527" i="1"/>
  <c r="R527" i="1" s="1"/>
  <c r="M517" i="1"/>
  <c r="R517" i="1" s="1"/>
  <c r="J584" i="1"/>
  <c r="J392" i="1"/>
  <c r="M508" i="1"/>
  <c r="R508" i="1" s="1"/>
  <c r="J371" i="1"/>
  <c r="F531" i="1"/>
  <c r="G531" i="1" s="1"/>
  <c r="H531" i="1" s="1"/>
  <c r="I531" i="1" s="1"/>
  <c r="Q531" i="1" s="1"/>
  <c r="J288" i="1"/>
  <c r="J235" i="1"/>
  <c r="F381" i="1"/>
  <c r="G381" i="1" s="1"/>
  <c r="H381" i="1" s="1"/>
  <c r="I381" i="1" s="1"/>
  <c r="M299" i="1"/>
  <c r="J5" i="1"/>
  <c r="M510" i="1"/>
  <c r="R510" i="1" s="1"/>
  <c r="J281" i="1"/>
  <c r="J535" i="1"/>
  <c r="J66" i="1"/>
  <c r="J144" i="1"/>
  <c r="J512" i="1"/>
  <c r="M477" i="1"/>
  <c r="R477" i="1" s="1"/>
  <c r="M214" i="1"/>
  <c r="R214" i="1" s="1"/>
  <c r="J526" i="1"/>
  <c r="J386" i="1"/>
  <c r="M32" i="1"/>
  <c r="R32" i="1" s="1"/>
  <c r="J298" i="1"/>
  <c r="K297" i="1" s="1"/>
  <c r="F131" i="1"/>
  <c r="G131" i="1" s="1"/>
  <c r="H131" i="1" s="1"/>
  <c r="I131" i="1" s="1"/>
  <c r="J117" i="1"/>
  <c r="M582" i="1"/>
  <c r="R582" i="1" s="1"/>
  <c r="J412" i="1"/>
  <c r="M478" i="1"/>
  <c r="J47" i="1"/>
  <c r="J329" i="1"/>
  <c r="J232" i="1"/>
  <c r="M499" i="1"/>
  <c r="R499" i="1" s="1"/>
  <c r="J418" i="1"/>
  <c r="M378" i="1"/>
  <c r="R378" i="1" s="1"/>
  <c r="M493" i="1"/>
  <c r="M275" i="1"/>
  <c r="R275" i="1" s="1"/>
  <c r="J115" i="1"/>
  <c r="M14" i="1"/>
  <c r="R14" i="1" s="1"/>
  <c r="J34" i="1"/>
  <c r="J326" i="1"/>
  <c r="M501" i="1"/>
  <c r="R501" i="1" s="1"/>
  <c r="M235" i="1"/>
  <c r="R235" i="1" s="1"/>
  <c r="N161" i="1"/>
  <c r="J282" i="1"/>
  <c r="M491" i="1"/>
  <c r="J14" i="1"/>
  <c r="J476" i="1"/>
  <c r="J189" i="1"/>
  <c r="J420" i="1"/>
  <c r="M487" i="1"/>
  <c r="R487" i="1" s="1"/>
  <c r="J435" i="1"/>
  <c r="J274" i="1"/>
  <c r="M471" i="1"/>
  <c r="J509" i="1"/>
  <c r="J470" i="1"/>
  <c r="J53" i="1"/>
  <c r="M389" i="1"/>
  <c r="J6" i="1"/>
  <c r="J112" i="1"/>
  <c r="J19" i="1"/>
  <c r="J222" i="1"/>
  <c r="M481" i="1"/>
  <c r="R481" i="1" s="1"/>
  <c r="J370" i="1"/>
  <c r="J255" i="1"/>
  <c r="M550" i="1"/>
  <c r="R550" i="1" s="1"/>
  <c r="M96" i="1"/>
  <c r="R96" i="1" s="1"/>
  <c r="M384" i="1"/>
  <c r="R384" i="1" s="1"/>
  <c r="J361" i="1"/>
  <c r="M363" i="1"/>
  <c r="J480" i="1"/>
  <c r="M370" i="1"/>
  <c r="J479" i="1"/>
  <c r="J372" i="1"/>
  <c r="J197" i="1"/>
  <c r="J171" i="1"/>
  <c r="M224" i="1"/>
  <c r="J312" i="1"/>
  <c r="M526" i="1"/>
  <c r="R526" i="1" s="1"/>
  <c r="M436" i="1"/>
  <c r="J319" i="1"/>
  <c r="M242" i="1"/>
  <c r="R242" i="1" s="1"/>
  <c r="M429" i="1"/>
  <c r="R429" i="1" s="1"/>
  <c r="J202" i="1"/>
  <c r="F291" i="1"/>
  <c r="G291" i="1" s="1"/>
  <c r="H291" i="1" s="1"/>
  <c r="I291" i="1" s="1"/>
  <c r="J258" i="1"/>
  <c r="K258" i="1" s="1"/>
  <c r="J220" i="1"/>
  <c r="J11" i="1"/>
  <c r="M256" i="1"/>
  <c r="R256" i="1" s="1"/>
  <c r="J213" i="1"/>
  <c r="M532" i="1"/>
  <c r="R532" i="1" s="1"/>
  <c r="J368" i="1"/>
  <c r="J299" i="1"/>
  <c r="M11" i="1"/>
  <c r="R11" i="1" s="1"/>
  <c r="J95" i="1"/>
  <c r="J383" i="1"/>
  <c r="M293" i="1"/>
  <c r="M361" i="1"/>
  <c r="J267" i="1"/>
  <c r="J362" i="1"/>
  <c r="J369" i="1"/>
  <c r="M600" i="1"/>
  <c r="R600" i="1" s="1"/>
  <c r="M128" i="1"/>
  <c r="M45" i="1"/>
  <c r="R45" i="1" s="1"/>
  <c r="M469" i="1"/>
  <c r="J571" i="1"/>
  <c r="T4" i="1"/>
  <c r="J59" i="1"/>
  <c r="J417" i="1"/>
  <c r="J565" i="1"/>
  <c r="M76" i="1"/>
  <c r="M450" i="1"/>
  <c r="R450" i="1" s="1"/>
  <c r="F590" i="1"/>
  <c r="G590" i="1" s="1"/>
  <c r="H590" i="1" s="1"/>
  <c r="I590" i="1" s="1"/>
  <c r="Q590" i="1" s="1"/>
  <c r="F448" i="1"/>
  <c r="G448" i="1" s="1"/>
  <c r="H448" i="1" s="1"/>
  <c r="I448" i="1" s="1"/>
  <c r="F187" i="1"/>
  <c r="G187" i="1" s="1"/>
  <c r="H187" i="1" s="1"/>
  <c r="I187" i="1" s="1"/>
  <c r="Q187" i="1" s="1"/>
  <c r="F427" i="1"/>
  <c r="G427" i="1" s="1"/>
  <c r="H427" i="1" s="1"/>
  <c r="I427" i="1" s="1"/>
  <c r="Q427" i="1" s="1"/>
  <c r="F56" i="1"/>
  <c r="G56" i="1" s="1"/>
  <c r="H56" i="1" s="1"/>
  <c r="I56" i="1" s="1"/>
  <c r="Q56" i="1" s="1"/>
  <c r="F518" i="1"/>
  <c r="G518" i="1" s="1"/>
  <c r="H518" i="1" s="1"/>
  <c r="I518" i="1" s="1"/>
  <c r="Q518" i="1" s="1"/>
  <c r="G599" i="1"/>
  <c r="H599" i="1" s="1"/>
  <c r="I599" i="1" s="1"/>
  <c r="Q599" i="1" s="1"/>
  <c r="F443" i="1"/>
  <c r="G443" i="1" s="1"/>
  <c r="H443" i="1" s="1"/>
  <c r="I443" i="1" s="1"/>
  <c r="Q443" i="1" s="1"/>
  <c r="D603" i="2"/>
  <c r="F184" i="1"/>
  <c r="G184" i="1" s="1"/>
  <c r="H184" i="1" s="1"/>
  <c r="I184" i="1" s="1"/>
  <c r="Q184" i="1" s="1"/>
  <c r="F75" i="1"/>
  <c r="G75" i="1" s="1"/>
  <c r="H75" i="1" s="1"/>
  <c r="I75" i="1" s="1"/>
  <c r="Q75" i="1" s="1"/>
  <c r="M360" i="1"/>
  <c r="R360" i="1" s="1"/>
  <c r="F555" i="1"/>
  <c r="G555" i="1" s="1"/>
  <c r="H555" i="1" s="1"/>
  <c r="I555" i="1" s="1"/>
  <c r="F212" i="1"/>
  <c r="G212" i="1" s="1"/>
  <c r="H212" i="1" s="1"/>
  <c r="I212" i="1" s="1"/>
  <c r="Q212" i="1" s="1"/>
  <c r="J397" i="1"/>
  <c r="F484" i="1"/>
  <c r="G484" i="1" s="1"/>
  <c r="H484" i="1" s="1"/>
  <c r="I484" i="1" s="1"/>
  <c r="Q484" i="1" s="1"/>
  <c r="F315" i="1"/>
  <c r="G315" i="1" s="1"/>
  <c r="H315" i="1" s="1"/>
  <c r="I315" i="1" s="1"/>
  <c r="M249" i="1"/>
  <c r="M541" i="1"/>
  <c r="J541" i="1"/>
  <c r="J540" i="1"/>
  <c r="F347" i="1"/>
  <c r="G347" i="1" s="1"/>
  <c r="H347" i="1" s="1"/>
  <c r="I347" i="1" s="1"/>
  <c r="Q347" i="1" s="1"/>
  <c r="F27" i="1"/>
  <c r="G27" i="1" s="1"/>
  <c r="H27" i="1" s="1"/>
  <c r="I27" i="1" s="1"/>
  <c r="Q27" i="1" s="1"/>
  <c r="F395" i="1"/>
  <c r="G395" i="1" s="1"/>
  <c r="H395" i="1" s="1"/>
  <c r="I395" i="1" s="1"/>
  <c r="F306" i="1"/>
  <c r="G306" i="1" s="1"/>
  <c r="H306" i="1" s="1"/>
  <c r="I306" i="1" s="1"/>
  <c r="Q306" i="1" s="1"/>
  <c r="F366" i="1"/>
  <c r="G366" i="1" s="1"/>
  <c r="H366" i="1" s="1"/>
  <c r="I366" i="1" s="1"/>
  <c r="Q366" i="1" s="1"/>
  <c r="F601" i="1"/>
  <c r="G601" i="1" s="1"/>
  <c r="H601" i="1" s="1"/>
  <c r="I601" i="1" s="1"/>
  <c r="M91" i="1"/>
  <c r="J91" i="1"/>
  <c r="J90" i="1"/>
  <c r="J331" i="1"/>
  <c r="F314" i="1"/>
  <c r="G314" i="1" s="1"/>
  <c r="H314" i="1" s="1"/>
  <c r="I314" i="1" s="1"/>
  <c r="F451" i="1"/>
  <c r="G451" i="1" s="1"/>
  <c r="H451" i="1" s="1"/>
  <c r="I451" i="1" s="1"/>
  <c r="Q451" i="1" s="1"/>
  <c r="F238" i="1"/>
  <c r="G238" i="1" s="1"/>
  <c r="H238" i="1" s="1"/>
  <c r="I238" i="1" s="1"/>
  <c r="Q238" i="1" s="1"/>
  <c r="F576" i="1"/>
  <c r="G576" i="1" s="1"/>
  <c r="H576" i="1" s="1"/>
  <c r="I576" i="1" s="1"/>
  <c r="Q576" i="1" s="1"/>
  <c r="F269" i="1"/>
  <c r="G269" i="1" s="1"/>
  <c r="H269" i="1" s="1"/>
  <c r="I269" i="1" s="1"/>
  <c r="Q269" i="1" s="1"/>
  <c r="F497" i="1"/>
  <c r="G497" i="1" s="1"/>
  <c r="H497" i="1" s="1"/>
  <c r="I497" i="1" s="1"/>
  <c r="Q497" i="1" s="1"/>
  <c r="M327" i="1"/>
  <c r="R327" i="1" s="1"/>
  <c r="F192" i="1"/>
  <c r="G192" i="1" s="1"/>
  <c r="H192" i="1" s="1"/>
  <c r="I192" i="1" s="1"/>
  <c r="Q192" i="1" s="1"/>
  <c r="F110" i="1"/>
  <c r="G110" i="1" s="1"/>
  <c r="H110" i="1" s="1"/>
  <c r="I110" i="1" s="1"/>
  <c r="M116" i="1"/>
  <c r="R116" i="1" s="1"/>
  <c r="F549" i="1"/>
  <c r="G549" i="1" s="1"/>
  <c r="H549" i="1" s="1"/>
  <c r="I549" i="1" s="1"/>
  <c r="M398" i="1"/>
  <c r="R398" i="1" s="1"/>
  <c r="D1202" i="1"/>
  <c r="S1202" i="1" s="1"/>
  <c r="J550" i="1"/>
  <c r="F290" i="1"/>
  <c r="G290" i="1" s="1"/>
  <c r="H290" i="1" s="1"/>
  <c r="I290" i="1" s="1"/>
  <c r="Q290" i="1" s="1"/>
  <c r="M152" i="1"/>
  <c r="M490" i="1"/>
  <c r="R490" i="1" s="1"/>
  <c r="G589" i="1"/>
  <c r="H589" i="1" s="1"/>
  <c r="I589" i="1" s="1"/>
  <c r="Q589" i="1" s="1"/>
  <c r="M593" i="1"/>
  <c r="J592" i="1"/>
  <c r="F359" i="1"/>
  <c r="G359" i="1" s="1"/>
  <c r="H359" i="1" s="1"/>
  <c r="I359" i="1" s="1"/>
  <c r="F107" i="1"/>
  <c r="G107" i="1" s="1"/>
  <c r="H107" i="1" s="1"/>
  <c r="I107" i="1" s="1"/>
  <c r="Q107" i="1" s="1"/>
  <c r="F459" i="1"/>
  <c r="G459" i="1" s="1"/>
  <c r="H459" i="1" s="1"/>
  <c r="I459" i="1" s="1"/>
  <c r="M44" i="1"/>
  <c r="R44" i="1" s="1"/>
  <c r="J44" i="1"/>
  <c r="J587" i="1"/>
  <c r="J586" i="1"/>
  <c r="F250" i="1"/>
  <c r="G250" i="1" s="1"/>
  <c r="H250" i="1" s="1"/>
  <c r="I250" i="1" s="1"/>
  <c r="Q250" i="1" s="1"/>
  <c r="F475" i="1"/>
  <c r="G475" i="1" s="1"/>
  <c r="H475" i="1" s="1"/>
  <c r="I475" i="1" s="1"/>
  <c r="Q475" i="1" s="1"/>
  <c r="M294" i="1"/>
  <c r="R294" i="1" s="1"/>
  <c r="J490" i="1"/>
  <c r="J489" i="1"/>
  <c r="J151" i="1"/>
  <c r="M155" i="1"/>
  <c r="R155" i="1" s="1"/>
  <c r="M341" i="1"/>
  <c r="R341" i="1" s="1"/>
  <c r="M336" i="1"/>
  <c r="R336" i="1" s="1"/>
  <c r="F376" i="1"/>
  <c r="G376" i="1" s="1"/>
  <c r="H376" i="1" s="1"/>
  <c r="I376" i="1" s="1"/>
  <c r="Q376" i="1" s="1"/>
  <c r="G583" i="1"/>
  <c r="H583" i="1" s="1"/>
  <c r="I583" i="1" s="1"/>
  <c r="Q583" i="1" s="1"/>
  <c r="M86" i="1"/>
  <c r="R86" i="1" s="1"/>
  <c r="J86" i="1"/>
  <c r="J85" i="1"/>
  <c r="F573" i="1"/>
  <c r="G573" i="1" s="1"/>
  <c r="H573" i="1" s="1"/>
  <c r="I573" i="1" s="1"/>
  <c r="Q573" i="1" s="1"/>
  <c r="F431" i="1"/>
  <c r="G431" i="1" s="1"/>
  <c r="H431" i="1" s="1"/>
  <c r="I431" i="1" s="1"/>
  <c r="F33" i="1"/>
  <c r="G33" i="1" s="1"/>
  <c r="H33" i="1" s="1"/>
  <c r="I33" i="1" s="1"/>
  <c r="Q33" i="1" s="1"/>
  <c r="F141" i="1"/>
  <c r="G141" i="1" s="1"/>
  <c r="H141" i="1" s="1"/>
  <c r="I141" i="1" s="1"/>
  <c r="Q141" i="1" s="1"/>
  <c r="F516" i="1"/>
  <c r="G516" i="1" s="1"/>
  <c r="H516" i="1" s="1"/>
  <c r="I516" i="1" s="1"/>
  <c r="Q516" i="1" s="1"/>
  <c r="G416" i="1"/>
  <c r="H416" i="1" s="1"/>
  <c r="I416" i="1" s="1"/>
  <c r="Q416" i="1" s="1"/>
  <c r="F410" i="1"/>
  <c r="G410" i="1" s="1"/>
  <c r="H410" i="1" s="1"/>
  <c r="I410" i="1" s="1"/>
  <c r="Q410" i="1" s="1"/>
  <c r="J360" i="1"/>
  <c r="F339" i="1"/>
  <c r="G339" i="1" s="1"/>
  <c r="H339" i="1" s="1"/>
  <c r="I339" i="1" s="1"/>
  <c r="F504" i="1"/>
  <c r="G504" i="1" s="1"/>
  <c r="H504" i="1" s="1"/>
  <c r="I504" i="1" s="1"/>
  <c r="Q504" i="1" s="1"/>
  <c r="F580" i="1"/>
  <c r="G580" i="1" s="1"/>
  <c r="H580" i="1" s="1"/>
  <c r="I580" i="1" s="1"/>
  <c r="G25" i="1"/>
  <c r="H25" i="1" s="1"/>
  <c r="I25" i="1" s="1"/>
  <c r="Q25" i="1" s="1"/>
  <c r="F304" i="1"/>
  <c r="G304" i="1" s="1"/>
  <c r="H304" i="1" s="1"/>
  <c r="I304" i="1" s="1"/>
  <c r="Q304" i="1" s="1"/>
  <c r="F498" i="1"/>
  <c r="G498" i="1" s="1"/>
  <c r="H498" i="1" s="1"/>
  <c r="I498" i="1" s="1"/>
  <c r="Q498" i="1" s="1"/>
  <c r="J327" i="1"/>
  <c r="F165" i="1"/>
  <c r="G165" i="1" s="1"/>
  <c r="H165" i="1" s="1"/>
  <c r="I165" i="1" s="1"/>
  <c r="F38" i="1"/>
  <c r="G38" i="1" s="1"/>
  <c r="H38" i="1" s="1"/>
  <c r="I38" i="1" s="1"/>
  <c r="Q38" i="1" s="1"/>
  <c r="M176" i="1"/>
  <c r="R176" i="1" s="1"/>
  <c r="M189" i="1"/>
  <c r="M473" i="1"/>
  <c r="F457" i="1"/>
  <c r="G457" i="1" s="1"/>
  <c r="H457" i="1" s="1"/>
  <c r="I457" i="1" s="1"/>
  <c r="J478" i="1"/>
  <c r="F438" i="1"/>
  <c r="G438" i="1" s="1"/>
  <c r="H438" i="1" s="1"/>
  <c r="I438" i="1" s="1"/>
  <c r="F74" i="1"/>
  <c r="G74" i="1" s="1"/>
  <c r="H74" i="1" s="1"/>
  <c r="I74" i="1" s="1"/>
  <c r="M203" i="1"/>
  <c r="M598" i="1"/>
  <c r="R598" i="1" s="1"/>
  <c r="M556" i="1"/>
  <c r="R556" i="1" s="1"/>
  <c r="M480" i="1"/>
  <c r="M563" i="1"/>
  <c r="R563" i="1" s="1"/>
  <c r="M59" i="1"/>
  <c r="M439" i="1"/>
  <c r="M232" i="1"/>
  <c r="M537" i="1"/>
  <c r="R537" i="1" s="1"/>
  <c r="M406" i="1"/>
  <c r="R406" i="1" s="1"/>
  <c r="M353" i="1"/>
  <c r="J58" i="1"/>
  <c r="G123" i="1"/>
  <c r="H123" i="1" s="1"/>
  <c r="I123" i="1" s="1"/>
  <c r="Q123" i="1" s="1"/>
  <c r="G557" i="1"/>
  <c r="H557" i="1" s="1"/>
  <c r="I557" i="1" s="1"/>
  <c r="Q557" i="1" s="1"/>
  <c r="F333" i="1"/>
  <c r="G333" i="1" s="1"/>
  <c r="H333" i="1" s="1"/>
  <c r="I333" i="1" s="1"/>
  <c r="Q333" i="1" s="1"/>
  <c r="F558" i="1"/>
  <c r="G558" i="1" s="1"/>
  <c r="H558" i="1" s="1"/>
  <c r="I558" i="1" s="1"/>
  <c r="Q558" i="1" s="1"/>
  <c r="J42" i="1"/>
  <c r="G80" i="1"/>
  <c r="H80" i="1" s="1"/>
  <c r="I80" i="1" s="1"/>
  <c r="Q80" i="1" s="1"/>
  <c r="M373" i="1"/>
  <c r="F219" i="1"/>
  <c r="G219" i="1" s="1"/>
  <c r="H219" i="1" s="1"/>
  <c r="I219" i="1" s="1"/>
  <c r="Q219" i="1" s="1"/>
  <c r="J43" i="1"/>
  <c r="F166" i="1"/>
  <c r="G166" i="1" s="1"/>
  <c r="H166" i="1" s="1"/>
  <c r="I166" i="1" s="1"/>
  <c r="Q166" i="1" s="1"/>
  <c r="F147" i="1"/>
  <c r="G147" i="1" s="1"/>
  <c r="H147" i="1" s="1"/>
  <c r="I147" i="1" s="1"/>
  <c r="Q147" i="1" s="1"/>
  <c r="J98" i="1"/>
  <c r="J224" i="1"/>
  <c r="J13" i="1"/>
  <c r="J335" i="1"/>
  <c r="M324" i="1"/>
  <c r="R324" i="1" s="1"/>
  <c r="M220" i="1"/>
  <c r="M419" i="1"/>
  <c r="R419" i="1" s="1"/>
  <c r="M13" i="1"/>
  <c r="R13" i="1" s="1"/>
  <c r="J469" i="1"/>
  <c r="M585" i="1"/>
  <c r="F295" i="1"/>
  <c r="G295" i="1" s="1"/>
  <c r="H295" i="1" s="1"/>
  <c r="I295" i="1" s="1"/>
  <c r="Q295" i="1" s="1"/>
  <c r="F570" i="1"/>
  <c r="G570" i="1" s="1"/>
  <c r="H570" i="1" s="1"/>
  <c r="I570" i="1" s="1"/>
  <c r="Q570" i="1" s="1"/>
  <c r="F226" i="1"/>
  <c r="G226" i="1" s="1"/>
  <c r="H226" i="1" s="1"/>
  <c r="I226" i="1" s="1"/>
  <c r="Q226" i="1" s="1"/>
  <c r="F301" i="1"/>
  <c r="G301" i="1" s="1"/>
  <c r="H301" i="1" s="1"/>
  <c r="I301" i="1" s="1"/>
  <c r="Q301" i="1" s="1"/>
  <c r="F380" i="1"/>
  <c r="G380" i="1" s="1"/>
  <c r="H380" i="1" s="1"/>
  <c r="I380" i="1" s="1"/>
  <c r="Q380" i="1" s="1"/>
  <c r="M372" i="1"/>
  <c r="M566" i="1"/>
  <c r="M7" i="1"/>
  <c r="R7" i="1" s="1"/>
  <c r="G257" i="1"/>
  <c r="H257" i="1" s="1"/>
  <c r="I257" i="1" s="1"/>
  <c r="Q257" i="1" s="1"/>
  <c r="J439" i="1"/>
  <c r="M458" i="1"/>
  <c r="R458" i="1" s="1"/>
  <c r="M350" i="1"/>
  <c r="J12" i="1"/>
  <c r="M205" i="1"/>
  <c r="R205" i="1" s="1"/>
  <c r="M16" i="1"/>
  <c r="R16" i="1" s="1"/>
  <c r="J585" i="1"/>
  <c r="M171" i="1"/>
  <c r="M346" i="1"/>
  <c r="R346" i="1" s="1"/>
  <c r="F524" i="1"/>
  <c r="G524" i="1" s="1"/>
  <c r="H524" i="1" s="1"/>
  <c r="I524" i="1" s="1"/>
  <c r="Q524" i="1" s="1"/>
  <c r="N71" i="1"/>
  <c r="K70" i="1"/>
  <c r="N173" i="1"/>
  <c r="M149" i="1"/>
  <c r="R149" i="1" s="1"/>
  <c r="J148" i="1"/>
  <c r="M321" i="1"/>
  <c r="J321" i="1"/>
  <c r="J320" i="1"/>
  <c r="M62" i="1"/>
  <c r="R62" i="1" s="1"/>
  <c r="K259" i="1"/>
  <c r="J83" i="1"/>
  <c r="M84" i="1"/>
  <c r="R84" i="1" s="1"/>
  <c r="J84" i="1"/>
  <c r="J529" i="1"/>
  <c r="M530" i="1"/>
  <c r="R530" i="1" s="1"/>
  <c r="J422" i="1"/>
  <c r="K421" i="1" s="1"/>
  <c r="M423" i="1"/>
  <c r="J423" i="1"/>
  <c r="J429" i="1"/>
  <c r="M430" i="1"/>
  <c r="R430" i="1" s="1"/>
  <c r="J341" i="1"/>
  <c r="M342" i="1"/>
  <c r="R342" i="1" s="1"/>
  <c r="J342" i="1"/>
  <c r="K342" i="1" s="1"/>
  <c r="J242" i="1"/>
  <c r="M243" i="1"/>
  <c r="R243" i="1" s="1"/>
  <c r="J563" i="1"/>
  <c r="M564" i="1"/>
  <c r="R564" i="1" s="1"/>
  <c r="J264" i="1"/>
  <c r="J265" i="1"/>
  <c r="M265" i="1"/>
  <c r="R265" i="1" s="1"/>
  <c r="J92" i="1"/>
  <c r="M93" i="1"/>
  <c r="R93" i="1" s="1"/>
  <c r="J93" i="1"/>
  <c r="J128" i="1"/>
  <c r="M129" i="1"/>
  <c r="R129" i="1" s="1"/>
  <c r="J129" i="1"/>
  <c r="J485" i="1"/>
  <c r="M486" i="1"/>
  <c r="R486" i="1" s="1"/>
  <c r="J486" i="1"/>
  <c r="J285" i="1"/>
  <c r="K284" i="1" s="1"/>
  <c r="M286" i="1"/>
  <c r="J596" i="1"/>
  <c r="M597" i="1"/>
  <c r="J597" i="1"/>
  <c r="J542" i="1"/>
  <c r="M543" i="1"/>
  <c r="J543" i="1"/>
  <c r="J16" i="1"/>
  <c r="M17" i="1"/>
  <c r="R17" i="1" s="1"/>
  <c r="J17" i="1"/>
  <c r="M334" i="1"/>
  <c r="R334" i="1" s="1"/>
  <c r="J272" i="1"/>
  <c r="M273" i="1"/>
  <c r="J273" i="1"/>
  <c r="J133" i="1"/>
  <c r="M134" i="1"/>
  <c r="J134" i="1"/>
  <c r="J533" i="1"/>
  <c r="M534" i="1"/>
  <c r="R534" i="1" s="1"/>
  <c r="J194" i="1"/>
  <c r="M195" i="1"/>
  <c r="J393" i="1"/>
  <c r="M394" i="1"/>
  <c r="J153" i="1"/>
  <c r="M154" i="1"/>
  <c r="R154" i="1" s="1"/>
  <c r="J154" i="1"/>
  <c r="M316" i="1"/>
  <c r="R316" i="1" s="1"/>
  <c r="J316" i="1"/>
  <c r="J181" i="1"/>
  <c r="M182" i="1"/>
  <c r="R182" i="1" s="1"/>
  <c r="J182" i="1"/>
  <c r="J243" i="1"/>
  <c r="M244" i="1"/>
  <c r="R244" i="1" s="1"/>
  <c r="J244" i="1"/>
  <c r="J101" i="1"/>
  <c r="M102" i="1"/>
  <c r="R102" i="1" s="1"/>
  <c r="J102" i="1"/>
  <c r="J532" i="1"/>
  <c r="M533" i="1"/>
  <c r="R533" i="1" s="1"/>
  <c r="J135" i="1"/>
  <c r="M136" i="1"/>
  <c r="R136" i="1" s="1"/>
  <c r="J136" i="1"/>
  <c r="M460" i="1"/>
  <c r="R460" i="1" s="1"/>
  <c r="J460" i="1"/>
  <c r="M591" i="1"/>
  <c r="R591" i="1" s="1"/>
  <c r="J591" i="1"/>
  <c r="J363" i="1"/>
  <c r="M364" i="1"/>
  <c r="R364" i="1" s="1"/>
  <c r="J364" i="1"/>
  <c r="J279" i="1"/>
  <c r="M280" i="1"/>
  <c r="R280" i="1" s="1"/>
  <c r="J280" i="1"/>
  <c r="M559" i="1"/>
  <c r="R559" i="1" s="1"/>
  <c r="J559" i="1"/>
  <c r="M560" i="1"/>
  <c r="R560" i="1" s="1"/>
  <c r="J560" i="1"/>
  <c r="J155" i="1"/>
  <c r="M156" i="1"/>
  <c r="R156" i="1" s="1"/>
  <c r="J156" i="1"/>
  <c r="M432" i="1"/>
  <c r="R432" i="1" s="1"/>
  <c r="J432" i="1"/>
  <c r="J240" i="1"/>
  <c r="J241" i="1"/>
  <c r="M241" i="1"/>
  <c r="R241" i="1" s="1"/>
  <c r="J436" i="1"/>
  <c r="M437" i="1"/>
  <c r="R437" i="1" s="1"/>
  <c r="J81" i="1"/>
  <c r="M82" i="1"/>
  <c r="J82" i="1"/>
  <c r="J487" i="1"/>
  <c r="J488" i="1"/>
  <c r="M488" i="1"/>
  <c r="R488" i="1" s="1"/>
  <c r="J63" i="1"/>
  <c r="M64" i="1"/>
  <c r="R64" i="1" s="1"/>
  <c r="J64" i="1"/>
  <c r="J455" i="1"/>
  <c r="M456" i="1"/>
  <c r="R456" i="1" s="1"/>
  <c r="J262" i="1"/>
  <c r="M263" i="1"/>
  <c r="R263" i="1" s="1"/>
  <c r="J263" i="1"/>
  <c r="J138" i="1"/>
  <c r="M139" i="1"/>
  <c r="R139" i="1" s="1"/>
  <c r="J139" i="1"/>
  <c r="J30" i="1"/>
  <c r="M31" i="1"/>
  <c r="R31" i="1" s="1"/>
  <c r="J31" i="1"/>
  <c r="M581" i="1"/>
  <c r="R581" i="1" s="1"/>
  <c r="J581" i="1"/>
  <c r="J277" i="1"/>
  <c r="M278" i="1"/>
  <c r="J278" i="1"/>
  <c r="M279" i="1"/>
  <c r="R279" i="1" s="1"/>
  <c r="N354" i="1"/>
  <c r="N355" i="1"/>
  <c r="K77" i="1"/>
  <c r="M253" i="1"/>
  <c r="N70" i="1"/>
  <c r="J176" i="1"/>
  <c r="M177" i="1"/>
  <c r="R177" i="1" s="1"/>
  <c r="J108" i="1"/>
  <c r="M109" i="1"/>
  <c r="J62" i="1"/>
  <c r="M63" i="1"/>
  <c r="R63" i="1" s="1"/>
  <c r="J68" i="1"/>
  <c r="M69" i="1"/>
  <c r="R69" i="1" s="1"/>
  <c r="N51" i="1"/>
  <c r="J113" i="1"/>
  <c r="M114" i="1"/>
  <c r="J494" i="1"/>
  <c r="M495" i="1"/>
  <c r="R495" i="1" s="1"/>
  <c r="J577" i="1"/>
  <c r="M578" i="1"/>
  <c r="R578" i="1" s="1"/>
  <c r="J159" i="1"/>
  <c r="J160" i="1"/>
  <c r="M160" i="1"/>
  <c r="R160" i="1" s="1"/>
  <c r="J452" i="1"/>
  <c r="M453" i="1"/>
  <c r="R453" i="1" s="1"/>
  <c r="J561" i="1"/>
  <c r="M562" i="1"/>
  <c r="R562" i="1" s="1"/>
  <c r="J217" i="1"/>
  <c r="M218" i="1"/>
  <c r="R218" i="1" s="1"/>
  <c r="J527" i="1"/>
  <c r="M528" i="1"/>
  <c r="R528" i="1" s="1"/>
  <c r="J46" i="1"/>
  <c r="M47" i="1"/>
  <c r="M34" i="1"/>
  <c r="R34" i="1" s="1"/>
  <c r="J495" i="1"/>
  <c r="M496" i="1"/>
  <c r="R496" i="1" s="1"/>
  <c r="J271" i="1"/>
  <c r="M272" i="1"/>
  <c r="R272" i="1" s="1"/>
  <c r="J286" i="1"/>
  <c r="M287" i="1"/>
  <c r="R287" i="1" s="1"/>
  <c r="J351" i="1"/>
  <c r="M352" i="1"/>
  <c r="R352" i="1" s="1"/>
  <c r="J196" i="1"/>
  <c r="M197" i="1"/>
  <c r="R197" i="1" s="1"/>
  <c r="J36" i="1"/>
  <c r="M37" i="1"/>
  <c r="R37" i="1" s="1"/>
  <c r="J207" i="1"/>
  <c r="J208" i="1"/>
  <c r="M208" i="1"/>
  <c r="R208" i="1" s="1"/>
  <c r="J99" i="1"/>
  <c r="M100" i="1"/>
  <c r="J103" i="1"/>
  <c r="M104" i="1"/>
  <c r="J564" i="1"/>
  <c r="M565" i="1"/>
  <c r="R565" i="1" s="1"/>
  <c r="J534" i="1"/>
  <c r="M535" i="1"/>
  <c r="R535" i="1" s="1"/>
  <c r="J413" i="1"/>
  <c r="M414" i="1"/>
  <c r="R414" i="1" s="1"/>
  <c r="N77" i="1"/>
  <c r="N78" i="1"/>
  <c r="J195" i="1"/>
  <c r="M196" i="1"/>
  <c r="R196" i="1" s="1"/>
  <c r="J270" i="1"/>
  <c r="M271" i="1"/>
  <c r="J20" i="1"/>
  <c r="M21" i="1"/>
  <c r="R21" i="1" s="1"/>
  <c r="N105" i="1"/>
  <c r="J578" i="1"/>
  <c r="J177" i="1"/>
  <c r="J334" i="1"/>
  <c r="M335" i="1"/>
  <c r="R335" i="1" s="1"/>
  <c r="J510" i="1"/>
  <c r="M511" i="1"/>
  <c r="R511" i="1" s="1"/>
  <c r="J464" i="1"/>
  <c r="M465" i="1"/>
  <c r="R465" i="1" s="1"/>
  <c r="J116" i="1"/>
  <c r="M117" i="1"/>
  <c r="R117" i="1" s="1"/>
  <c r="J52" i="1"/>
  <c r="K51" i="1" s="1"/>
  <c r="M53" i="1"/>
  <c r="J114" i="1"/>
  <c r="J69" i="1"/>
  <c r="J253" i="1"/>
  <c r="N284" i="1"/>
  <c r="J506" i="1"/>
  <c r="J507" i="1"/>
  <c r="M507" i="1"/>
  <c r="R507" i="1" s="1"/>
  <c r="M602" i="1"/>
  <c r="R602" i="1" s="1"/>
  <c r="N348" i="1"/>
  <c r="J547" i="1"/>
  <c r="M548" i="1"/>
  <c r="R548" i="1" s="1"/>
  <c r="J453" i="1"/>
  <c r="M454" i="1"/>
  <c r="R454" i="1" s="1"/>
  <c r="J400" i="1"/>
  <c r="M401" i="1"/>
  <c r="R401" i="1" s="1"/>
  <c r="J287" i="1"/>
  <c r="M288" i="1"/>
  <c r="R288" i="1" s="1"/>
  <c r="J49" i="1"/>
  <c r="M50" i="1"/>
  <c r="R50" i="1" s="1"/>
  <c r="J411" i="1"/>
  <c r="M412" i="1"/>
  <c r="R412" i="1" s="1"/>
  <c r="N259" i="1"/>
  <c r="J551" i="1"/>
  <c r="M552" i="1"/>
  <c r="R552" i="1" s="1"/>
  <c r="M449" i="1"/>
  <c r="R449" i="1" s="1"/>
  <c r="J449" i="1"/>
  <c r="M42" i="1"/>
  <c r="R42" i="1" s="1"/>
  <c r="N461" i="1"/>
  <c r="N297" i="1"/>
  <c r="J104" i="1"/>
  <c r="K354" i="1"/>
  <c r="J511" i="1"/>
  <c r="K169" i="1" l="1"/>
  <c r="Q252" i="1"/>
  <c r="J251" i="1"/>
  <c r="K373" i="1"/>
  <c r="K311" i="1"/>
  <c r="J54" i="1"/>
  <c r="K53" i="1" s="1"/>
  <c r="K170" i="1"/>
  <c r="K310" i="1"/>
  <c r="N8" i="1"/>
  <c r="K467" i="1"/>
  <c r="K445" i="1"/>
  <c r="K203" i="1"/>
  <c r="N356" i="1"/>
  <c r="R357" i="1"/>
  <c r="J492" i="1"/>
  <c r="K491" i="1" s="1"/>
  <c r="Q493" i="1"/>
  <c r="N502" i="1"/>
  <c r="R502" i="1"/>
  <c r="N542" i="1"/>
  <c r="R543" i="1"/>
  <c r="N373" i="1"/>
  <c r="R373" i="1"/>
  <c r="M580" i="1"/>
  <c r="N580" i="1" s="1"/>
  <c r="Q580" i="1"/>
  <c r="N541" i="1"/>
  <c r="R541" i="1"/>
  <c r="N162" i="1"/>
  <c r="O161" i="1" s="1"/>
  <c r="R163" i="1"/>
  <c r="N312" i="1"/>
  <c r="R313" i="1"/>
  <c r="N417" i="1"/>
  <c r="R418" i="1"/>
  <c r="N236" i="1"/>
  <c r="R237" i="1"/>
  <c r="N390" i="1"/>
  <c r="R391" i="1"/>
  <c r="N337" i="1"/>
  <c r="R337" i="1"/>
  <c r="K202" i="1"/>
  <c r="N248" i="1"/>
  <c r="R249" i="1"/>
  <c r="M442" i="1"/>
  <c r="R442" i="1" s="1"/>
  <c r="Q442" i="1"/>
  <c r="N505" i="1"/>
  <c r="R506" i="1"/>
  <c r="N245" i="1"/>
  <c r="R246" i="1"/>
  <c r="N121" i="1"/>
  <c r="R122" i="1"/>
  <c r="N446" i="1"/>
  <c r="R446" i="1"/>
  <c r="N276" i="1"/>
  <c r="R276" i="1"/>
  <c r="N479" i="1"/>
  <c r="R480" i="1"/>
  <c r="M339" i="1"/>
  <c r="R339" i="1" s="1"/>
  <c r="Q339" i="1"/>
  <c r="K401" i="1"/>
  <c r="N54" i="1"/>
  <c r="R55" i="1"/>
  <c r="N112" i="1"/>
  <c r="R112" i="1"/>
  <c r="N89" i="1"/>
  <c r="R89" i="1"/>
  <c r="N471" i="1"/>
  <c r="R471" i="1"/>
  <c r="N172" i="1"/>
  <c r="R172" i="1"/>
  <c r="N302" i="1"/>
  <c r="R303" i="1"/>
  <c r="J359" i="1"/>
  <c r="K359" i="1" s="1"/>
  <c r="Q359" i="1"/>
  <c r="N194" i="1"/>
  <c r="R195" i="1"/>
  <c r="N170" i="1"/>
  <c r="R171" i="1"/>
  <c r="N361" i="1"/>
  <c r="R361" i="1"/>
  <c r="N203" i="1"/>
  <c r="R203" i="1"/>
  <c r="N596" i="1"/>
  <c r="R597" i="1"/>
  <c r="M74" i="1"/>
  <c r="R74" i="1" s="1"/>
  <c r="Q74" i="1"/>
  <c r="M314" i="1"/>
  <c r="R314" i="1" s="1"/>
  <c r="Q314" i="1"/>
  <c r="N435" i="1"/>
  <c r="R436" i="1"/>
  <c r="N72" i="1"/>
  <c r="R73" i="1"/>
  <c r="N142" i="1"/>
  <c r="R142" i="1"/>
  <c r="N374" i="1"/>
  <c r="R375" i="1"/>
  <c r="N108" i="1"/>
  <c r="R109" i="1"/>
  <c r="N539" i="1"/>
  <c r="R539" i="1"/>
  <c r="N228" i="1"/>
  <c r="R228" i="1"/>
  <c r="J448" i="1"/>
  <c r="K448" i="1" s="1"/>
  <c r="Q448" i="1"/>
  <c r="N103" i="1"/>
  <c r="R104" i="1"/>
  <c r="N81" i="1"/>
  <c r="R82" i="1"/>
  <c r="N99" i="1"/>
  <c r="R100" i="1"/>
  <c r="N402" i="1"/>
  <c r="M438" i="1"/>
  <c r="R438" i="1" s="1"/>
  <c r="Q438" i="1"/>
  <c r="N151" i="1"/>
  <c r="R152" i="1"/>
  <c r="N76" i="1"/>
  <c r="R76" i="1"/>
  <c r="N201" i="1"/>
  <c r="R202" i="1"/>
  <c r="N254" i="1"/>
  <c r="R255" i="1"/>
  <c r="N143" i="1"/>
  <c r="R144" i="1"/>
  <c r="N124" i="1"/>
  <c r="R125" i="1"/>
  <c r="N434" i="1"/>
  <c r="R434" i="1"/>
  <c r="N329" i="1"/>
  <c r="R329" i="1"/>
  <c r="N185" i="1"/>
  <c r="R185" i="1"/>
  <c r="M239" i="1"/>
  <c r="R239" i="1" s="1"/>
  <c r="Q239" i="1"/>
  <c r="N585" i="1"/>
  <c r="R585" i="1"/>
  <c r="M315" i="1"/>
  <c r="R315" i="1" s="1"/>
  <c r="Q315" i="1"/>
  <c r="N252" i="1"/>
  <c r="R253" i="1"/>
  <c r="N285" i="1"/>
  <c r="O284" i="1" s="1"/>
  <c r="R286" i="1"/>
  <c r="K222" i="1"/>
  <c r="N491" i="1"/>
  <c r="R491" i="1"/>
  <c r="N403" i="1"/>
  <c r="O402" i="1" s="1"/>
  <c r="R404" i="1"/>
  <c r="J61" i="1"/>
  <c r="Q61" i="1"/>
  <c r="M382" i="1"/>
  <c r="R382" i="1" s="1"/>
  <c r="Q382" i="1"/>
  <c r="N137" i="1"/>
  <c r="R138" i="1"/>
  <c r="N174" i="1"/>
  <c r="O173" i="1" s="1"/>
  <c r="R175" i="1"/>
  <c r="N425" i="1"/>
  <c r="R425" i="1"/>
  <c r="N362" i="1"/>
  <c r="R363" i="1"/>
  <c r="N126" i="1"/>
  <c r="R126" i="1"/>
  <c r="N467" i="1"/>
  <c r="O467" i="1" s="1"/>
  <c r="R467" i="1"/>
  <c r="N592" i="1"/>
  <c r="R593" i="1"/>
  <c r="N292" i="1"/>
  <c r="R293" i="1"/>
  <c r="N270" i="1"/>
  <c r="R271" i="1"/>
  <c r="N46" i="1"/>
  <c r="R47" i="1"/>
  <c r="N133" i="1"/>
  <c r="R134" i="1"/>
  <c r="N349" i="1"/>
  <c r="O348" i="1" s="1"/>
  <c r="R350" i="1"/>
  <c r="N220" i="1"/>
  <c r="R220" i="1"/>
  <c r="J456" i="1"/>
  <c r="K455" i="1" s="1"/>
  <c r="Q457" i="1"/>
  <c r="J555" i="1"/>
  <c r="Q555" i="1"/>
  <c r="N223" i="1"/>
  <c r="R224" i="1"/>
  <c r="N478" i="1"/>
  <c r="R478" i="1"/>
  <c r="N247" i="1"/>
  <c r="R247" i="1"/>
  <c r="M4" i="1"/>
  <c r="R4" i="1" s="1"/>
  <c r="Q4" i="1"/>
  <c r="N296" i="1"/>
  <c r="R296" i="1"/>
  <c r="N587" i="1"/>
  <c r="R587" i="1"/>
  <c r="N118" i="1"/>
  <c r="R119" i="1"/>
  <c r="N157" i="1"/>
  <c r="R157" i="1"/>
  <c r="N216" i="1"/>
  <c r="R216" i="1"/>
  <c r="N422" i="1"/>
  <c r="R423" i="1"/>
  <c r="N167" i="1"/>
  <c r="R168" i="1"/>
  <c r="N260" i="1"/>
  <c r="R261" i="1"/>
  <c r="N492" i="1"/>
  <c r="R493" i="1"/>
  <c r="N90" i="1"/>
  <c r="R91" i="1"/>
  <c r="N283" i="1"/>
  <c r="O283" i="1" s="1"/>
  <c r="R283" i="1"/>
  <c r="N522" i="1"/>
  <c r="R523" i="1"/>
  <c r="N190" i="1"/>
  <c r="R190" i="1"/>
  <c r="N421" i="1"/>
  <c r="R421" i="1"/>
  <c r="N344" i="1"/>
  <c r="O343" i="1" s="1"/>
  <c r="R345" i="1"/>
  <c r="N521" i="1"/>
  <c r="R521" i="1"/>
  <c r="M459" i="1"/>
  <c r="R459" i="1" s="1"/>
  <c r="Q459" i="1"/>
  <c r="N393" i="1"/>
  <c r="R394" i="1"/>
  <c r="N353" i="1"/>
  <c r="O353" i="1" s="1"/>
  <c r="R353" i="1"/>
  <c r="N188" i="1"/>
  <c r="R189" i="1"/>
  <c r="J601" i="1"/>
  <c r="Q601" i="1"/>
  <c r="N298" i="1"/>
  <c r="O297" i="1" s="1"/>
  <c r="R299" i="1"/>
  <c r="N193" i="1"/>
  <c r="O193" i="1" s="1"/>
  <c r="R193" i="1"/>
  <c r="N230" i="1"/>
  <c r="R230" i="1"/>
  <c r="N310" i="1"/>
  <c r="R310" i="1"/>
  <c r="N52" i="1"/>
  <c r="R53" i="1"/>
  <c r="N113" i="1"/>
  <c r="O112" i="1" s="1"/>
  <c r="R114" i="1"/>
  <c r="N473" i="1"/>
  <c r="R473" i="1"/>
  <c r="N273" i="1"/>
  <c r="R273" i="1"/>
  <c r="N321" i="1"/>
  <c r="R321" i="1"/>
  <c r="J430" i="1"/>
  <c r="K429" i="1" s="1"/>
  <c r="Q431" i="1"/>
  <c r="J549" i="1"/>
  <c r="Q549" i="1"/>
  <c r="N389" i="1"/>
  <c r="R389" i="1"/>
  <c r="M381" i="1"/>
  <c r="R381" i="1" s="1"/>
  <c r="Q381" i="1"/>
  <c r="N482" i="1"/>
  <c r="R483" i="1"/>
  <c r="N132" i="1"/>
  <c r="R132" i="1"/>
  <c r="N553" i="1"/>
  <c r="R554" i="1"/>
  <c r="N57" i="1"/>
  <c r="R57" i="1"/>
  <c r="M291" i="1"/>
  <c r="Q291" i="1"/>
  <c r="N169" i="1"/>
  <c r="R169" i="1"/>
  <c r="N468" i="1"/>
  <c r="R469" i="1"/>
  <c r="M131" i="1"/>
  <c r="R131" i="1" s="1"/>
  <c r="Q131" i="1"/>
  <c r="N221" i="1"/>
  <c r="O220" i="1" s="1"/>
  <c r="R222" i="1"/>
  <c r="N266" i="1"/>
  <c r="R267" i="1"/>
  <c r="N325" i="1"/>
  <c r="R325" i="1"/>
  <c r="J205" i="1"/>
  <c r="K204" i="1" s="1"/>
  <c r="L203" i="1" s="1"/>
  <c r="Q206" i="1"/>
  <c r="N98" i="1"/>
  <c r="O98" i="1" s="1"/>
  <c r="R98" i="1"/>
  <c r="J209" i="1"/>
  <c r="Q210" i="1"/>
  <c r="N200" i="1"/>
  <c r="R200" i="1"/>
  <c r="N322" i="1"/>
  <c r="R323" i="1"/>
  <c r="N120" i="1"/>
  <c r="R120" i="1"/>
  <c r="M441" i="1"/>
  <c r="R441" i="1" s="1"/>
  <c r="Q441" i="1"/>
  <c r="N513" i="1"/>
  <c r="R513" i="1"/>
  <c r="N158" i="1"/>
  <c r="R159" i="1"/>
  <c r="N59" i="1"/>
  <c r="R59" i="1"/>
  <c r="N566" i="1"/>
  <c r="R566" i="1"/>
  <c r="N232" i="1"/>
  <c r="R232" i="1"/>
  <c r="M165" i="1"/>
  <c r="Q165" i="1"/>
  <c r="J109" i="1"/>
  <c r="Q110" i="1"/>
  <c r="M395" i="1"/>
  <c r="Q395" i="1"/>
  <c r="N370" i="1"/>
  <c r="R370" i="1"/>
  <c r="N258" i="1"/>
  <c r="O258" i="1" s="1"/>
  <c r="R258" i="1"/>
  <c r="N396" i="1"/>
  <c r="R397" i="1"/>
  <c r="N574" i="1"/>
  <c r="R575" i="1"/>
  <c r="N251" i="1"/>
  <c r="R251" i="1"/>
  <c r="N514" i="1"/>
  <c r="R515" i="1"/>
  <c r="N277" i="1"/>
  <c r="R278" i="1"/>
  <c r="N371" i="1"/>
  <c r="R372" i="1"/>
  <c r="N439" i="1"/>
  <c r="R439" i="1"/>
  <c r="N127" i="1"/>
  <c r="R128" i="1"/>
  <c r="N233" i="1"/>
  <c r="R234" i="1"/>
  <c r="I3" i="1"/>
  <c r="Q3" i="1" s="1"/>
  <c r="N571" i="1"/>
  <c r="N309" i="1"/>
  <c r="K512" i="1"/>
  <c r="N178" i="1"/>
  <c r="K260" i="1"/>
  <c r="L259" i="1" s="1"/>
  <c r="N399" i="1"/>
  <c r="N35" i="1"/>
  <c r="J33" i="1"/>
  <c r="M29" i="1"/>
  <c r="R29" i="1" s="1"/>
  <c r="J37" i="1"/>
  <c r="K36" i="1" s="1"/>
  <c r="J40" i="1"/>
  <c r="K39" i="1" s="1"/>
  <c r="N18" i="1"/>
  <c r="K89" i="1"/>
  <c r="N23" i="1"/>
  <c r="K230" i="1"/>
  <c r="K537" i="1"/>
  <c r="N512" i="1"/>
  <c r="K513" i="1"/>
  <c r="N391" i="1"/>
  <c r="N433" i="1"/>
  <c r="K158" i="1"/>
  <c r="N215" i="1"/>
  <c r="K157" i="1"/>
  <c r="M448" i="1"/>
  <c r="K308" i="1"/>
  <c r="N262" i="1"/>
  <c r="N88" i="1"/>
  <c r="K88" i="1"/>
  <c r="N368" i="1"/>
  <c r="N551" i="1"/>
  <c r="N367" i="1"/>
  <c r="K124" i="1"/>
  <c r="J440" i="1"/>
  <c r="K439" i="1" s="1"/>
  <c r="N181" i="1"/>
  <c r="O311" i="1"/>
  <c r="K520" i="1"/>
  <c r="K216" i="1"/>
  <c r="N550" i="1"/>
  <c r="N561" i="1"/>
  <c r="N452" i="1"/>
  <c r="K423" i="1"/>
  <c r="K424" i="1"/>
  <c r="K87" i="1"/>
  <c r="K565" i="1"/>
  <c r="K214" i="1"/>
  <c r="K245" i="1"/>
  <c r="K276" i="1"/>
  <c r="K200" i="1"/>
  <c r="K275" i="1"/>
  <c r="K274" i="1"/>
  <c r="N261" i="1"/>
  <c r="K403" i="1"/>
  <c r="M150" i="1"/>
  <c r="K125" i="1"/>
  <c r="N94" i="1"/>
  <c r="M107" i="1"/>
  <c r="N86" i="1"/>
  <c r="K261" i="1"/>
  <c r="K386" i="1"/>
  <c r="K309" i="1"/>
  <c r="L309" i="1" s="1"/>
  <c r="K387" i="1"/>
  <c r="N214" i="1"/>
  <c r="M576" i="1"/>
  <c r="K119" i="1"/>
  <c r="K350" i="1"/>
  <c r="K323" i="1"/>
  <c r="J41" i="1"/>
  <c r="K41" i="1" s="1"/>
  <c r="K233" i="1"/>
  <c r="N519" i="1"/>
  <c r="K336" i="1"/>
  <c r="N299" i="1"/>
  <c r="N176" i="1"/>
  <c r="M457" i="1"/>
  <c r="M410" i="1"/>
  <c r="K521" i="1"/>
  <c r="K229" i="1"/>
  <c r="N319" i="1"/>
  <c r="N87" i="1"/>
  <c r="K120" i="1"/>
  <c r="N577" i="1"/>
  <c r="M41" i="1"/>
  <c r="R41" i="1" s="1"/>
  <c r="K466" i="1"/>
  <c r="L466" i="1" s="1"/>
  <c r="N20" i="1"/>
  <c r="K428" i="1"/>
  <c r="N536" i="1"/>
  <c r="K231" i="1"/>
  <c r="K344" i="1"/>
  <c r="L343" i="1" s="1"/>
  <c r="N345" i="1"/>
  <c r="K86" i="1"/>
  <c r="K525" i="1"/>
  <c r="K552" i="1"/>
  <c r="K519" i="1"/>
  <c r="K433" i="1"/>
  <c r="K193" i="1"/>
  <c r="K321" i="1"/>
  <c r="N428" i="1"/>
  <c r="K432" i="1"/>
  <c r="N424" i="1"/>
  <c r="K328" i="1"/>
  <c r="K34" i="1"/>
  <c r="N413" i="1"/>
  <c r="N138" i="1"/>
  <c r="K469" i="1"/>
  <c r="K111" i="1"/>
  <c r="K566" i="1"/>
  <c r="N520" i="1"/>
  <c r="O520" i="1" s="1"/>
  <c r="N336" i="1"/>
  <c r="O336" i="1" s="1"/>
  <c r="K324" i="1"/>
  <c r="K199" i="1"/>
  <c r="K174" i="1"/>
  <c r="L173" i="1" s="1"/>
  <c r="N494" i="1"/>
  <c r="K594" i="1"/>
  <c r="N328" i="1"/>
  <c r="N357" i="1"/>
  <c r="O356" i="1" s="1"/>
  <c r="N280" i="1"/>
  <c r="M451" i="1"/>
  <c r="K246" i="1"/>
  <c r="K244" i="1"/>
  <c r="K595" i="1"/>
  <c r="K317" i="1"/>
  <c r="K318" i="1"/>
  <c r="N48" i="1"/>
  <c r="K137" i="1"/>
  <c r="K335" i="1"/>
  <c r="N9" i="1"/>
  <c r="K215" i="1"/>
  <c r="M33" i="1"/>
  <c r="R33" i="1" s="1"/>
  <c r="N387" i="1"/>
  <c r="N383" i="1"/>
  <c r="K10" i="1"/>
  <c r="K118" i="1"/>
  <c r="N331" i="1"/>
  <c r="K356" i="1"/>
  <c r="L355" i="1" s="1"/>
  <c r="N66" i="1"/>
  <c r="K419" i="1"/>
  <c r="K538" i="1"/>
  <c r="N544" i="1"/>
  <c r="K360" i="1"/>
  <c r="K266" i="1"/>
  <c r="K117" i="1"/>
  <c r="N175" i="1"/>
  <c r="K9" i="1"/>
  <c r="L8" i="1" s="1"/>
  <c r="N65" i="1"/>
  <c r="N199" i="1"/>
  <c r="N594" i="1"/>
  <c r="N275" i="1"/>
  <c r="N466" i="1"/>
  <c r="N351" i="1"/>
  <c r="J558" i="1"/>
  <c r="K558" i="1" s="1"/>
  <c r="M301" i="1"/>
  <c r="M250" i="1"/>
  <c r="N255" i="1"/>
  <c r="M61" i="1"/>
  <c r="N67" i="1"/>
  <c r="N111" i="1"/>
  <c r="N153" i="1"/>
  <c r="K307" i="1"/>
  <c r="K391" i="1"/>
  <c r="N101" i="1"/>
  <c r="K327" i="1"/>
  <c r="N501" i="1"/>
  <c r="O501" i="1" s="1"/>
  <c r="N119" i="1"/>
  <c r="N307" i="1"/>
  <c r="N405" i="1"/>
  <c r="N49" i="1"/>
  <c r="K396" i="1"/>
  <c r="N385" i="1"/>
  <c r="N404" i="1"/>
  <c r="K536" i="1"/>
  <c r="N538" i="1"/>
  <c r="O538" i="1" s="1"/>
  <c r="K94" i="1"/>
  <c r="K189" i="1"/>
  <c r="K500" i="1"/>
  <c r="K167" i="1"/>
  <c r="K322" i="1"/>
  <c r="M226" i="1"/>
  <c r="N198" i="1"/>
  <c r="K66" i="1"/>
  <c r="N19" i="1"/>
  <c r="J437" i="1"/>
  <c r="K436" i="1" s="1"/>
  <c r="K535" i="1"/>
  <c r="N360" i="1"/>
  <c r="M558" i="1"/>
  <c r="N234" i="1"/>
  <c r="K402" i="1"/>
  <c r="N568" i="1"/>
  <c r="M212" i="1"/>
  <c r="K406" i="1"/>
  <c r="K67" i="1"/>
  <c r="N83" i="1"/>
  <c r="K100" i="1"/>
  <c r="N125" i="1"/>
  <c r="O125" i="1" s="1"/>
  <c r="K352" i="1"/>
  <c r="L352" i="1" s="1"/>
  <c r="N308" i="1"/>
  <c r="N420" i="1"/>
  <c r="L342" i="1"/>
  <c r="K505" i="1"/>
  <c r="M333" i="1"/>
  <c r="N73" i="1"/>
  <c r="O72" i="1" s="1"/>
  <c r="J463" i="1"/>
  <c r="K463" i="1" s="1"/>
  <c r="M110" i="1"/>
  <c r="N444" i="1"/>
  <c r="N369" i="1"/>
  <c r="N546" i="1"/>
  <c r="N397" i="1"/>
  <c r="N419" i="1"/>
  <c r="K399" i="1"/>
  <c r="N323" i="1"/>
  <c r="K254" i="1"/>
  <c r="K235" i="1"/>
  <c r="K470" i="1"/>
  <c r="K162" i="1"/>
  <c r="L161" i="1" s="1"/>
  <c r="K282" i="1"/>
  <c r="L282" i="1" s="1"/>
  <c r="N586" i="1"/>
  <c r="K44" i="1"/>
  <c r="N418" i="1"/>
  <c r="K526" i="1"/>
  <c r="N7" i="1"/>
  <c r="O7" i="1" s="1"/>
  <c r="N43" i="1"/>
  <c r="M549" i="1"/>
  <c r="N525" i="1"/>
  <c r="M531" i="1"/>
  <c r="M409" i="1"/>
  <c r="N392" i="1"/>
  <c r="O392" i="1" s="1"/>
  <c r="U6" i="1"/>
  <c r="N229" i="1"/>
  <c r="K412" i="1"/>
  <c r="K389" i="1"/>
  <c r="N384" i="1"/>
  <c r="J29" i="1"/>
  <c r="K29" i="1" s="1"/>
  <c r="K188" i="1"/>
  <c r="N64" i="1"/>
  <c r="N246" i="1"/>
  <c r="O245" i="1" s="1"/>
  <c r="M359" i="1"/>
  <c r="J210" i="1"/>
  <c r="K209" i="1" s="1"/>
  <c r="N508" i="1"/>
  <c r="K397" i="1"/>
  <c r="K14" i="1"/>
  <c r="N281" i="1"/>
  <c r="K198" i="1"/>
  <c r="K281" i="1"/>
  <c r="K21" i="1"/>
  <c r="M97" i="1"/>
  <c r="N39" i="1"/>
  <c r="K481" i="1"/>
  <c r="K132" i="1"/>
  <c r="N95" i="1"/>
  <c r="K544" i="1"/>
  <c r="N5" i="1"/>
  <c r="K493" i="1"/>
  <c r="J333" i="1"/>
  <c r="K333" i="1" s="1"/>
  <c r="N378" i="1"/>
  <c r="N464" i="1"/>
  <c r="N15" i="1"/>
  <c r="K490" i="1"/>
  <c r="M27" i="1"/>
  <c r="R27" i="1" s="1"/>
  <c r="N144" i="1"/>
  <c r="K499" i="1"/>
  <c r="K390" i="1"/>
  <c r="N593" i="1"/>
  <c r="J408" i="1"/>
  <c r="K407" i="1" s="1"/>
  <c r="K247" i="1"/>
  <c r="K329" i="1"/>
  <c r="N36" i="1"/>
  <c r="N171" i="1"/>
  <c r="O170" i="1" s="1"/>
  <c r="J96" i="1"/>
  <c r="K95" i="1" s="1"/>
  <c r="K508" i="1"/>
  <c r="N509" i="1"/>
  <c r="N213" i="1"/>
  <c r="N480" i="1"/>
  <c r="O479" i="1" s="1"/>
  <c r="K325" i="1"/>
  <c r="N10" i="1"/>
  <c r="N13" i="1"/>
  <c r="N12" i="1"/>
  <c r="J4" i="1"/>
  <c r="N545" i="1"/>
  <c r="K35" i="1"/>
  <c r="N128" i="1"/>
  <c r="K546" i="1"/>
  <c r="N68" i="1"/>
  <c r="N92" i="1"/>
  <c r="N595" i="1"/>
  <c r="O595" i="1" s="1"/>
  <c r="M498" i="1"/>
  <c r="M443" i="1"/>
  <c r="N317" i="1"/>
  <c r="K142" i="1"/>
  <c r="K175" i="1"/>
  <c r="K434" i="1"/>
  <c r="K417" i="1"/>
  <c r="K435" i="1"/>
  <c r="N330" i="1"/>
  <c r="O120" i="1"/>
  <c r="N115" i="1"/>
  <c r="M56" i="1"/>
  <c r="K371" i="1"/>
  <c r="K18" i="1"/>
  <c r="J97" i="1"/>
  <c r="K97" i="1" s="1"/>
  <c r="K398" i="1"/>
  <c r="N499" i="1"/>
  <c r="J60" i="1"/>
  <c r="K59" i="1" s="1"/>
  <c r="N224" i="1"/>
  <c r="K171" i="1"/>
  <c r="L170" i="1" s="1"/>
  <c r="K126" i="1"/>
  <c r="K112" i="1"/>
  <c r="K501" i="1"/>
  <c r="K593" i="1"/>
  <c r="K221" i="1"/>
  <c r="N398" i="1"/>
  <c r="K12" i="1"/>
  <c r="M431" i="1"/>
  <c r="M475" i="1"/>
  <c r="M555" i="1"/>
  <c r="K65" i="1"/>
  <c r="N4" i="1"/>
  <c r="K369" i="1"/>
  <c r="K368" i="1"/>
  <c r="N407" i="1"/>
  <c r="N168" i="1"/>
  <c r="K479" i="1"/>
  <c r="K5" i="1"/>
  <c r="K465" i="1"/>
  <c r="J28" i="1"/>
  <c r="K316" i="1"/>
  <c r="K340" i="1"/>
  <c r="M380" i="1"/>
  <c r="M590" i="1"/>
  <c r="K361" i="1"/>
  <c r="M210" i="1"/>
  <c r="R210" i="1" s="1"/>
  <c r="N400" i="1"/>
  <c r="O478" i="1"/>
  <c r="N235" i="1"/>
  <c r="N377" i="1"/>
  <c r="N44" i="1"/>
  <c r="K349" i="1"/>
  <c r="L348" i="1" s="1"/>
  <c r="K319" i="1"/>
  <c r="J382" i="1"/>
  <c r="K382" i="1" s="1"/>
  <c r="J441" i="1"/>
  <c r="K545" i="1"/>
  <c r="N429" i="1"/>
  <c r="N11" i="1"/>
  <c r="N145" i="1"/>
  <c r="K45" i="1"/>
  <c r="K251" i="1"/>
  <c r="N135" i="1"/>
  <c r="M166" i="1"/>
  <c r="M290" i="1"/>
  <c r="M238" i="1"/>
  <c r="M347" i="1"/>
  <c r="K220" i="1"/>
  <c r="K143" i="1"/>
  <c r="K567" i="1"/>
  <c r="K476" i="1"/>
  <c r="N386" i="1"/>
  <c r="K127" i="1"/>
  <c r="K22" i="1"/>
  <c r="N567" i="1"/>
  <c r="K370" i="1"/>
  <c r="K385" i="1"/>
  <c r="K298" i="1"/>
  <c r="L297" i="1" s="1"/>
  <c r="K168" i="1"/>
  <c r="N481" i="1"/>
  <c r="K152" i="1"/>
  <c r="K114" i="1"/>
  <c r="K19" i="1"/>
  <c r="K471" i="1"/>
  <c r="L471" i="1" s="1"/>
  <c r="K98" i="1"/>
  <c r="K15" i="1"/>
  <c r="N222" i="1"/>
  <c r="J339" i="1"/>
  <c r="K339" i="1" s="1"/>
  <c r="K227" i="1"/>
  <c r="K468" i="1"/>
  <c r="L467" i="1" s="1"/>
  <c r="N540" i="1"/>
  <c r="O539" i="1" s="1"/>
  <c r="K418" i="1"/>
  <c r="N537" i="1"/>
  <c r="K392" i="1"/>
  <c r="N163" i="1"/>
  <c r="N340" i="1"/>
  <c r="M75" i="1"/>
  <c r="K280" i="1"/>
  <c r="N527" i="1"/>
  <c r="N239" i="1"/>
  <c r="K13" i="1"/>
  <c r="K383" i="1"/>
  <c r="K201" i="1"/>
  <c r="K444" i="1"/>
  <c r="L444" i="1" s="1"/>
  <c r="K234" i="1"/>
  <c r="K115" i="1"/>
  <c r="N455" i="1"/>
  <c r="N45" i="1"/>
  <c r="K592" i="1"/>
  <c r="N318" i="1"/>
  <c r="K232" i="1"/>
  <c r="J498" i="1"/>
  <c r="K498" i="1" s="1"/>
  <c r="M573" i="1"/>
  <c r="N327" i="1"/>
  <c r="M601" i="1"/>
  <c r="M484" i="1"/>
  <c r="K213" i="1"/>
  <c r="K292" i="1"/>
  <c r="K509" i="1"/>
  <c r="K586" i="1"/>
  <c r="K388" i="1"/>
  <c r="N274" i="1"/>
  <c r="O273" i="1" s="1"/>
  <c r="J206" i="1"/>
  <c r="M206" i="1"/>
  <c r="K58" i="1"/>
  <c r="N314" i="1"/>
  <c r="N477" i="1"/>
  <c r="O477" i="1" s="1"/>
  <c r="N189" i="1"/>
  <c r="O188" i="1" s="1"/>
  <c r="K64" i="1"/>
  <c r="K489" i="1"/>
  <c r="K42" i="1"/>
  <c r="N85" i="1"/>
  <c r="M463" i="1"/>
  <c r="K85" i="1"/>
  <c r="O76" i="1"/>
  <c r="J590" i="1"/>
  <c r="K590" i="1" s="1"/>
  <c r="N485" i="1"/>
  <c r="K11" i="1"/>
  <c r="M295" i="1"/>
  <c r="N406" i="1"/>
  <c r="M269" i="1"/>
  <c r="M366" i="1"/>
  <c r="M518" i="1"/>
  <c r="K404" i="1"/>
  <c r="K47" i="1"/>
  <c r="K197" i="1"/>
  <c r="N130" i="1"/>
  <c r="N131" i="1"/>
  <c r="J598" i="1"/>
  <c r="K597" i="1" s="1"/>
  <c r="J164" i="1"/>
  <c r="K163" i="1" s="1"/>
  <c r="M376" i="1"/>
  <c r="K480" i="1"/>
  <c r="N14" i="1"/>
  <c r="K372" i="1"/>
  <c r="L372" i="1" s="1"/>
  <c r="K367" i="1"/>
  <c r="M219" i="1"/>
  <c r="J438" i="1"/>
  <c r="K549" i="1"/>
  <c r="M306" i="1"/>
  <c r="R306" i="1" s="1"/>
  <c r="J73" i="1"/>
  <c r="K72" i="1" s="1"/>
  <c r="L71" i="1" s="1"/>
  <c r="J239" i="1"/>
  <c r="K239" i="1" s="1"/>
  <c r="N438" i="1"/>
  <c r="N22" i="1"/>
  <c r="N227" i="1"/>
  <c r="O227" i="1" s="1"/>
  <c r="K17" i="1"/>
  <c r="M516" i="1"/>
  <c r="N493" i="1"/>
  <c r="O492" i="1" s="1"/>
  <c r="J531" i="1"/>
  <c r="K531" i="1" s="1"/>
  <c r="J130" i="1"/>
  <c r="K129" i="1" s="1"/>
  <c r="J131" i="1"/>
  <c r="K228" i="1"/>
  <c r="K144" i="1"/>
  <c r="N532" i="1"/>
  <c r="J394" i="1"/>
  <c r="K393" i="1" s="1"/>
  <c r="J149" i="1"/>
  <c r="K148" i="1" s="1"/>
  <c r="N469" i="1"/>
  <c r="N372" i="1"/>
  <c r="O371" i="1" s="1"/>
  <c r="K478" i="1"/>
  <c r="J458" i="1"/>
  <c r="J462" i="1"/>
  <c r="K461" i="1" s="1"/>
  <c r="N282" i="1"/>
  <c r="J497" i="1"/>
  <c r="J600" i="1"/>
  <c r="N470" i="1"/>
  <c r="O470" i="1" s="1"/>
  <c r="N458" i="1"/>
  <c r="K326" i="1"/>
  <c r="N388" i="1"/>
  <c r="K584" i="1"/>
  <c r="J110" i="1"/>
  <c r="K110" i="1" s="1"/>
  <c r="J291" i="1"/>
  <c r="K291" i="1" s="1"/>
  <c r="J381" i="1"/>
  <c r="J447" i="1"/>
  <c r="K446" i="1" s="1"/>
  <c r="L445" i="1" s="1"/>
  <c r="J548" i="1"/>
  <c r="K547" i="1" s="1"/>
  <c r="N445" i="1"/>
  <c r="O445" i="1" s="1"/>
  <c r="N500" i="1"/>
  <c r="J431" i="1"/>
  <c r="K48" i="1"/>
  <c r="N584" i="1"/>
  <c r="J530" i="1"/>
  <c r="K529" i="1" s="1"/>
  <c r="N267" i="1"/>
  <c r="O266" i="1" s="1"/>
  <c r="N231" i="1"/>
  <c r="O230" i="1" s="1"/>
  <c r="J579" i="1"/>
  <c r="K578" i="1" s="1"/>
  <c r="N363" i="1"/>
  <c r="K528" i="1"/>
  <c r="K6" i="1"/>
  <c r="M504" i="1"/>
  <c r="M192" i="1"/>
  <c r="J332" i="1"/>
  <c r="K331" i="1" s="1"/>
  <c r="K540" i="1"/>
  <c r="M427" i="1"/>
  <c r="R427" i="1" s="1"/>
  <c r="J38" i="1"/>
  <c r="K38" i="1" s="1"/>
  <c r="N476" i="1"/>
  <c r="M524" i="1"/>
  <c r="J313" i="1"/>
  <c r="K312" i="1" s="1"/>
  <c r="L311" i="1" s="1"/>
  <c r="N563" i="1"/>
  <c r="J150" i="1"/>
  <c r="K150" i="1" s="1"/>
  <c r="M180" i="1"/>
  <c r="R180" i="1" s="1"/>
  <c r="J179" i="1"/>
  <c r="K178" i="1" s="1"/>
  <c r="J180" i="1"/>
  <c r="K180" i="1" s="1"/>
  <c r="J314" i="1"/>
  <c r="M304" i="1"/>
  <c r="J395" i="1"/>
  <c r="K395" i="1" s="1"/>
  <c r="J32" i="1"/>
  <c r="K32" i="1" s="1"/>
  <c r="J554" i="1"/>
  <c r="K553" i="1" s="1"/>
  <c r="J457" i="1"/>
  <c r="K384" i="1"/>
  <c r="J358" i="1"/>
  <c r="K357" i="1" s="1"/>
  <c r="K405" i="1"/>
  <c r="K362" i="1"/>
  <c r="K420" i="1"/>
  <c r="K454" i="1"/>
  <c r="K562" i="1"/>
  <c r="M147" i="1"/>
  <c r="R147" i="1" s="1"/>
  <c r="K90" i="1"/>
  <c r="M184" i="1"/>
  <c r="M187" i="1"/>
  <c r="R187" i="1" s="1"/>
  <c r="N526" i="1"/>
  <c r="N411" i="1"/>
  <c r="N510" i="1"/>
  <c r="N242" i="1"/>
  <c r="M570" i="1"/>
  <c r="R570" i="1" s="1"/>
  <c r="M38" i="1"/>
  <c r="R38" i="1" s="1"/>
  <c r="J338" i="1"/>
  <c r="K337" i="1" s="1"/>
  <c r="N489" i="1"/>
  <c r="M497" i="1"/>
  <c r="R497" i="1" s="1"/>
  <c r="M557" i="1"/>
  <c r="J556" i="1"/>
  <c r="K555" i="1" s="1"/>
  <c r="M123" i="1"/>
  <c r="R123" i="1" s="1"/>
  <c r="J123" i="1"/>
  <c r="J122" i="1"/>
  <c r="K121" i="1" s="1"/>
  <c r="J140" i="1"/>
  <c r="K139" i="1" s="1"/>
  <c r="J141" i="1"/>
  <c r="J380" i="1"/>
  <c r="J379" i="1"/>
  <c r="J518" i="1"/>
  <c r="J517" i="1"/>
  <c r="J79" i="1"/>
  <c r="K78" i="1" s="1"/>
  <c r="L77" i="1" s="1"/>
  <c r="J80" i="1"/>
  <c r="J106" i="1"/>
  <c r="K105" i="1" s="1"/>
  <c r="J107" i="1"/>
  <c r="K107" i="1" s="1"/>
  <c r="J55" i="1"/>
  <c r="K54" i="1" s="1"/>
  <c r="J56" i="1"/>
  <c r="N202" i="1"/>
  <c r="N326" i="1"/>
  <c r="K91" i="1"/>
  <c r="K57" i="1"/>
  <c r="K541" i="1"/>
  <c r="J426" i="1"/>
  <c r="K425" i="1" s="1"/>
  <c r="J427" i="1"/>
  <c r="J366" i="1"/>
  <c r="J365" i="1"/>
  <c r="K364" i="1" s="1"/>
  <c r="N293" i="1"/>
  <c r="J147" i="1"/>
  <c r="J146" i="1"/>
  <c r="K145" i="1" s="1"/>
  <c r="N204" i="1"/>
  <c r="N152" i="1"/>
  <c r="O151" i="1" s="1"/>
  <c r="J218" i="1"/>
  <c r="K84" i="1"/>
  <c r="M257" i="1"/>
  <c r="R257" i="1" s="1"/>
  <c r="J257" i="1"/>
  <c r="J256" i="1"/>
  <c r="K255" i="1" s="1"/>
  <c r="M80" i="1"/>
  <c r="R80" i="1" s="1"/>
  <c r="J409" i="1"/>
  <c r="J410" i="1"/>
  <c r="M589" i="1"/>
  <c r="J588" i="1"/>
  <c r="K587" i="1" s="1"/>
  <c r="J305" i="1"/>
  <c r="J306" i="1"/>
  <c r="K550" i="1"/>
  <c r="K330" i="1"/>
  <c r="J165" i="1"/>
  <c r="J166" i="1"/>
  <c r="J249" i="1"/>
  <c r="K248" i="1" s="1"/>
  <c r="J250" i="1"/>
  <c r="J496" i="1"/>
  <c r="K495" i="1" s="1"/>
  <c r="N155" i="1"/>
  <c r="N350" i="1"/>
  <c r="N116" i="1"/>
  <c r="N459" i="1"/>
  <c r="N58" i="1"/>
  <c r="J451" i="1"/>
  <c r="K451" i="1" s="1"/>
  <c r="J450" i="1"/>
  <c r="K449" i="1" s="1"/>
  <c r="J211" i="1"/>
  <c r="J212" i="1"/>
  <c r="J443" i="1"/>
  <c r="J442" i="1"/>
  <c r="K585" i="1"/>
  <c r="N16" i="1"/>
  <c r="J74" i="1"/>
  <c r="J75" i="1"/>
  <c r="J503" i="1"/>
  <c r="K502" i="1" s="1"/>
  <c r="J504" i="1"/>
  <c r="J268" i="1"/>
  <c r="K267" i="1" s="1"/>
  <c r="J269" i="1"/>
  <c r="J183" i="1"/>
  <c r="K182" i="1" s="1"/>
  <c r="J184" i="1"/>
  <c r="J570" i="1"/>
  <c r="J569" i="1"/>
  <c r="K568" i="1" s="1"/>
  <c r="J573" i="1"/>
  <c r="J572" i="1"/>
  <c r="K571" i="1" s="1"/>
  <c r="J484" i="1"/>
  <c r="K484" i="1" s="1"/>
  <c r="J483" i="1"/>
  <c r="K482" i="1" s="1"/>
  <c r="J557" i="1"/>
  <c r="J187" i="1"/>
  <c r="J186" i="1"/>
  <c r="K185" i="1" s="1"/>
  <c r="M416" i="1"/>
  <c r="R416" i="1" s="1"/>
  <c r="J415" i="1"/>
  <c r="K414" i="1" s="1"/>
  <c r="J416" i="1"/>
  <c r="M583" i="1"/>
  <c r="R583" i="1" s="1"/>
  <c r="J583" i="1"/>
  <c r="J582" i="1"/>
  <c r="K581" i="1" s="1"/>
  <c r="J219" i="1"/>
  <c r="K219" i="1" s="1"/>
  <c r="K539" i="1"/>
  <c r="K151" i="1"/>
  <c r="N6" i="1"/>
  <c r="K477" i="1"/>
  <c r="J459" i="1"/>
  <c r="J523" i="1"/>
  <c r="K522" i="1" s="1"/>
  <c r="J524" i="1"/>
  <c r="J304" i="1"/>
  <c r="J303" i="1"/>
  <c r="K302" i="1" s="1"/>
  <c r="J515" i="1"/>
  <c r="K514" i="1" s="1"/>
  <c r="L513" i="1" s="1"/>
  <c r="J516" i="1"/>
  <c r="J375" i="1"/>
  <c r="K374" i="1" s="1"/>
  <c r="L373" i="1" s="1"/>
  <c r="J376" i="1"/>
  <c r="K43" i="1"/>
  <c r="M599" i="1"/>
  <c r="J599" i="1"/>
  <c r="M25" i="1"/>
  <c r="R25" i="1" s="1"/>
  <c r="J24" i="1"/>
  <c r="K23" i="1" s="1"/>
  <c r="J25" i="1"/>
  <c r="J346" i="1"/>
  <c r="K345" i="1" s="1"/>
  <c r="J347" i="1"/>
  <c r="J290" i="1"/>
  <c r="J289" i="1"/>
  <c r="K288" i="1" s="1"/>
  <c r="I603" i="1"/>
  <c r="Q603" i="1" s="1"/>
  <c r="J300" i="1"/>
  <c r="K299" i="1" s="1"/>
  <c r="J301" i="1"/>
  <c r="J225" i="1"/>
  <c r="K224" i="1" s="1"/>
  <c r="J226" i="1"/>
  <c r="J575" i="1"/>
  <c r="K574" i="1" s="1"/>
  <c r="J576" i="1"/>
  <c r="K576" i="1" s="1"/>
  <c r="N472" i="1"/>
  <c r="O471" i="1" s="1"/>
  <c r="K223" i="1"/>
  <c r="J295" i="1"/>
  <c r="J294" i="1"/>
  <c r="K293" i="1" s="1"/>
  <c r="J474" i="1"/>
  <c r="K473" i="1" s="1"/>
  <c r="L472" i="1" s="1"/>
  <c r="J475" i="1"/>
  <c r="J237" i="1"/>
  <c r="K236" i="1" s="1"/>
  <c r="J238" i="1"/>
  <c r="N91" i="1"/>
  <c r="O90" i="1" s="1"/>
  <c r="N324" i="1"/>
  <c r="J580" i="1"/>
  <c r="J315" i="1"/>
  <c r="N341" i="1"/>
  <c r="N490" i="1"/>
  <c r="M141" i="1"/>
  <c r="R141" i="1" s="1"/>
  <c r="J191" i="1"/>
  <c r="K190" i="1" s="1"/>
  <c r="J192" i="1"/>
  <c r="J27" i="1"/>
  <c r="J26" i="1"/>
  <c r="J589" i="1"/>
  <c r="N102" i="1"/>
  <c r="O71" i="1"/>
  <c r="L310" i="1"/>
  <c r="O172" i="1"/>
  <c r="O70" i="1"/>
  <c r="N334" i="1"/>
  <c r="N320" i="1"/>
  <c r="K103" i="1"/>
  <c r="N139" i="1"/>
  <c r="L512" i="1"/>
  <c r="L70" i="1"/>
  <c r="K533" i="1"/>
  <c r="K30" i="1"/>
  <c r="K154" i="1"/>
  <c r="K272" i="1"/>
  <c r="K92" i="1"/>
  <c r="N263" i="1"/>
  <c r="N17" i="1"/>
  <c r="N486" i="1"/>
  <c r="N82" i="1"/>
  <c r="O81" i="1" s="1"/>
  <c r="K320" i="1"/>
  <c r="N62" i="1"/>
  <c r="K61" i="1"/>
  <c r="L172" i="1"/>
  <c r="K138" i="1"/>
  <c r="N511" i="1"/>
  <c r="K577" i="1"/>
  <c r="N460" i="1"/>
  <c r="K264" i="1"/>
  <c r="K93" i="1"/>
  <c r="N543" i="1"/>
  <c r="O542" i="1" s="1"/>
  <c r="N154" i="1"/>
  <c r="K81" i="1"/>
  <c r="N559" i="1"/>
  <c r="K135" i="1"/>
  <c r="N423" i="1"/>
  <c r="N148" i="1"/>
  <c r="N93" i="1"/>
  <c r="K563" i="1"/>
  <c r="N432" i="1"/>
  <c r="O296" i="1"/>
  <c r="N134" i="1"/>
  <c r="O133" i="1" s="1"/>
  <c r="K108" i="1"/>
  <c r="N581" i="1"/>
  <c r="O354" i="1"/>
  <c r="L353" i="1"/>
  <c r="N104" i="1"/>
  <c r="K542" i="1"/>
  <c r="O51" i="1"/>
  <c r="N534" i="1"/>
  <c r="K243" i="1"/>
  <c r="K181" i="1"/>
  <c r="K133" i="1"/>
  <c r="K155" i="1"/>
  <c r="K273" i="1"/>
  <c r="K68" i="1"/>
  <c r="K176" i="1"/>
  <c r="N578" i="1"/>
  <c r="O355" i="1"/>
  <c r="N69" i="1"/>
  <c r="N564" i="1"/>
  <c r="N286" i="1"/>
  <c r="K285" i="1"/>
  <c r="L284" i="1" s="1"/>
  <c r="L7" i="1"/>
  <c r="K452" i="1"/>
  <c r="L296" i="1"/>
  <c r="N453" i="1"/>
  <c r="K252" i="1"/>
  <c r="K194" i="1"/>
  <c r="N182" i="1"/>
  <c r="K560" i="1"/>
  <c r="N342" i="1"/>
  <c r="N117" i="1"/>
  <c r="N100" i="1"/>
  <c r="N287" i="1"/>
  <c r="K20" i="1"/>
  <c r="K286" i="1"/>
  <c r="N114" i="1"/>
  <c r="N591" i="1"/>
  <c r="K136" i="1"/>
  <c r="N84" i="1"/>
  <c r="N560" i="1"/>
  <c r="N394" i="1"/>
  <c r="O393" i="1" s="1"/>
  <c r="N177" i="1"/>
  <c r="K532" i="1"/>
  <c r="K506" i="1"/>
  <c r="N597" i="1"/>
  <c r="K486" i="1"/>
  <c r="N136" i="1"/>
  <c r="K411" i="1"/>
  <c r="K559" i="1"/>
  <c r="L50" i="1"/>
  <c r="L76" i="1"/>
  <c r="K153" i="1"/>
  <c r="K82" i="1"/>
  <c r="K510" i="1"/>
  <c r="K460" i="1"/>
  <c r="N364" i="1"/>
  <c r="K262" i="1"/>
  <c r="K116" i="1"/>
  <c r="N465" i="1"/>
  <c r="K279" i="1"/>
  <c r="K400" i="1"/>
  <c r="K341" i="1"/>
  <c r="O513" i="1"/>
  <c r="K33" i="1"/>
  <c r="N335" i="1"/>
  <c r="N53" i="1"/>
  <c r="O52" i="1" s="1"/>
  <c r="K240" i="1"/>
  <c r="K99" i="1"/>
  <c r="N552" i="1"/>
  <c r="N156" i="1"/>
  <c r="K102" i="1"/>
  <c r="K265" i="1"/>
  <c r="K494" i="1"/>
  <c r="N243" i="1"/>
  <c r="K551" i="1"/>
  <c r="K422" i="1"/>
  <c r="L421" i="1" s="1"/>
  <c r="K242" i="1"/>
  <c r="N533" i="1"/>
  <c r="K507" i="1"/>
  <c r="N547" i="1"/>
  <c r="N506" i="1"/>
  <c r="N507" i="1"/>
  <c r="N196" i="1"/>
  <c r="N197" i="1"/>
  <c r="N159" i="1"/>
  <c r="N160" i="1"/>
  <c r="K69" i="1"/>
  <c r="K128" i="1"/>
  <c r="O77" i="1"/>
  <c r="K177" i="1"/>
  <c r="L258" i="1"/>
  <c r="N412" i="1"/>
  <c r="N47" i="1"/>
  <c r="K351" i="1"/>
  <c r="L354" i="1"/>
  <c r="N21" i="1"/>
  <c r="N436" i="1"/>
  <c r="N437" i="1"/>
  <c r="N449" i="1"/>
  <c r="N129" i="1"/>
  <c r="K113" i="1"/>
  <c r="N244" i="1"/>
  <c r="O259" i="1"/>
  <c r="N565" i="1"/>
  <c r="K564" i="1"/>
  <c r="K596" i="1"/>
  <c r="O310" i="1"/>
  <c r="N414" i="1"/>
  <c r="O132" i="1"/>
  <c r="N253" i="1"/>
  <c r="N207" i="1"/>
  <c r="N208" i="1"/>
  <c r="N240" i="1"/>
  <c r="N241" i="1"/>
  <c r="N264" i="1"/>
  <c r="N265" i="1"/>
  <c r="N288" i="1"/>
  <c r="K207" i="1"/>
  <c r="K208" i="1"/>
  <c r="N535" i="1"/>
  <c r="N528" i="1"/>
  <c r="K134" i="1"/>
  <c r="N316" i="1"/>
  <c r="K104" i="1"/>
  <c r="K52" i="1"/>
  <c r="K511" i="1"/>
  <c r="K561" i="1"/>
  <c r="K63" i="1"/>
  <c r="K413" i="1"/>
  <c r="N272" i="1"/>
  <c r="L283" i="1"/>
  <c r="K263" i="1"/>
  <c r="N529" i="1"/>
  <c r="O521" i="1"/>
  <c r="N271" i="1"/>
  <c r="N217" i="1"/>
  <c r="L169" i="1"/>
  <c r="N352" i="1"/>
  <c r="N401" i="1"/>
  <c r="N562" i="1"/>
  <c r="N63" i="1"/>
  <c r="K527" i="1"/>
  <c r="K271" i="1"/>
  <c r="K46" i="1"/>
  <c r="K159" i="1"/>
  <c r="K160" i="1"/>
  <c r="K253" i="1"/>
  <c r="N42" i="1"/>
  <c r="K270" i="1"/>
  <c r="N30" i="1"/>
  <c r="N31" i="1"/>
  <c r="K62" i="1"/>
  <c r="N279" i="1"/>
  <c r="K334" i="1"/>
  <c r="N34" i="1"/>
  <c r="K287" i="1"/>
  <c r="K278" i="1"/>
  <c r="K485" i="1"/>
  <c r="K534" i="1"/>
  <c r="K49" i="1"/>
  <c r="N50" i="1"/>
  <c r="N278" i="1"/>
  <c r="K453" i="1"/>
  <c r="N487" i="1"/>
  <c r="N488" i="1"/>
  <c r="K363" i="1"/>
  <c r="K101" i="1"/>
  <c r="K16" i="1"/>
  <c r="K83" i="1"/>
  <c r="K195" i="1"/>
  <c r="K543" i="1"/>
  <c r="K156" i="1"/>
  <c r="K196" i="1"/>
  <c r="N454" i="1"/>
  <c r="N195" i="1"/>
  <c r="O194" i="1" s="1"/>
  <c r="N495" i="1"/>
  <c r="K591" i="1"/>
  <c r="K277" i="1"/>
  <c r="K464" i="1"/>
  <c r="K487" i="1"/>
  <c r="K488" i="1"/>
  <c r="K241" i="1"/>
  <c r="O89" i="1" l="1"/>
  <c r="O232" i="1"/>
  <c r="O157" i="1"/>
  <c r="O466" i="1"/>
  <c r="O118" i="1"/>
  <c r="O322" i="1"/>
  <c r="O491" i="1"/>
  <c r="O361" i="1"/>
  <c r="L53" i="1"/>
  <c r="O282" i="1"/>
  <c r="O203" i="1"/>
  <c r="L202" i="1"/>
  <c r="K456" i="1"/>
  <c r="O111" i="1"/>
  <c r="O126" i="1"/>
  <c r="O321" i="1"/>
  <c r="O421" i="1"/>
  <c r="O373" i="1"/>
  <c r="O277" i="1"/>
  <c r="O481" i="1"/>
  <c r="O399" i="1"/>
  <c r="K492" i="1"/>
  <c r="L492" i="1" s="1"/>
  <c r="O88" i="1"/>
  <c r="O200" i="1"/>
  <c r="O276" i="1"/>
  <c r="O417" i="1"/>
  <c r="O403" i="1"/>
  <c r="O586" i="1"/>
  <c r="O360" i="1"/>
  <c r="N315" i="1"/>
  <c r="O314" i="1" s="1"/>
  <c r="O254" i="1"/>
  <c r="K205" i="1"/>
  <c r="L204" i="1" s="1"/>
  <c r="O127" i="1"/>
  <c r="O137" i="1"/>
  <c r="O270" i="1"/>
  <c r="O158" i="1"/>
  <c r="O422" i="1"/>
  <c r="N313" i="1"/>
  <c r="O312" i="1" s="1"/>
  <c r="O57" i="1"/>
  <c r="O251" i="1"/>
  <c r="O142" i="1"/>
  <c r="O247" i="1"/>
  <c r="L401" i="1"/>
  <c r="O45" i="1"/>
  <c r="O233" i="1"/>
  <c r="O298" i="1"/>
  <c r="O370" i="1"/>
  <c r="P370" i="1" s="1"/>
  <c r="O390" i="1"/>
  <c r="O541" i="1"/>
  <c r="O229" i="1"/>
  <c r="O420" i="1"/>
  <c r="P420" i="1" s="1"/>
  <c r="O424" i="1"/>
  <c r="K430" i="1"/>
  <c r="N440" i="1"/>
  <c r="O103" i="1"/>
  <c r="O285" i="1"/>
  <c r="P284" i="1" s="1"/>
  <c r="N441" i="1"/>
  <c r="O440" i="1" s="1"/>
  <c r="P439" i="1" s="1"/>
  <c r="O584" i="1"/>
  <c r="K600" i="1"/>
  <c r="O201" i="1"/>
  <c r="O222" i="1"/>
  <c r="N381" i="1"/>
  <c r="N382" i="1"/>
  <c r="O382" i="1" s="1"/>
  <c r="O344" i="1"/>
  <c r="O143" i="1"/>
  <c r="O438" i="1"/>
  <c r="O292" i="1"/>
  <c r="O389" i="1"/>
  <c r="O215" i="1"/>
  <c r="O435" i="1"/>
  <c r="O223" i="1"/>
  <c r="O439" i="1"/>
  <c r="N338" i="1"/>
  <c r="O337" i="1" s="1"/>
  <c r="P336" i="1" s="1"/>
  <c r="O434" i="1"/>
  <c r="O252" i="1"/>
  <c r="P251" i="1" s="1"/>
  <c r="O216" i="1"/>
  <c r="O46" i="1"/>
  <c r="O512" i="1"/>
  <c r="O309" i="1"/>
  <c r="O169" i="1"/>
  <c r="N515" i="1"/>
  <c r="O514" i="1" s="1"/>
  <c r="R516" i="1"/>
  <c r="N431" i="1"/>
  <c r="O431" i="1" s="1"/>
  <c r="R431" i="1"/>
  <c r="O505" i="1"/>
  <c r="N376" i="1"/>
  <c r="O376" i="1" s="1"/>
  <c r="R376" i="1"/>
  <c r="N380" i="1"/>
  <c r="R380" i="1"/>
  <c r="N523" i="1"/>
  <c r="O522" i="1" s="1"/>
  <c r="P521" i="1" s="1"/>
  <c r="R524" i="1"/>
  <c r="N590" i="1"/>
  <c r="R590" i="1"/>
  <c r="N55" i="1"/>
  <c r="O54" i="1" s="1"/>
  <c r="R56" i="1"/>
  <c r="N332" i="1"/>
  <c r="R333" i="1"/>
  <c r="N60" i="1"/>
  <c r="O59" i="1" s="1"/>
  <c r="R61" i="1"/>
  <c r="M3" i="1"/>
  <c r="M603" i="1" s="1"/>
  <c r="R603" i="1" s="1"/>
  <c r="N558" i="1"/>
  <c r="O558" i="1" s="1"/>
  <c r="R558" i="1"/>
  <c r="N410" i="1"/>
  <c r="O410" i="1" s="1"/>
  <c r="R410" i="1"/>
  <c r="N339" i="1"/>
  <c r="O338" i="1" s="1"/>
  <c r="P337" i="1" s="1"/>
  <c r="L221" i="1"/>
  <c r="N250" i="1"/>
  <c r="O250" i="1" s="1"/>
  <c r="R250" i="1"/>
  <c r="N456" i="1"/>
  <c r="R457" i="1"/>
  <c r="N291" i="1"/>
  <c r="O291" i="1" s="1"/>
  <c r="R291" i="1"/>
  <c r="N579" i="1"/>
  <c r="O578" i="1" s="1"/>
  <c r="R580" i="1"/>
  <c r="N295" i="1"/>
  <c r="O295" i="1" s="1"/>
  <c r="P295" i="1" s="1"/>
  <c r="R295" i="1"/>
  <c r="N474" i="1"/>
  <c r="O473" i="1" s="1"/>
  <c r="R475" i="1"/>
  <c r="N110" i="1"/>
  <c r="O110" i="1" s="1"/>
  <c r="R110" i="1"/>
  <c r="L222" i="1"/>
  <c r="N462" i="1"/>
  <c r="O461" i="1" s="1"/>
  <c r="R463" i="1"/>
  <c r="N29" i="1"/>
  <c r="O29" i="1" s="1"/>
  <c r="O329" i="1"/>
  <c r="N97" i="1"/>
  <c r="O97" i="1" s="1"/>
  <c r="P97" i="1" s="1"/>
  <c r="R97" i="1"/>
  <c r="N300" i="1"/>
  <c r="R301" i="1"/>
  <c r="N106" i="1"/>
  <c r="O105" i="1" s="1"/>
  <c r="R107" i="1"/>
  <c r="N211" i="1"/>
  <c r="R212" i="1"/>
  <c r="N588" i="1"/>
  <c r="O587" i="1" s="1"/>
  <c r="R589" i="1"/>
  <c r="N191" i="1"/>
  <c r="O190" i="1" s="1"/>
  <c r="R192" i="1"/>
  <c r="O468" i="1"/>
  <c r="P467" i="1" s="1"/>
  <c r="N483" i="1"/>
  <c r="O482" i="1" s="1"/>
  <c r="P481" i="1" s="1"/>
  <c r="R484" i="1"/>
  <c r="N303" i="1"/>
  <c r="O302" i="1" s="1"/>
  <c r="R304" i="1"/>
  <c r="N347" i="1"/>
  <c r="O347" i="1" s="1"/>
  <c r="P347" i="1" s="1"/>
  <c r="R347" i="1"/>
  <c r="O167" i="1"/>
  <c r="N150" i="1"/>
  <c r="O150" i="1" s="1"/>
  <c r="P150" i="1" s="1"/>
  <c r="R150" i="1"/>
  <c r="N447" i="1"/>
  <c r="O446" i="1" s="1"/>
  <c r="P445" i="1" s="1"/>
  <c r="R448" i="1"/>
  <c r="N504" i="1"/>
  <c r="O504" i="1" s="1"/>
  <c r="R504" i="1"/>
  <c r="O99" i="1"/>
  <c r="P98" i="1" s="1"/>
  <c r="O349" i="1"/>
  <c r="P348" i="1" s="1"/>
  <c r="N573" i="1"/>
  <c r="O573" i="1" s="1"/>
  <c r="R573" i="1"/>
  <c r="N75" i="1"/>
  <c r="O75" i="1" s="1"/>
  <c r="R75" i="1"/>
  <c r="N237" i="1"/>
  <c r="O236" i="1" s="1"/>
  <c r="R238" i="1"/>
  <c r="N408" i="1"/>
  <c r="R409" i="1"/>
  <c r="O275" i="1"/>
  <c r="N599" i="1"/>
  <c r="R599" i="1"/>
  <c r="N184" i="1"/>
  <c r="O184" i="1" s="1"/>
  <c r="R184" i="1"/>
  <c r="O362" i="1"/>
  <c r="P361" i="1" s="1"/>
  <c r="N289" i="1"/>
  <c r="O288" i="1" s="1"/>
  <c r="R290" i="1"/>
  <c r="N531" i="1"/>
  <c r="O531" i="1" s="1"/>
  <c r="R531" i="1"/>
  <c r="N225" i="1"/>
  <c r="O224" i="1" s="1"/>
  <c r="R226" i="1"/>
  <c r="O328" i="1"/>
  <c r="N395" i="1"/>
  <c r="O395" i="1" s="1"/>
  <c r="R395" i="1"/>
  <c r="N600" i="1"/>
  <c r="R601" i="1"/>
  <c r="O308" i="1"/>
  <c r="N451" i="1"/>
  <c r="O451" i="1" s="1"/>
  <c r="R451" i="1"/>
  <c r="N219" i="1"/>
  <c r="O219" i="1" s="1"/>
  <c r="P219" i="1" s="1"/>
  <c r="R219" i="1"/>
  <c r="N517" i="1"/>
  <c r="R518" i="1"/>
  <c r="O162" i="1"/>
  <c r="P161" i="1" s="1"/>
  <c r="N165" i="1"/>
  <c r="R166" i="1"/>
  <c r="O396" i="1"/>
  <c r="O199" i="1"/>
  <c r="N366" i="1"/>
  <c r="O366" i="1" s="1"/>
  <c r="R366" i="1"/>
  <c r="N443" i="1"/>
  <c r="O443" i="1" s="1"/>
  <c r="R443" i="1"/>
  <c r="N549" i="1"/>
  <c r="O549" i="1" s="1"/>
  <c r="R549" i="1"/>
  <c r="J3" i="1"/>
  <c r="K3" i="1" s="1"/>
  <c r="O433" i="1"/>
  <c r="N269" i="1"/>
  <c r="O269" i="1" s="1"/>
  <c r="R269" i="1"/>
  <c r="N498" i="1"/>
  <c r="O498" i="1" s="1"/>
  <c r="R498" i="1"/>
  <c r="N556" i="1"/>
  <c r="R557" i="1"/>
  <c r="N206" i="1"/>
  <c r="O206" i="1" s="1"/>
  <c r="R206" i="1"/>
  <c r="N554" i="1"/>
  <c r="O553" i="1" s="1"/>
  <c r="R555" i="1"/>
  <c r="N358" i="1"/>
  <c r="O357" i="1" s="1"/>
  <c r="P356" i="1" s="1"/>
  <c r="R359" i="1"/>
  <c r="O174" i="1"/>
  <c r="P173" i="1" s="1"/>
  <c r="N576" i="1"/>
  <c r="O576" i="1" s="1"/>
  <c r="R576" i="1"/>
  <c r="N164" i="1"/>
  <c r="O163" i="1" s="1"/>
  <c r="R165" i="1"/>
  <c r="O35" i="1"/>
  <c r="L157" i="1"/>
  <c r="L158" i="1"/>
  <c r="L260" i="1"/>
  <c r="L229" i="1"/>
  <c r="N38" i="1"/>
  <c r="O38" i="1" s="1"/>
  <c r="N40" i="1"/>
  <c r="O39" i="1" s="1"/>
  <c r="N33" i="1"/>
  <c r="O33" i="1" s="1"/>
  <c r="O561" i="1"/>
  <c r="N28" i="1"/>
  <c r="N27" i="1"/>
  <c r="L491" i="1"/>
  <c r="L88" i="1"/>
  <c r="O22" i="1"/>
  <c r="L89" i="1"/>
  <c r="L308" i="1"/>
  <c r="L537" i="1"/>
  <c r="L230" i="1"/>
  <c r="O64" i="1"/>
  <c r="O262" i="1"/>
  <c r="L307" i="1"/>
  <c r="L525" i="1"/>
  <c r="O87" i="1"/>
  <c r="P87" i="1" s="1"/>
  <c r="O214" i="1"/>
  <c r="N448" i="1"/>
  <c r="O550" i="1"/>
  <c r="N575" i="1"/>
  <c r="O574" i="1" s="1"/>
  <c r="O367" i="1"/>
  <c r="K79" i="1"/>
  <c r="L78" i="1" s="1"/>
  <c r="L87" i="1"/>
  <c r="L424" i="1"/>
  <c r="O261" i="1"/>
  <c r="O368" i="1"/>
  <c r="N442" i="1"/>
  <c r="O441" i="1" s="1"/>
  <c r="L214" i="1"/>
  <c r="L552" i="1"/>
  <c r="L565" i="1"/>
  <c r="L213" i="1"/>
  <c r="O551" i="1"/>
  <c r="O260" i="1"/>
  <c r="P259" i="1" s="1"/>
  <c r="L124" i="1"/>
  <c r="N107" i="1"/>
  <c r="O106" i="1" s="1"/>
  <c r="P105" i="1" s="1"/>
  <c r="L327" i="1"/>
  <c r="L328" i="1"/>
  <c r="L200" i="1"/>
  <c r="L275" i="1"/>
  <c r="O560" i="1"/>
  <c r="K437" i="1"/>
  <c r="L436" i="1" s="1"/>
  <c r="O85" i="1"/>
  <c r="L519" i="1"/>
  <c r="L119" i="1"/>
  <c r="O20" i="1"/>
  <c r="P311" i="1"/>
  <c r="L520" i="1"/>
  <c r="N32" i="1"/>
  <c r="O32" i="1" s="1"/>
  <c r="L274" i="1"/>
  <c r="O452" i="1"/>
  <c r="L120" i="1"/>
  <c r="K440" i="1"/>
  <c r="L439" i="1" s="1"/>
  <c r="L423" i="1"/>
  <c r="N41" i="1"/>
  <c r="L174" i="1"/>
  <c r="L199" i="1"/>
  <c r="L261" i="1"/>
  <c r="O153" i="1"/>
  <c r="K60" i="1"/>
  <c r="L60" i="1" s="1"/>
  <c r="L386" i="1"/>
  <c r="O577" i="1"/>
  <c r="L324" i="1"/>
  <c r="L490" i="1"/>
  <c r="L86" i="1"/>
  <c r="L396" i="1"/>
  <c r="O428" i="1"/>
  <c r="L390" i="1"/>
  <c r="L350" i="1"/>
  <c r="L215" i="1"/>
  <c r="N26" i="1"/>
  <c r="O537" i="1"/>
  <c r="P537" i="1" s="1"/>
  <c r="L118" i="1"/>
  <c r="O494" i="1"/>
  <c r="L9" i="1"/>
  <c r="L244" i="1"/>
  <c r="L276" i="1"/>
  <c r="L388" i="1"/>
  <c r="L44" i="1"/>
  <c r="L322" i="1"/>
  <c r="O86" i="1"/>
  <c r="L245" i="1"/>
  <c r="O585" i="1"/>
  <c r="L85" i="1"/>
  <c r="L111" i="1"/>
  <c r="O213" i="1"/>
  <c r="L228" i="1"/>
  <c r="O48" i="1"/>
  <c r="L594" i="1"/>
  <c r="L418" i="1"/>
  <c r="P343" i="1"/>
  <c r="L385" i="1"/>
  <c r="L593" i="1"/>
  <c r="L34" i="1"/>
  <c r="O119" i="1"/>
  <c r="P119" i="1" s="1"/>
  <c r="K40" i="1"/>
  <c r="L39" i="1" s="1"/>
  <c r="O175" i="1"/>
  <c r="L125" i="1"/>
  <c r="O101" i="1"/>
  <c r="L521" i="1"/>
  <c r="O387" i="1"/>
  <c r="L188" i="1"/>
  <c r="N149" i="1"/>
  <c r="O319" i="1"/>
  <c r="L403" i="1"/>
  <c r="L402" i="1"/>
  <c r="O385" i="1"/>
  <c r="O94" i="1"/>
  <c r="L117" i="1"/>
  <c r="L419" i="1"/>
  <c r="O176" i="1"/>
  <c r="O65" i="1"/>
  <c r="L143" i="1"/>
  <c r="O405" i="1"/>
  <c r="O9" i="1"/>
  <c r="O49" i="1"/>
  <c r="L232" i="1"/>
  <c r="L535" i="1"/>
  <c r="O66" i="1"/>
  <c r="L38" i="1"/>
  <c r="L335" i="1"/>
  <c r="L323" i="1"/>
  <c r="L432" i="1"/>
  <c r="N457" i="1"/>
  <c r="L469" i="1"/>
  <c r="O327" i="1"/>
  <c r="O413" i="1"/>
  <c r="O279" i="1"/>
  <c r="L167" i="1"/>
  <c r="O384" i="1"/>
  <c r="L110" i="1"/>
  <c r="O386" i="1"/>
  <c r="O383" i="1"/>
  <c r="L336" i="1"/>
  <c r="L595" i="1"/>
  <c r="L391" i="1"/>
  <c r="L465" i="1"/>
  <c r="L13" i="1"/>
  <c r="L317" i="1"/>
  <c r="O19" i="1"/>
  <c r="O299" i="1"/>
  <c r="P298" i="1" s="1"/>
  <c r="P321" i="1"/>
  <c r="O519" i="1"/>
  <c r="P519" i="1" s="1"/>
  <c r="L344" i="1"/>
  <c r="N497" i="1"/>
  <c r="L395" i="1"/>
  <c r="L291" i="1"/>
  <c r="N450" i="1"/>
  <c r="L538" i="1"/>
  <c r="O545" i="1"/>
  <c r="L65" i="1"/>
  <c r="L198" i="1"/>
  <c r="N249" i="1"/>
  <c r="O248" i="1" s="1"/>
  <c r="O381" i="1"/>
  <c r="L433" i="1"/>
  <c r="L349" i="1"/>
  <c r="N365" i="1"/>
  <c r="L10" i="1"/>
  <c r="O67" i="1"/>
  <c r="L566" i="1"/>
  <c r="L360" i="1"/>
  <c r="O138" i="1"/>
  <c r="P137" i="1" s="1"/>
  <c r="O526" i="1"/>
  <c r="O4" i="1"/>
  <c r="L382" i="1"/>
  <c r="O593" i="1"/>
  <c r="L428" i="1"/>
  <c r="L193" i="1"/>
  <c r="N301" i="1"/>
  <c r="L316" i="1"/>
  <c r="L505" i="1"/>
  <c r="L19" i="1"/>
  <c r="L243" i="1"/>
  <c r="L137" i="1"/>
  <c r="O544" i="1"/>
  <c r="L508" i="1"/>
  <c r="L127" i="1"/>
  <c r="L246" i="1"/>
  <c r="O404" i="1"/>
  <c r="P403" i="1" s="1"/>
  <c r="O377" i="1"/>
  <c r="O12" i="1"/>
  <c r="L399" i="1"/>
  <c r="L321" i="1"/>
  <c r="O323" i="1"/>
  <c r="P322" i="1" s="1"/>
  <c r="L339" i="1"/>
  <c r="L266" i="1"/>
  <c r="O546" i="1"/>
  <c r="L234" i="1"/>
  <c r="N61" i="1"/>
  <c r="O60" i="1" s="1"/>
  <c r="P59" i="1" s="1"/>
  <c r="L359" i="1"/>
  <c r="O8" i="1"/>
  <c r="P7" i="1" s="1"/>
  <c r="L507" i="1"/>
  <c r="N375" i="1"/>
  <c r="O374" i="1" s="1"/>
  <c r="P373" i="1" s="1"/>
  <c r="K497" i="1"/>
  <c r="L497" i="1" s="1"/>
  <c r="L318" i="1"/>
  <c r="L11" i="1"/>
  <c r="L398" i="1"/>
  <c r="O391" i="1"/>
  <c r="P390" i="1" s="1"/>
  <c r="L356" i="1"/>
  <c r="L279" i="1"/>
  <c r="O527" i="1"/>
  <c r="L112" i="1"/>
  <c r="L481" i="1"/>
  <c r="O280" i="1"/>
  <c r="O331" i="1"/>
  <c r="L98" i="1"/>
  <c r="L58" i="1"/>
  <c r="O369" i="1"/>
  <c r="K37" i="1"/>
  <c r="L36" i="1" s="1"/>
  <c r="O83" i="1"/>
  <c r="N56" i="1"/>
  <c r="N516" i="1"/>
  <c r="L499" i="1"/>
  <c r="L476" i="1"/>
  <c r="L477" i="1"/>
  <c r="O397" i="1"/>
  <c r="L67" i="1"/>
  <c r="O202" i="1"/>
  <c r="L361" i="1"/>
  <c r="L21" i="1"/>
  <c r="O144" i="1"/>
  <c r="P143" i="1" s="1"/>
  <c r="L389" i="1"/>
  <c r="L197" i="1"/>
  <c r="O234" i="1"/>
  <c r="L45" i="1"/>
  <c r="N96" i="1"/>
  <c r="O95" i="1" s="1"/>
  <c r="O124" i="1"/>
  <c r="P124" i="1" s="1"/>
  <c r="L280" i="1"/>
  <c r="O198" i="1"/>
  <c r="O500" i="1"/>
  <c r="P500" i="1" s="1"/>
  <c r="K431" i="1"/>
  <c r="L431" i="1" s="1"/>
  <c r="L235" i="1"/>
  <c r="O13" i="1"/>
  <c r="L383" i="1"/>
  <c r="O10" i="1"/>
  <c r="O418" i="1"/>
  <c r="P417" i="1" s="1"/>
  <c r="K28" i="1"/>
  <c r="L28" i="1" s="1"/>
  <c r="L281" i="1"/>
  <c r="L526" i="1"/>
  <c r="L536" i="1"/>
  <c r="L254" i="1"/>
  <c r="L57" i="1"/>
  <c r="O509" i="1"/>
  <c r="L5" i="1"/>
  <c r="N226" i="1"/>
  <c r="L480" i="1"/>
  <c r="L12" i="1"/>
  <c r="L14" i="1"/>
  <c r="L66" i="1"/>
  <c r="O493" i="1"/>
  <c r="P492" i="1" s="1"/>
  <c r="O18" i="1"/>
  <c r="L325" i="1"/>
  <c r="O594" i="1"/>
  <c r="P594" i="1" s="1"/>
  <c r="O11" i="1"/>
  <c r="O307" i="1"/>
  <c r="O235" i="1"/>
  <c r="L384" i="1"/>
  <c r="O326" i="1"/>
  <c r="L17" i="1"/>
  <c r="O43" i="1"/>
  <c r="N109" i="1"/>
  <c r="O108" i="1" s="1"/>
  <c r="L189" i="1"/>
  <c r="L546" i="1"/>
  <c r="O567" i="1"/>
  <c r="L406" i="1"/>
  <c r="L247" i="1"/>
  <c r="O228" i="1"/>
  <c r="P228" i="1" s="1"/>
  <c r="O239" i="1"/>
  <c r="O6" i="1"/>
  <c r="P6" i="1" s="1"/>
  <c r="O499" i="1"/>
  <c r="O592" i="1"/>
  <c r="O68" i="1"/>
  <c r="O168" i="1"/>
  <c r="O419" i="1"/>
  <c r="N601" i="1"/>
  <c r="L489" i="1"/>
  <c r="N212" i="1"/>
  <c r="N548" i="1"/>
  <c r="L541" i="1"/>
  <c r="O246" i="1"/>
  <c r="L501" i="1"/>
  <c r="L162" i="1"/>
  <c r="L94" i="1"/>
  <c r="O221" i="1"/>
  <c r="P220" i="1" s="1"/>
  <c r="O92" i="1"/>
  <c r="O464" i="1"/>
  <c r="O115" i="1"/>
  <c r="N475" i="1"/>
  <c r="L434" i="1"/>
  <c r="L397" i="1"/>
  <c r="L340" i="1"/>
  <c r="L175" i="1"/>
  <c r="L412" i="1"/>
  <c r="O398" i="1"/>
  <c r="O476" i="1"/>
  <c r="P476" i="1" s="1"/>
  <c r="L100" i="1"/>
  <c r="N359" i="1"/>
  <c r="O317" i="1"/>
  <c r="N333" i="1"/>
  <c r="O332" i="1" s="1"/>
  <c r="O508" i="1"/>
  <c r="L478" i="1"/>
  <c r="L545" i="1"/>
  <c r="L500" i="1"/>
  <c r="L132" i="1"/>
  <c r="O15" i="1"/>
  <c r="K408" i="1"/>
  <c r="L407" i="1" s="1"/>
  <c r="K4" i="1"/>
  <c r="L4" i="1" s="1"/>
  <c r="L180" i="1"/>
  <c r="K381" i="1"/>
  <c r="L381" i="1" s="1"/>
  <c r="N409" i="1"/>
  <c r="O408" i="1" s="1"/>
  <c r="P355" i="1"/>
  <c r="N183" i="1"/>
  <c r="N530" i="1"/>
  <c r="O529" i="1" s="1"/>
  <c r="L417" i="1"/>
  <c r="L171" i="1"/>
  <c r="O485" i="1"/>
  <c r="N589" i="1"/>
  <c r="N572" i="1"/>
  <c r="O571" i="1" s="1"/>
  <c r="L126" i="1"/>
  <c r="N290" i="1"/>
  <c r="L15" i="1"/>
  <c r="K210" i="1"/>
  <c r="L209" i="1" s="1"/>
  <c r="K109" i="1"/>
  <c r="L108" i="1" s="1"/>
  <c r="L404" i="1"/>
  <c r="L539" i="1"/>
  <c r="L18" i="1"/>
  <c r="O407" i="1"/>
  <c r="L370" i="1"/>
  <c r="O171" i="1"/>
  <c r="P171" i="1" s="1"/>
  <c r="L585" i="1"/>
  <c r="L35" i="1"/>
  <c r="N379" i="1"/>
  <c r="O378" i="1" s="1"/>
  <c r="L470" i="1"/>
  <c r="N430" i="1"/>
  <c r="O429" i="1" s="1"/>
  <c r="O458" i="1"/>
  <c r="L368" i="1"/>
  <c r="L493" i="1"/>
  <c r="L509" i="1"/>
  <c r="L549" i="1"/>
  <c r="L142" i="1"/>
  <c r="L592" i="1"/>
  <c r="L369" i="1"/>
  <c r="P88" i="1"/>
  <c r="O525" i="1"/>
  <c r="O189" i="1"/>
  <c r="P188" i="1" s="1"/>
  <c r="O472" i="1"/>
  <c r="P471" i="1" s="1"/>
  <c r="P478" i="1"/>
  <c r="L201" i="1"/>
  <c r="O455" i="1"/>
  <c r="O130" i="1"/>
  <c r="L371" i="1"/>
  <c r="K96" i="1"/>
  <c r="L95" i="1" s="1"/>
  <c r="O313" i="1"/>
  <c r="P312" i="1" s="1"/>
  <c r="L292" i="1"/>
  <c r="O489" i="1"/>
  <c r="O131" i="1"/>
  <c r="O566" i="1"/>
  <c r="L362" i="1"/>
  <c r="L220" i="1"/>
  <c r="L227" i="1"/>
  <c r="K409" i="1"/>
  <c r="L114" i="1"/>
  <c r="N210" i="1"/>
  <c r="N209" i="1"/>
  <c r="L420" i="1"/>
  <c r="P283" i="1"/>
  <c r="O532" i="1"/>
  <c r="P541" i="1"/>
  <c r="N166" i="1"/>
  <c r="O166" i="1" s="1"/>
  <c r="L367" i="1"/>
  <c r="O480" i="1"/>
  <c r="P480" i="1" s="1"/>
  <c r="L64" i="1"/>
  <c r="L544" i="1"/>
  <c r="P76" i="1"/>
  <c r="O330" i="1"/>
  <c r="K441" i="1"/>
  <c r="L468" i="1"/>
  <c r="O231" i="1"/>
  <c r="P231" i="1" s="1"/>
  <c r="L435" i="1"/>
  <c r="O536" i="1"/>
  <c r="L567" i="1"/>
  <c r="K579" i="1"/>
  <c r="L578" i="1" s="1"/>
  <c r="L42" i="1"/>
  <c r="N346" i="1"/>
  <c r="O345" i="1" s="1"/>
  <c r="P344" i="1" s="1"/>
  <c r="N555" i="1"/>
  <c r="N238" i="1"/>
  <c r="O238" i="1" s="1"/>
  <c r="L63" i="1"/>
  <c r="O135" i="1"/>
  <c r="L29" i="1"/>
  <c r="L219" i="1"/>
  <c r="N294" i="1"/>
  <c r="L231" i="1"/>
  <c r="N205" i="1"/>
  <c r="O510" i="1"/>
  <c r="K380" i="1"/>
  <c r="O406" i="1"/>
  <c r="N524" i="1"/>
  <c r="O524" i="1" s="1"/>
  <c r="L233" i="1"/>
  <c r="L168" i="1"/>
  <c r="P360" i="1"/>
  <c r="L251" i="1"/>
  <c r="L319" i="1"/>
  <c r="K589" i="1"/>
  <c r="L589" i="1" s="1"/>
  <c r="L298" i="1"/>
  <c r="O281" i="1"/>
  <c r="N37" i="1"/>
  <c r="O36" i="1" s="1"/>
  <c r="L479" i="1"/>
  <c r="L387" i="1"/>
  <c r="O563" i="1"/>
  <c r="K31" i="1"/>
  <c r="L31" i="1" s="1"/>
  <c r="K516" i="1"/>
  <c r="L454" i="1"/>
  <c r="L84" i="1"/>
  <c r="N518" i="1"/>
  <c r="N268" i="1"/>
  <c r="O274" i="1"/>
  <c r="P273" i="1" s="1"/>
  <c r="O241" i="1"/>
  <c r="K554" i="1"/>
  <c r="L553" i="1" s="1"/>
  <c r="L196" i="1"/>
  <c r="K580" i="1"/>
  <c r="O388" i="1"/>
  <c r="L405" i="1"/>
  <c r="K314" i="1"/>
  <c r="L47" i="1"/>
  <c r="O444" i="1"/>
  <c r="P444" i="1" s="1"/>
  <c r="L152" i="1"/>
  <c r="O540" i="1"/>
  <c r="P539" i="1" s="1"/>
  <c r="O411" i="1"/>
  <c r="L115" i="1"/>
  <c r="N74" i="1"/>
  <c r="O73" i="1" s="1"/>
  <c r="P72" i="1" s="1"/>
  <c r="N503" i="1"/>
  <c r="O502" i="1" s="1"/>
  <c r="P501" i="1" s="1"/>
  <c r="N463" i="1"/>
  <c r="O341" i="1"/>
  <c r="L22" i="1"/>
  <c r="K556" i="1"/>
  <c r="L555" i="1" s="1"/>
  <c r="N484" i="1"/>
  <c r="K358" i="1"/>
  <c r="L357" i="1" s="1"/>
  <c r="N496" i="1"/>
  <c r="K206" i="1"/>
  <c r="L205" i="1" s="1"/>
  <c r="L326" i="1"/>
  <c r="L6" i="1"/>
  <c r="O340" i="1"/>
  <c r="O318" i="1"/>
  <c r="O363" i="1"/>
  <c r="O590" i="1"/>
  <c r="O44" i="1"/>
  <c r="K73" i="1"/>
  <c r="L72" i="1" s="1"/>
  <c r="L586" i="1"/>
  <c r="K462" i="1"/>
  <c r="L461" i="1" s="1"/>
  <c r="K218" i="1"/>
  <c r="L218" i="1" s="1"/>
  <c r="L392" i="1"/>
  <c r="O372" i="1"/>
  <c r="P371" i="1" s="1"/>
  <c r="P282" i="1"/>
  <c r="L150" i="1"/>
  <c r="L540" i="1"/>
  <c r="L97" i="1"/>
  <c r="L90" i="1"/>
  <c r="O14" i="1"/>
  <c r="K332" i="1"/>
  <c r="L331" i="1" s="1"/>
  <c r="N146" i="1"/>
  <c r="O145" i="1" s="1"/>
  <c r="N147" i="1"/>
  <c r="O147" i="1" s="1"/>
  <c r="L151" i="1"/>
  <c r="K149" i="1"/>
  <c r="L148" i="1" s="1"/>
  <c r="K438" i="1"/>
  <c r="L438" i="1" s="1"/>
  <c r="L562" i="1"/>
  <c r="O325" i="1"/>
  <c r="K515" i="1"/>
  <c r="L514" i="1" s="1"/>
  <c r="L144" i="1"/>
  <c r="K130" i="1"/>
  <c r="L129" i="1" s="1"/>
  <c r="K131" i="1"/>
  <c r="L330" i="1"/>
  <c r="N179" i="1"/>
  <c r="O178" i="1" s="1"/>
  <c r="N180" i="1"/>
  <c r="O242" i="1"/>
  <c r="K557" i="1"/>
  <c r="N218" i="1"/>
  <c r="K548" i="1"/>
  <c r="L548" i="1" s="1"/>
  <c r="K496" i="1"/>
  <c r="L495" i="1" s="1"/>
  <c r="O155" i="1"/>
  <c r="L239" i="1"/>
  <c r="O580" i="1"/>
  <c r="O58" i="1"/>
  <c r="P58" i="1" s="1"/>
  <c r="K410" i="1"/>
  <c r="P275" i="1"/>
  <c r="K80" i="1"/>
  <c r="N304" i="1"/>
  <c r="K313" i="1"/>
  <c r="L312" i="1" s="1"/>
  <c r="N569" i="1"/>
  <c r="O568" i="1" s="1"/>
  <c r="N570" i="1"/>
  <c r="L576" i="1"/>
  <c r="L528" i="1"/>
  <c r="L223" i="1"/>
  <c r="K24" i="1"/>
  <c r="L23" i="1" s="1"/>
  <c r="K458" i="1"/>
  <c r="N306" i="1"/>
  <c r="N305" i="1"/>
  <c r="K447" i="1"/>
  <c r="L446" i="1" s="1"/>
  <c r="N427" i="1"/>
  <c r="N426" i="1"/>
  <c r="O425" i="1" s="1"/>
  <c r="P424" i="1" s="1"/>
  <c r="L48" i="1"/>
  <c r="L32" i="1"/>
  <c r="L531" i="1"/>
  <c r="O5" i="1"/>
  <c r="K303" i="1"/>
  <c r="L302" i="1" s="1"/>
  <c r="L463" i="1"/>
  <c r="K268" i="1"/>
  <c r="L267" i="1" s="1"/>
  <c r="N187" i="1"/>
  <c r="N186" i="1"/>
  <c r="O185" i="1" s="1"/>
  <c r="P184" i="1" s="1"/>
  <c r="K179" i="1"/>
  <c r="K530" i="1"/>
  <c r="L530" i="1" s="1"/>
  <c r="O469" i="1"/>
  <c r="K394" i="1"/>
  <c r="L394" i="1" s="1"/>
  <c r="K338" i="1"/>
  <c r="K457" i="1"/>
  <c r="L456" i="1" s="1"/>
  <c r="O16" i="1"/>
  <c r="N192" i="1"/>
  <c r="N598" i="1"/>
  <c r="K450" i="1"/>
  <c r="L450" i="1" s="1"/>
  <c r="K164" i="1"/>
  <c r="L163" i="1" s="1"/>
  <c r="K225" i="1"/>
  <c r="L224" i="1" s="1"/>
  <c r="K226" i="1"/>
  <c r="K237" i="1"/>
  <c r="L236" i="1" s="1"/>
  <c r="K238" i="1"/>
  <c r="K304" i="1"/>
  <c r="O324" i="1"/>
  <c r="K186" i="1"/>
  <c r="L185" i="1" s="1"/>
  <c r="K187" i="1"/>
  <c r="K569" i="1"/>
  <c r="L568" i="1" s="1"/>
  <c r="K570" i="1"/>
  <c r="K524" i="1"/>
  <c r="K523" i="1"/>
  <c r="L522" i="1" s="1"/>
  <c r="K306" i="1"/>
  <c r="K305" i="1"/>
  <c r="K474" i="1"/>
  <c r="L473" i="1" s="1"/>
  <c r="K475" i="1"/>
  <c r="N25" i="1"/>
  <c r="N24" i="1"/>
  <c r="O23" i="1" s="1"/>
  <c r="K146" i="1"/>
  <c r="L145" i="1" s="1"/>
  <c r="K301" i="1"/>
  <c r="K300" i="1"/>
  <c r="L299" i="1" s="1"/>
  <c r="K503" i="1"/>
  <c r="L502" i="1" s="1"/>
  <c r="K504" i="1"/>
  <c r="L584" i="1"/>
  <c r="K27" i="1"/>
  <c r="K26" i="1"/>
  <c r="K346" i="1"/>
  <c r="L345" i="1" s="1"/>
  <c r="K347" i="1"/>
  <c r="K74" i="1"/>
  <c r="K75" i="1"/>
  <c r="K165" i="1"/>
  <c r="K166" i="1"/>
  <c r="K366" i="1"/>
  <c r="K365" i="1"/>
  <c r="L364" i="1" s="1"/>
  <c r="K55" i="1"/>
  <c r="L54" i="1" s="1"/>
  <c r="K56" i="1"/>
  <c r="N141" i="1"/>
  <c r="N140" i="1"/>
  <c r="O139" i="1" s="1"/>
  <c r="O91" i="1"/>
  <c r="P90" i="1" s="1"/>
  <c r="L484" i="1"/>
  <c r="L329" i="1"/>
  <c r="N123" i="1"/>
  <c r="N122" i="1"/>
  <c r="O121" i="1" s="1"/>
  <c r="P120" i="1" s="1"/>
  <c r="K294" i="1"/>
  <c r="L293" i="1" s="1"/>
  <c r="K295" i="1"/>
  <c r="K442" i="1"/>
  <c r="K443" i="1"/>
  <c r="L498" i="1"/>
  <c r="K379" i="1"/>
  <c r="K378" i="1"/>
  <c r="K289" i="1"/>
  <c r="L288" i="1" s="1"/>
  <c r="K290" i="1"/>
  <c r="N557" i="1"/>
  <c r="L451" i="1"/>
  <c r="L107" i="1"/>
  <c r="K191" i="1"/>
  <c r="L190" i="1" s="1"/>
  <c r="K192" i="1"/>
  <c r="K269" i="1"/>
  <c r="K583" i="1"/>
  <c r="K582" i="1"/>
  <c r="L581" i="1" s="1"/>
  <c r="K573" i="1"/>
  <c r="L573" i="1" s="1"/>
  <c r="K572" i="1"/>
  <c r="K256" i="1"/>
  <c r="L255" i="1" s="1"/>
  <c r="K257" i="1"/>
  <c r="K141" i="1"/>
  <c r="L141" i="1" s="1"/>
  <c r="K140" i="1"/>
  <c r="K416" i="1"/>
  <c r="L416" i="1" s="1"/>
  <c r="K415" i="1"/>
  <c r="K426" i="1"/>
  <c r="L425" i="1" s="1"/>
  <c r="K427" i="1"/>
  <c r="N416" i="1"/>
  <c r="N415" i="1"/>
  <c r="O414" i="1" s="1"/>
  <c r="K183" i="1"/>
  <c r="L182" i="1" s="1"/>
  <c r="K184" i="1"/>
  <c r="O490" i="1"/>
  <c r="K459" i="1"/>
  <c r="K122" i="1"/>
  <c r="L121" i="1" s="1"/>
  <c r="K123" i="1"/>
  <c r="K517" i="1"/>
  <c r="K518" i="1"/>
  <c r="K598" i="1"/>
  <c r="L597" i="1" s="1"/>
  <c r="K599" i="1"/>
  <c r="O152" i="1"/>
  <c r="P151" i="1" s="1"/>
  <c r="O459" i="1"/>
  <c r="K483" i="1"/>
  <c r="K211" i="1"/>
  <c r="K212" i="1"/>
  <c r="N79" i="1"/>
  <c r="O78" i="1" s="1"/>
  <c r="P77" i="1" s="1"/>
  <c r="N80" i="1"/>
  <c r="L91" i="1"/>
  <c r="K588" i="1"/>
  <c r="L43" i="1"/>
  <c r="K375" i="1"/>
  <c r="L374" i="1" s="1"/>
  <c r="K376" i="1"/>
  <c r="K249" i="1"/>
  <c r="L248" i="1" s="1"/>
  <c r="K250" i="1"/>
  <c r="L550" i="1"/>
  <c r="K315" i="1"/>
  <c r="K25" i="1"/>
  <c r="O116" i="1"/>
  <c r="K217" i="1"/>
  <c r="L216" i="1" s="1"/>
  <c r="O350" i="1"/>
  <c r="P349" i="1" s="1"/>
  <c r="K575" i="1"/>
  <c r="N582" i="1"/>
  <c r="O581" i="1" s="1"/>
  <c r="N583" i="1"/>
  <c r="O583" i="1" s="1"/>
  <c r="K147" i="1"/>
  <c r="L147" i="1" s="1"/>
  <c r="N257" i="1"/>
  <c r="O257" i="1" s="1"/>
  <c r="P257" i="1" s="1"/>
  <c r="N256" i="1"/>
  <c r="K106" i="1"/>
  <c r="L105" i="1" s="1"/>
  <c r="O102" i="1"/>
  <c r="P157" i="1"/>
  <c r="P512" i="1"/>
  <c r="P71" i="1"/>
  <c r="L333" i="1"/>
  <c r="P70" i="1"/>
  <c r="O334" i="1"/>
  <c r="P172" i="1"/>
  <c r="P45" i="1"/>
  <c r="O263" i="1"/>
  <c r="P262" i="1" s="1"/>
  <c r="O134" i="1"/>
  <c r="P133" i="1" s="1"/>
  <c r="L577" i="1"/>
  <c r="P258" i="1"/>
  <c r="L533" i="1"/>
  <c r="P199" i="1"/>
  <c r="O320" i="1"/>
  <c r="L272" i="1"/>
  <c r="O82" i="1"/>
  <c r="P81" i="1" s="1"/>
  <c r="L61" i="1"/>
  <c r="O62" i="1"/>
  <c r="L92" i="1"/>
  <c r="L103" i="1"/>
  <c r="L102" i="1"/>
  <c r="L194" i="1"/>
  <c r="L154" i="1"/>
  <c r="L542" i="1"/>
  <c r="P538" i="1"/>
  <c r="P520" i="1"/>
  <c r="P402" i="1"/>
  <c r="O460" i="1"/>
  <c r="L82" i="1"/>
  <c r="O486" i="1"/>
  <c r="L93" i="1"/>
  <c r="L138" i="1"/>
  <c r="P51" i="1"/>
  <c r="P470" i="1"/>
  <c r="L176" i="1"/>
  <c r="L558" i="1"/>
  <c r="L563" i="1"/>
  <c r="P126" i="1"/>
  <c r="O17" i="1"/>
  <c r="L264" i="1"/>
  <c r="O423" i="1"/>
  <c r="P422" i="1" s="1"/>
  <c r="L133" i="1"/>
  <c r="P296" i="1"/>
  <c r="L240" i="1"/>
  <c r="L413" i="1"/>
  <c r="P491" i="1"/>
  <c r="O564" i="1"/>
  <c r="L320" i="1"/>
  <c r="P75" i="1"/>
  <c r="O511" i="1"/>
  <c r="P511" i="1" s="1"/>
  <c r="O100" i="1"/>
  <c r="O136" i="1"/>
  <c r="L285" i="1"/>
  <c r="O453" i="1"/>
  <c r="O69" i="1"/>
  <c r="L429" i="1"/>
  <c r="L486" i="1"/>
  <c r="P125" i="1"/>
  <c r="L532" i="1"/>
  <c r="P193" i="1"/>
  <c r="O543" i="1"/>
  <c r="P542" i="1" s="1"/>
  <c r="O552" i="1"/>
  <c r="L452" i="1"/>
  <c r="O53" i="1"/>
  <c r="P52" i="1" s="1"/>
  <c r="L135" i="1"/>
  <c r="L262" i="1"/>
  <c r="L242" i="1"/>
  <c r="O154" i="1"/>
  <c r="O104" i="1"/>
  <c r="L81" i="1"/>
  <c r="O559" i="1"/>
  <c r="O84" i="1"/>
  <c r="O287" i="1"/>
  <c r="L400" i="1"/>
  <c r="L136" i="1"/>
  <c r="L273" i="1"/>
  <c r="P353" i="1"/>
  <c r="L113" i="1"/>
  <c r="O93" i="1"/>
  <c r="O117" i="1"/>
  <c r="O177" i="1"/>
  <c r="O286" i="1"/>
  <c r="L20" i="1"/>
  <c r="O528" i="1"/>
  <c r="L177" i="1"/>
  <c r="L46" i="1"/>
  <c r="L181" i="1"/>
  <c r="P354" i="1"/>
  <c r="O432" i="1"/>
  <c r="O181" i="1"/>
  <c r="L560" i="1"/>
  <c r="O335" i="1"/>
  <c r="O342" i="1"/>
  <c r="P342" i="1" s="1"/>
  <c r="O591" i="1"/>
  <c r="L460" i="1"/>
  <c r="L351" i="1"/>
  <c r="L455" i="1"/>
  <c r="L286" i="1"/>
  <c r="P89" i="1"/>
  <c r="L506" i="1"/>
  <c r="O394" i="1"/>
  <c r="P393" i="1" s="1"/>
  <c r="L411" i="1"/>
  <c r="L116" i="1"/>
  <c r="L494" i="1"/>
  <c r="L534" i="1"/>
  <c r="P111" i="1"/>
  <c r="O47" i="1"/>
  <c r="P46" i="1" s="1"/>
  <c r="O243" i="1"/>
  <c r="O113" i="1"/>
  <c r="P112" i="1" s="1"/>
  <c r="O114" i="1"/>
  <c r="L265" i="1"/>
  <c r="O156" i="1"/>
  <c r="L527" i="1"/>
  <c r="O63" i="1"/>
  <c r="L448" i="1"/>
  <c r="P132" i="1"/>
  <c r="L422" i="1"/>
  <c r="P513" i="1"/>
  <c r="L559" i="1"/>
  <c r="L341" i="1"/>
  <c r="L33" i="1"/>
  <c r="O596" i="1"/>
  <c r="P595" i="1" s="1"/>
  <c r="O533" i="1"/>
  <c r="O465" i="1"/>
  <c r="L99" i="1"/>
  <c r="P477" i="1"/>
  <c r="L153" i="1"/>
  <c r="L101" i="1"/>
  <c r="O253" i="1"/>
  <c r="P252" i="1" s="1"/>
  <c r="L564" i="1"/>
  <c r="L551" i="1"/>
  <c r="L277" i="1"/>
  <c r="L453" i="1"/>
  <c r="O271" i="1"/>
  <c r="L590" i="1"/>
  <c r="L591" i="1"/>
  <c r="L159" i="1"/>
  <c r="L160" i="1"/>
  <c r="P169" i="1"/>
  <c r="O128" i="1"/>
  <c r="P127" i="1" s="1"/>
  <c r="O129" i="1"/>
  <c r="L287" i="1"/>
  <c r="L195" i="1"/>
  <c r="L252" i="1"/>
  <c r="L253" i="1"/>
  <c r="O42" i="1"/>
  <c r="L62" i="1"/>
  <c r="L83" i="1"/>
  <c r="O196" i="1"/>
  <c r="O197" i="1"/>
  <c r="P297" i="1"/>
  <c r="O264" i="1"/>
  <c r="O265" i="1"/>
  <c r="P229" i="1"/>
  <c r="O244" i="1"/>
  <c r="O195" i="1"/>
  <c r="P194" i="1" s="1"/>
  <c r="O30" i="1"/>
  <c r="L155" i="1"/>
  <c r="L156" i="1"/>
  <c r="P421" i="1"/>
  <c r="P232" i="1"/>
  <c r="L207" i="1"/>
  <c r="L208" i="1"/>
  <c r="O50" i="1"/>
  <c r="L596" i="1"/>
  <c r="L41" i="1"/>
  <c r="O21" i="1"/>
  <c r="L485" i="1"/>
  <c r="O562" i="1"/>
  <c r="P392" i="1"/>
  <c r="O534" i="1"/>
  <c r="O535" i="1"/>
  <c r="L104" i="1"/>
  <c r="O34" i="1"/>
  <c r="L241" i="1"/>
  <c r="L363" i="1"/>
  <c r="L561" i="1"/>
  <c r="O400" i="1"/>
  <c r="P399" i="1" s="1"/>
  <c r="O401" i="1"/>
  <c r="L51" i="1"/>
  <c r="L52" i="1"/>
  <c r="L263" i="1"/>
  <c r="O240" i="1"/>
  <c r="L543" i="1"/>
  <c r="L16" i="1"/>
  <c r="O272" i="1"/>
  <c r="L270" i="1"/>
  <c r="L49" i="1"/>
  <c r="P309" i="1"/>
  <c r="P310" i="1"/>
  <c r="L334" i="1"/>
  <c r="L271" i="1"/>
  <c r="O454" i="1"/>
  <c r="O207" i="1"/>
  <c r="O565" i="1"/>
  <c r="L278" i="1"/>
  <c r="O351" i="1"/>
  <c r="O352" i="1"/>
  <c r="L510" i="1"/>
  <c r="L511" i="1"/>
  <c r="O315" i="1"/>
  <c r="O316" i="1"/>
  <c r="L128" i="1"/>
  <c r="O506" i="1"/>
  <c r="P505" i="1" s="1"/>
  <c r="O507" i="1"/>
  <c r="P200" i="1"/>
  <c r="O278" i="1"/>
  <c r="P466" i="1"/>
  <c r="L134" i="1"/>
  <c r="O159" i="1"/>
  <c r="P158" i="1" s="1"/>
  <c r="O160" i="1"/>
  <c r="L487" i="1"/>
  <c r="L488" i="1"/>
  <c r="O487" i="1"/>
  <c r="O488" i="1"/>
  <c r="L464" i="1"/>
  <c r="O436" i="1"/>
  <c r="O437" i="1"/>
  <c r="O412" i="1"/>
  <c r="L68" i="1"/>
  <c r="L69" i="1"/>
  <c r="O225" i="1" l="1"/>
  <c r="P308" i="1"/>
  <c r="P291" i="1"/>
  <c r="P276" i="1"/>
  <c r="O290" i="1"/>
  <c r="P290" i="1" s="1"/>
  <c r="P585" i="1"/>
  <c r="P233" i="1"/>
  <c r="P369" i="1"/>
  <c r="P307" i="1"/>
  <c r="P174" i="1"/>
  <c r="O294" i="1"/>
  <c r="P294" i="1" s="1"/>
  <c r="O598" i="1"/>
  <c r="O548" i="1"/>
  <c r="P142" i="1"/>
  <c r="O380" i="1"/>
  <c r="P380" i="1" s="1"/>
  <c r="P438" i="1"/>
  <c r="O149" i="1"/>
  <c r="P149" i="1" s="1"/>
  <c r="P269" i="1"/>
  <c r="P110" i="1"/>
  <c r="P222" i="1"/>
  <c r="P167" i="1"/>
  <c r="O515" i="1"/>
  <c r="P586" i="1"/>
  <c r="P270" i="1"/>
  <c r="O55" i="1"/>
  <c r="P54" i="1" s="1"/>
  <c r="P277" i="1"/>
  <c r="O339" i="1"/>
  <c r="P215" i="1"/>
  <c r="P389" i="1"/>
  <c r="P35" i="1"/>
  <c r="O599" i="1"/>
  <c r="P246" i="1"/>
  <c r="P201" i="1"/>
  <c r="O300" i="1"/>
  <c r="P247" i="1"/>
  <c r="O191" i="1"/>
  <c r="P190" i="1" s="1"/>
  <c r="P162" i="1"/>
  <c r="P433" i="1"/>
  <c r="P434" i="1"/>
  <c r="P583" i="1"/>
  <c r="O497" i="1"/>
  <c r="P504" i="1"/>
  <c r="P103" i="1"/>
  <c r="P468" i="1"/>
  <c r="P99" i="1"/>
  <c r="O462" i="1"/>
  <c r="P461" i="1" s="1"/>
  <c r="O517" i="1"/>
  <c r="P285" i="1"/>
  <c r="P198" i="1"/>
  <c r="P362" i="1"/>
  <c r="O211" i="1"/>
  <c r="O447" i="1"/>
  <c r="P446" i="1" s="1"/>
  <c r="P214" i="1"/>
  <c r="O210" i="1"/>
  <c r="P223" i="1"/>
  <c r="P395" i="1"/>
  <c r="P328" i="1"/>
  <c r="O474" i="1"/>
  <c r="P473" i="1" s="1"/>
  <c r="O164" i="1"/>
  <c r="P163" i="1" s="1"/>
  <c r="P435" i="1"/>
  <c r="J603" i="1"/>
  <c r="O450" i="1"/>
  <c r="O218" i="1"/>
  <c r="O183" i="1"/>
  <c r="P183" i="1" s="1"/>
  <c r="O588" i="1"/>
  <c r="P587" i="1" s="1"/>
  <c r="O554" i="1"/>
  <c r="P553" i="1" s="1"/>
  <c r="P440" i="1"/>
  <c r="O579" i="1"/>
  <c r="P579" i="1" s="1"/>
  <c r="O358" i="1"/>
  <c r="P357" i="1" s="1"/>
  <c r="O303" i="1"/>
  <c r="P302" i="1" s="1"/>
  <c r="O205" i="1"/>
  <c r="P205" i="1" s="1"/>
  <c r="O365" i="1"/>
  <c r="P365" i="1" s="1"/>
  <c r="P327" i="1"/>
  <c r="P86" i="1"/>
  <c r="R3" i="1"/>
  <c r="N3" i="1"/>
  <c r="O3" i="1" s="1"/>
  <c r="P549" i="1"/>
  <c r="P573" i="1"/>
  <c r="O600" i="1"/>
  <c r="P599" i="1" s="1"/>
  <c r="P396" i="1"/>
  <c r="O456" i="1"/>
  <c r="P455" i="1" s="1"/>
  <c r="O28" i="1"/>
  <c r="P28" i="1" s="1"/>
  <c r="P329" i="1"/>
  <c r="P382" i="1"/>
  <c r="P550" i="1"/>
  <c r="P11" i="1"/>
  <c r="O575" i="1"/>
  <c r="P574" i="1" s="1"/>
  <c r="O27" i="1"/>
  <c r="O40" i="1"/>
  <c r="P39" i="1" s="1"/>
  <c r="P22" i="1"/>
  <c r="O516" i="1"/>
  <c r="O26" i="1"/>
  <c r="P560" i="1"/>
  <c r="P386" i="1"/>
  <c r="P213" i="1"/>
  <c r="L79" i="1"/>
  <c r="O448" i="1"/>
  <c r="P367" i="1"/>
  <c r="P383" i="1"/>
  <c r="P261" i="1"/>
  <c r="P366" i="1"/>
  <c r="P64" i="1"/>
  <c r="O442" i="1"/>
  <c r="P441" i="1" s="1"/>
  <c r="P387" i="1"/>
  <c r="P260" i="1"/>
  <c r="L27" i="1"/>
  <c r="O41" i="1"/>
  <c r="P551" i="1"/>
  <c r="O523" i="1"/>
  <c r="P522" i="1" s="1"/>
  <c r="P175" i="1"/>
  <c r="P584" i="1"/>
  <c r="P452" i="1"/>
  <c r="P381" i="1"/>
  <c r="P384" i="1"/>
  <c r="P576" i="1"/>
  <c r="P19" i="1"/>
  <c r="L440" i="1"/>
  <c r="O107" i="1"/>
  <c r="P106" i="1" s="1"/>
  <c r="P338" i="1"/>
  <c r="P48" i="1"/>
  <c r="P85" i="1"/>
  <c r="O496" i="1"/>
  <c r="P153" i="1"/>
  <c r="O31" i="1"/>
  <c r="P30" i="1" s="1"/>
  <c r="P20" i="1"/>
  <c r="P66" i="1"/>
  <c r="P404" i="1"/>
  <c r="P94" i="1"/>
  <c r="O148" i="1"/>
  <c r="P148" i="1" s="1"/>
  <c r="L59" i="1"/>
  <c r="P12" i="1"/>
  <c r="P330" i="1"/>
  <c r="P65" i="1"/>
  <c r="P536" i="1"/>
  <c r="P67" i="1"/>
  <c r="P118" i="1"/>
  <c r="P43" i="1"/>
  <c r="P326" i="1"/>
  <c r="P279" i="1"/>
  <c r="P413" i="1"/>
  <c r="P428" i="1"/>
  <c r="P18" i="1"/>
  <c r="P388" i="1"/>
  <c r="P319" i="1"/>
  <c r="P8" i="1"/>
  <c r="O364" i="1"/>
  <c r="P115" i="1"/>
  <c r="P299" i="1"/>
  <c r="P280" i="1"/>
  <c r="P593" i="1"/>
  <c r="P385" i="1"/>
  <c r="P377" i="1"/>
  <c r="L40" i="1"/>
  <c r="P176" i="1"/>
  <c r="P405" i="1"/>
  <c r="O109" i="1"/>
  <c r="P108" i="1" s="1"/>
  <c r="P9" i="1"/>
  <c r="P101" i="1"/>
  <c r="P545" i="1"/>
  <c r="P32" i="1"/>
  <c r="P485" i="1"/>
  <c r="P509" i="1"/>
  <c r="P567" i="1"/>
  <c r="P563" i="1"/>
  <c r="O209" i="1"/>
  <c r="P209" i="1" s="1"/>
  <c r="O457" i="1"/>
  <c r="P592" i="1"/>
  <c r="P544" i="1"/>
  <c r="L30" i="1"/>
  <c r="P368" i="1"/>
  <c r="P33" i="1"/>
  <c r="O572" i="1"/>
  <c r="P571" i="1" s="1"/>
  <c r="O475" i="1"/>
  <c r="P526" i="1"/>
  <c r="O555" i="1"/>
  <c r="P554" i="1" s="1"/>
  <c r="O249" i="1"/>
  <c r="P248" i="1" s="1"/>
  <c r="P138" i="1"/>
  <c r="O449" i="1"/>
  <c r="O56" i="1"/>
  <c r="P525" i="1"/>
  <c r="P38" i="1"/>
  <c r="P4" i="1"/>
  <c r="P410" i="1"/>
  <c r="P527" i="1"/>
  <c r="P83" i="1"/>
  <c r="L37" i="1"/>
  <c r="P558" i="1"/>
  <c r="P44" i="1"/>
  <c r="O301" i="1"/>
  <c r="P300" i="1" s="1"/>
  <c r="P144" i="1"/>
  <c r="P391" i="1"/>
  <c r="O375" i="1"/>
  <c r="P374" i="1" s="1"/>
  <c r="P566" i="1"/>
  <c r="L210" i="1"/>
  <c r="P15" i="1"/>
  <c r="P13" i="1"/>
  <c r="P331" i="1"/>
  <c r="P313" i="1"/>
  <c r="P224" i="1"/>
  <c r="O96" i="1"/>
  <c r="P96" i="1" s="1"/>
  <c r="O208" i="1"/>
  <c r="P207" i="1" s="1"/>
  <c r="O61" i="1"/>
  <c r="P60" i="1" s="1"/>
  <c r="P376" i="1"/>
  <c r="P497" i="1"/>
  <c r="P323" i="1"/>
  <c r="P234" i="1"/>
  <c r="P472" i="1"/>
  <c r="P116" i="1"/>
  <c r="L430" i="1"/>
  <c r="P235" i="1"/>
  <c r="P397" i="1"/>
  <c r="P238" i="1"/>
  <c r="P221" i="1"/>
  <c r="P499" i="1"/>
  <c r="O212" i="1"/>
  <c r="P325" i="1"/>
  <c r="P202" i="1"/>
  <c r="L441" i="1"/>
  <c r="P493" i="1"/>
  <c r="O359" i="1"/>
  <c r="P398" i="1"/>
  <c r="L73" i="1"/>
  <c r="P340" i="1"/>
  <c r="O226" i="1"/>
  <c r="P226" i="1" s="1"/>
  <c r="P418" i="1"/>
  <c r="P508" i="1"/>
  <c r="O597" i="1"/>
  <c r="P596" i="1" s="1"/>
  <c r="P227" i="1"/>
  <c r="P239" i="1"/>
  <c r="P245" i="1"/>
  <c r="L408" i="1"/>
  <c r="L409" i="1"/>
  <c r="P479" i="1"/>
  <c r="P92" i="1"/>
  <c r="O204" i="1"/>
  <c r="P204" i="1" s="1"/>
  <c r="O547" i="1"/>
  <c r="P546" i="1" s="1"/>
  <c r="P68" i="1"/>
  <c r="P10" i="1"/>
  <c r="L304" i="1"/>
  <c r="P419" i="1"/>
  <c r="P130" i="1"/>
  <c r="P431" i="1"/>
  <c r="P464" i="1"/>
  <c r="P317" i="1"/>
  <c r="O379" i="1"/>
  <c r="P378" i="1" s="1"/>
  <c r="P281" i="1"/>
  <c r="P314" i="1"/>
  <c r="L3" i="1"/>
  <c r="P168" i="1"/>
  <c r="O165" i="1"/>
  <c r="P164" i="1" s="1"/>
  <c r="L415" i="1"/>
  <c r="O333" i="1"/>
  <c r="P332" i="1" s="1"/>
  <c r="O530" i="1"/>
  <c r="P529" i="1" s="1"/>
  <c r="L547" i="1"/>
  <c r="P230" i="1"/>
  <c r="P407" i="1"/>
  <c r="P411" i="1"/>
  <c r="O37" i="1"/>
  <c r="P36" i="1" s="1"/>
  <c r="P339" i="1"/>
  <c r="P189" i="1"/>
  <c r="P514" i="1"/>
  <c r="P450" i="1"/>
  <c r="P498" i="1"/>
  <c r="O192" i="1"/>
  <c r="O409" i="1"/>
  <c r="L109" i="1"/>
  <c r="P458" i="1"/>
  <c r="L457" i="1"/>
  <c r="L140" i="1"/>
  <c r="L380" i="1"/>
  <c r="P598" i="1"/>
  <c r="L554" i="1"/>
  <c r="L496" i="1"/>
  <c r="P170" i="1"/>
  <c r="P206" i="1"/>
  <c r="P5" i="1"/>
  <c r="O293" i="1"/>
  <c r="P292" i="1" s="1"/>
  <c r="L462" i="1"/>
  <c r="O289" i="1"/>
  <c r="P289" i="1" s="1"/>
  <c r="O182" i="1"/>
  <c r="P181" i="1" s="1"/>
  <c r="O217" i="1"/>
  <c r="P216" i="1" s="1"/>
  <c r="O430" i="1"/>
  <c r="P429" i="1" s="1"/>
  <c r="P406" i="1"/>
  <c r="O495" i="1"/>
  <c r="P494" i="1" s="1"/>
  <c r="L579" i="1"/>
  <c r="P524" i="1"/>
  <c r="O589" i="1"/>
  <c r="P532" i="1"/>
  <c r="O237" i="1"/>
  <c r="P236" i="1" s="1"/>
  <c r="L515" i="1"/>
  <c r="L358" i="1"/>
  <c r="L580" i="1"/>
  <c r="P102" i="1"/>
  <c r="P531" i="1"/>
  <c r="P135" i="1"/>
  <c r="L516" i="1"/>
  <c r="L379" i="1"/>
  <c r="P131" i="1"/>
  <c r="O518" i="1"/>
  <c r="P29" i="1"/>
  <c r="P489" i="1"/>
  <c r="L556" i="1"/>
  <c r="O346" i="1"/>
  <c r="P16" i="1"/>
  <c r="L96" i="1"/>
  <c r="P540" i="1"/>
  <c r="L314" i="1"/>
  <c r="O267" i="1"/>
  <c r="P266" i="1" s="1"/>
  <c r="O268" i="1"/>
  <c r="P57" i="1"/>
  <c r="P318" i="1"/>
  <c r="O503" i="1"/>
  <c r="O74" i="1"/>
  <c r="P73" i="1" s="1"/>
  <c r="O483" i="1"/>
  <c r="P482" i="1" s="1"/>
  <c r="O484" i="1"/>
  <c r="L268" i="1"/>
  <c r="P372" i="1"/>
  <c r="L206" i="1"/>
  <c r="P350" i="1"/>
  <c r="L217" i="1"/>
  <c r="P241" i="1"/>
  <c r="L80" i="1"/>
  <c r="L139" i="1"/>
  <c r="P443" i="1"/>
  <c r="L449" i="1"/>
  <c r="P580" i="1"/>
  <c r="O463" i="1"/>
  <c r="P590" i="1"/>
  <c r="L410" i="1"/>
  <c r="P274" i="1"/>
  <c r="O426" i="1"/>
  <c r="P425" i="1" s="1"/>
  <c r="O427" i="1"/>
  <c r="L414" i="1"/>
  <c r="O186" i="1"/>
  <c r="P185" i="1" s="1"/>
  <c r="O187" i="1"/>
  <c r="O146" i="1"/>
  <c r="P91" i="1"/>
  <c r="L393" i="1"/>
  <c r="L149" i="1"/>
  <c r="L337" i="1"/>
  <c r="L338" i="1"/>
  <c r="O306" i="1"/>
  <c r="O305" i="1"/>
  <c r="L437" i="1"/>
  <c r="O304" i="1"/>
  <c r="L557" i="1"/>
  <c r="L447" i="1"/>
  <c r="P14" i="1"/>
  <c r="O179" i="1"/>
  <c r="P178" i="1" s="1"/>
  <c r="O180" i="1"/>
  <c r="P180" i="1" s="1"/>
  <c r="L315" i="1"/>
  <c r="P152" i="1"/>
  <c r="L164" i="1"/>
  <c r="L313" i="1"/>
  <c r="L178" i="1"/>
  <c r="L179" i="1"/>
  <c r="P250" i="1"/>
  <c r="P469" i="1"/>
  <c r="P459" i="1"/>
  <c r="L529" i="1"/>
  <c r="L24" i="1"/>
  <c r="L269" i="1"/>
  <c r="P242" i="1"/>
  <c r="L131" i="1"/>
  <c r="L130" i="1"/>
  <c r="L458" i="1"/>
  <c r="L303" i="1"/>
  <c r="O569" i="1"/>
  <c r="P568" i="1" s="1"/>
  <c r="O570" i="1"/>
  <c r="L332" i="1"/>
  <c r="L165" i="1"/>
  <c r="L166" i="1"/>
  <c r="K603" i="1"/>
  <c r="O256" i="1"/>
  <c r="P256" i="1" s="1"/>
  <c r="O255" i="1"/>
  <c r="P254" i="1" s="1"/>
  <c r="L301" i="1"/>
  <c r="L300" i="1"/>
  <c r="L572" i="1"/>
  <c r="L571" i="1"/>
  <c r="O123" i="1"/>
  <c r="O122" i="1"/>
  <c r="P121" i="1" s="1"/>
  <c r="L187" i="1"/>
  <c r="L186" i="1"/>
  <c r="P490" i="1"/>
  <c r="P166" i="1"/>
  <c r="O557" i="1"/>
  <c r="O556" i="1"/>
  <c r="L346" i="1"/>
  <c r="L347" i="1"/>
  <c r="O582" i="1"/>
  <c r="P581" i="1" s="1"/>
  <c r="L250" i="1"/>
  <c r="L249" i="1"/>
  <c r="L183" i="1"/>
  <c r="L184" i="1"/>
  <c r="L583" i="1"/>
  <c r="L582" i="1"/>
  <c r="L289" i="1"/>
  <c r="L290" i="1"/>
  <c r="O24" i="1"/>
  <c r="P23" i="1" s="1"/>
  <c r="O25" i="1"/>
  <c r="L574" i="1"/>
  <c r="L575" i="1"/>
  <c r="L474" i="1"/>
  <c r="L475" i="1"/>
  <c r="P324" i="1"/>
  <c r="L375" i="1"/>
  <c r="L376" i="1"/>
  <c r="L191" i="1"/>
  <c r="L192" i="1"/>
  <c r="L378" i="1"/>
  <c r="L377" i="1"/>
  <c r="L74" i="1"/>
  <c r="L75" i="1"/>
  <c r="O415" i="1"/>
  <c r="P414" i="1" s="1"/>
  <c r="O416" i="1"/>
  <c r="L238" i="1"/>
  <c r="L237" i="1"/>
  <c r="O141" i="1"/>
  <c r="O140" i="1"/>
  <c r="P139" i="1" s="1"/>
  <c r="L517" i="1"/>
  <c r="L518" i="1"/>
  <c r="L442" i="1"/>
  <c r="L443" i="1"/>
  <c r="L55" i="1"/>
  <c r="L56" i="1"/>
  <c r="L503" i="1"/>
  <c r="L504" i="1"/>
  <c r="L106" i="1"/>
  <c r="L212" i="1"/>
  <c r="L211" i="1"/>
  <c r="L26" i="1"/>
  <c r="L25" i="1"/>
  <c r="L598" i="1"/>
  <c r="L599" i="1"/>
  <c r="L426" i="1"/>
  <c r="L427" i="1"/>
  <c r="L225" i="1"/>
  <c r="L226" i="1"/>
  <c r="O79" i="1"/>
  <c r="P78" i="1" s="1"/>
  <c r="O80" i="1"/>
  <c r="L295" i="1"/>
  <c r="L294" i="1"/>
  <c r="L523" i="1"/>
  <c r="L524" i="1"/>
  <c r="L256" i="1"/>
  <c r="L257" i="1"/>
  <c r="L482" i="1"/>
  <c r="L483" i="1"/>
  <c r="L459" i="1"/>
  <c r="L146" i="1"/>
  <c r="L587" i="1"/>
  <c r="L588" i="1"/>
  <c r="L305" i="1"/>
  <c r="L306" i="1"/>
  <c r="P451" i="1"/>
  <c r="N603" i="1"/>
  <c r="L123" i="1"/>
  <c r="L122" i="1"/>
  <c r="L366" i="1"/>
  <c r="L365" i="1"/>
  <c r="L570" i="1"/>
  <c r="L569" i="1"/>
  <c r="P263" i="1"/>
  <c r="P334" i="1"/>
  <c r="P320" i="1"/>
  <c r="P134" i="1"/>
  <c r="P47" i="1"/>
  <c r="P82" i="1"/>
  <c r="P510" i="1"/>
  <c r="P62" i="1"/>
  <c r="P528" i="1"/>
  <c r="P460" i="1"/>
  <c r="P486" i="1"/>
  <c r="P93" i="1"/>
  <c r="P533" i="1"/>
  <c r="P423" i="1"/>
  <c r="P335" i="1"/>
  <c r="P17" i="1"/>
  <c r="P564" i="1"/>
  <c r="P136" i="1"/>
  <c r="P53" i="1"/>
  <c r="P100" i="1"/>
  <c r="P341" i="1"/>
  <c r="P69" i="1"/>
  <c r="P552" i="1"/>
  <c r="P84" i="1"/>
  <c r="P543" i="1"/>
  <c r="P177" i="1"/>
  <c r="P104" i="1"/>
  <c r="P286" i="1"/>
  <c r="P154" i="1"/>
  <c r="P559" i="1"/>
  <c r="P243" i="1"/>
  <c r="P432" i="1"/>
  <c r="P117" i="1"/>
  <c r="P591" i="1"/>
  <c r="P253" i="1"/>
  <c r="P465" i="1"/>
  <c r="P577" i="1"/>
  <c r="P578" i="1"/>
  <c r="P394" i="1"/>
  <c r="P113" i="1"/>
  <c r="P114" i="1"/>
  <c r="P63" i="1"/>
  <c r="P244" i="1"/>
  <c r="P155" i="1"/>
  <c r="P156" i="1"/>
  <c r="P195" i="1"/>
  <c r="P548" i="1"/>
  <c r="P315" i="1"/>
  <c r="P316" i="1"/>
  <c r="P506" i="1"/>
  <c r="P507" i="1"/>
  <c r="P534" i="1"/>
  <c r="P535" i="1"/>
  <c r="P264" i="1"/>
  <c r="P265" i="1"/>
  <c r="P412" i="1"/>
  <c r="P49" i="1"/>
  <c r="P50" i="1"/>
  <c r="P561" i="1"/>
  <c r="P562" i="1"/>
  <c r="P565" i="1"/>
  <c r="P436" i="1"/>
  <c r="P437" i="1"/>
  <c r="P453" i="1"/>
  <c r="P454" i="1"/>
  <c r="P128" i="1"/>
  <c r="P129" i="1"/>
  <c r="P351" i="1"/>
  <c r="P352" i="1"/>
  <c r="P3" i="1"/>
  <c r="P196" i="1"/>
  <c r="P197" i="1"/>
  <c r="P34" i="1"/>
  <c r="P218" i="1"/>
  <c r="P400" i="1"/>
  <c r="P401" i="1"/>
  <c r="P487" i="1"/>
  <c r="P488" i="1"/>
  <c r="P159" i="1"/>
  <c r="P160" i="1"/>
  <c r="P42" i="1"/>
  <c r="P240" i="1"/>
  <c r="P271" i="1"/>
  <c r="P272" i="1"/>
  <c r="P278" i="1"/>
  <c r="P287" i="1"/>
  <c r="P21" i="1"/>
  <c r="P55" i="1" l="1"/>
  <c r="P447" i="1"/>
  <c r="P303" i="1"/>
  <c r="P515" i="1"/>
  <c r="P191" i="1"/>
  <c r="P210" i="1"/>
  <c r="P358" i="1"/>
  <c r="P474" i="1"/>
  <c r="P496" i="1"/>
  <c r="P456" i="1"/>
  <c r="P211" i="1"/>
  <c r="P517" i="1"/>
  <c r="P27" i="1"/>
  <c r="P588" i="1"/>
  <c r="P449" i="1"/>
  <c r="P364" i="1"/>
  <c r="P516" i="1"/>
  <c r="P575" i="1"/>
  <c r="P26" i="1"/>
  <c r="P523" i="1"/>
  <c r="P40" i="1"/>
  <c r="P363" i="1"/>
  <c r="P41" i="1"/>
  <c r="P107" i="1"/>
  <c r="P442" i="1"/>
  <c r="P147" i="1"/>
  <c r="P572" i="1"/>
  <c r="P475" i="1"/>
  <c r="P31" i="1"/>
  <c r="P547" i="1"/>
  <c r="P457" i="1"/>
  <c r="P375" i="1"/>
  <c r="P448" i="1"/>
  <c r="P109" i="1"/>
  <c r="P555" i="1"/>
  <c r="P249" i="1"/>
  <c r="P301" i="1"/>
  <c r="P179" i="1"/>
  <c r="P359" i="1"/>
  <c r="P203" i="1"/>
  <c r="P208" i="1"/>
  <c r="P56" i="1"/>
  <c r="P225" i="1"/>
  <c r="P597" i="1"/>
  <c r="P95" i="1"/>
  <c r="P61" i="1"/>
  <c r="P212" i="1"/>
  <c r="P379" i="1"/>
  <c r="P589" i="1"/>
  <c r="P182" i="1"/>
  <c r="P288" i="1"/>
  <c r="P237" i="1"/>
  <c r="P530" i="1"/>
  <c r="P217" i="1"/>
  <c r="P430" i="1"/>
  <c r="P333" i="1"/>
  <c r="P495" i="1"/>
  <c r="P165" i="1"/>
  <c r="P408" i="1"/>
  <c r="P409" i="1"/>
  <c r="P37" i="1"/>
  <c r="P293" i="1"/>
  <c r="P192" i="1"/>
  <c r="P518" i="1"/>
  <c r="P345" i="1"/>
  <c r="P346" i="1"/>
  <c r="P582" i="1"/>
  <c r="P462" i="1"/>
  <c r="P463" i="1"/>
  <c r="P267" i="1"/>
  <c r="P268" i="1"/>
  <c r="P483" i="1"/>
  <c r="P484" i="1"/>
  <c r="P74" i="1"/>
  <c r="P502" i="1"/>
  <c r="P503" i="1"/>
  <c r="P306" i="1"/>
  <c r="P305" i="1"/>
  <c r="L603" i="1"/>
  <c r="P569" i="1"/>
  <c r="P570" i="1"/>
  <c r="P426" i="1"/>
  <c r="P427" i="1"/>
  <c r="P304" i="1"/>
  <c r="P145" i="1"/>
  <c r="P146" i="1"/>
  <c r="P187" i="1"/>
  <c r="P186" i="1"/>
  <c r="P255" i="1"/>
  <c r="O603" i="1"/>
  <c r="P141" i="1"/>
  <c r="P140" i="1"/>
  <c r="P25" i="1"/>
  <c r="P24" i="1"/>
  <c r="P79" i="1"/>
  <c r="P80" i="1"/>
  <c r="P123" i="1"/>
  <c r="P122" i="1"/>
  <c r="P556" i="1"/>
  <c r="P557" i="1"/>
  <c r="P416" i="1"/>
  <c r="P415" i="1"/>
  <c r="P603" i="1" l="1"/>
  <c r="N15" i="3" s="1" a="1"/>
  <c r="N1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<sst xmlns="http://schemas.openxmlformats.org/spreadsheetml/2006/main" count="63" uniqueCount="44">
  <si>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</si>
  <si>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</si>
  <si>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</si>
  <si>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</si>
  <si>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</si>
  <si>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</si>
  <si>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</si>
  <si>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</si>
  <si>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</si>
  <si>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</si>
  <si>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</si>
  <si>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</si>
  <si>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</si>
  <si>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</si>
  <si>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</si>
  <si>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</si>
  <si>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</si>
  <si>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</si>
  <si>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</si>
  <si>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</si>
  <si>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</si>
  <si>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</si>
  <si>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</si>
  <si>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</si>
  <si>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</si>
  <si>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</si>
  <si>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</si>
  <si>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</si>
  <si>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</si>
  <si>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</si>
  <si>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</si>
  <si>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</si>
  <si>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</si>
  <si>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</si>
  <si>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</si>
  <si>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</si>
  <si>
    <t>x1</t>
  </si>
  <si>
    <t>y1</t>
  </si>
  <si>
    <t>theta_2</t>
  </si>
  <si>
    <t>cm/s</t>
  </si>
  <si>
    <t>Pasos</t>
  </si>
  <si>
    <t>Theta_1(grados)</t>
  </si>
  <si>
    <t>Theta_2(grados)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</si>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</sst>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00"/>
    <numFmt numFmtId="166" formatCode="0.0000000000000"/>
    <numFmt numFmtId="167" formatCode="0.00000000000000"/>
    <numFmt numFmtId="168" formatCode="0.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excel'!$I$3:$I$602</c:f>
              <c:numCache>
                <c:formatCode>General</c:formatCode>
                <c:ptCount val="600"/>
                <c:pt idx="0">
                  <c:v>1.4553372635947293</c:v>
                </c:pt>
                <c:pt idx="1">
                  <c:v>1.4542560062181342</c:v>
                </c:pt>
                <c:pt idx="2">
                  <c:v>1.4532744146619905</c:v>
                </c:pt>
                <c:pt idx="3">
                  <c:v>1.4523932575848004</c:v>
                </c:pt>
                <c:pt idx="4">
                  <c:v>1.4516132285566266</c:v>
                </c:pt>
                <c:pt idx="5">
                  <c:v>1.4509349435740448</c:v>
                </c:pt>
                <c:pt idx="6">
                  <c:v>1.450358938561576</c:v>
                </c:pt>
                <c:pt idx="7">
                  <c:v>1.4498856668728184</c:v>
                </c:pt>
                <c:pt idx="8">
                  <c:v>1.4495154968055743</c:v>
                </c:pt>
                <c:pt idx="9">
                  <c:v>1.44924870914627</c:v>
                </c:pt>
                <c:pt idx="10">
                  <c:v>1.4490854947598621</c:v>
                </c:pt>
                <c:pt idx="11">
                  <c:v>1.4490259522422284</c:v>
                </c:pt>
                <c:pt idx="12">
                  <c:v>1.4490700856526999</c:v>
                </c:pt>
                <c:pt idx="13">
                  <c:v>1.4492178023449247</c:v>
                </c:pt>
                <c:pt idx="14">
                  <c:v>1.4494689109146259</c:v>
                </c:pt>
                <c:pt idx="15">
                  <c:v>1.4498231192830191</c:v>
                </c:pt>
                <c:pt idx="16">
                  <c:v>1.4502800329346965</c:v>
                </c:pt>
                <c:pt idx="17">
                  <c:v>1.4508391533286236</c:v>
                </c:pt>
                <c:pt idx="18">
                  <c:v>1.4514998765005429</c:v>
                </c:pt>
                <c:pt idx="19">
                  <c:v>1.4522614918745549</c:v>
                </c:pt>
                <c:pt idx="20">
                  <c:v>1.4531231813008865</c:v>
                </c:pt>
                <c:pt idx="21">
                  <c:v>1.4540840183359522</c:v>
                </c:pt>
                <c:pt idx="22">
                  <c:v>1.4551429677796559</c:v>
                </c:pt>
                <c:pt idx="23">
                  <c:v>1.4562988854836227</c:v>
                </c:pt>
                <c:pt idx="24">
                  <c:v>1.4575505184425341</c:v>
                </c:pt>
                <c:pt idx="25">
                  <c:v>1.4588965051791463</c:v>
                </c:pt>
                <c:pt idx="26">
                  <c:v>1.4603353764317866</c:v>
                </c:pt>
                <c:pt idx="27">
                  <c:v>1.461865556151241</c:v>
                </c:pt>
                <c:pt idx="28">
                  <c:v>1.4634853628119719</c:v>
                </c:pt>
                <c:pt idx="29">
                  <c:v>1.4651930110405398</c:v>
                </c:pt>
                <c:pt idx="30">
                  <c:v>1.4669866135620122</c:v>
                </c:pt>
                <c:pt idx="31">
                  <c:v>1.4688641834630027</c:v>
                </c:pt>
                <c:pt idx="32">
                  <c:v>1.4708236367678866</c:v>
                </c:pt>
                <c:pt idx="33">
                  <c:v>1.4728627953226243</c:v>
                </c:pt>
                <c:pt idx="34">
                  <c:v>1.4749793899786123</c:v>
                </c:pt>
                <c:pt idx="35">
                  <c:v>1.4771710640670199</c:v>
                </c:pt>
                <c:pt idx="36">
                  <c:v>1.4794353771522224</c:v>
                </c:pt>
                <c:pt idx="37">
                  <c:v>1.4817698090512241</c:v>
                </c:pt>
                <c:pt idx="38">
                  <c:v>1.4841717641043692</c:v>
                </c:pt>
                <c:pt idx="39">
                  <c:v>1.4866385756812388</c:v>
                </c:pt>
                <c:pt idx="40">
                  <c:v>1.4891675109043487</c:v>
                </c:pt>
                <c:pt idx="41">
                  <c:v>1.4917557755722188</c:v>
                </c:pt>
                <c:pt idx="42">
                  <c:v>1.4944005192624754</c:v>
                </c:pt>
                <c:pt idx="43">
                  <c:v>1.4970988405949646</c:v>
                </c:pt>
                <c:pt idx="44">
                  <c:v>1.4998477926343332</c:v>
                </c:pt>
                <c:pt idx="45">
                  <c:v>1.5026443884112131</c:v>
                </c:pt>
                <c:pt idx="46">
                  <c:v>1.5054856065410047</c:v>
                </c:pt>
                <c:pt idx="47">
                  <c:v>1.5083683969192765</c:v>
                </c:pt>
                <c:pt idx="48">
                  <c:v>1.5112896864729792</c:v>
                </c:pt>
                <c:pt idx="49">
                  <c:v>1.5142463849470253</c:v>
                </c:pt>
                <c:pt idx="50">
                  <c:v>1.5172353907062419</c:v>
                </c:pt>
                <c:pt idx="51">
                  <c:v>1.5202535965332999</c:v>
                </c:pt>
                <c:pt idx="52">
                  <c:v>1.5232978954039269</c:v>
                </c:pt>
                <c:pt idx="53">
                  <c:v>1.5263651862214811</c:v>
                </c:pt>
                <c:pt idx="54">
                  <c:v>1.5294523794938453</c:v>
                </c:pt>
                <c:pt idx="55">
                  <c:v>1.5325564029365033</c:v>
                </c:pt>
                <c:pt idx="56">
                  <c:v>1.5356742069866154</c:v>
                </c:pt>
                <c:pt idx="57">
                  <c:v>1.5388027702139326</c:v>
                </c:pt>
                <c:pt idx="58">
                  <c:v>1.5419391046153494</c:v>
                </c:pt>
                <c:pt idx="59">
                  <c:v>1.5450802607809537</c:v>
                </c:pt>
                <c:pt idx="60">
                  <c:v>1.5482233329204016</c:v>
                </c:pt>
                <c:pt idx="61">
                  <c:v>1.5513654637394496</c:v>
                </c:pt>
                <c:pt idx="62">
                  <c:v>1.5545038491574499</c:v>
                </c:pt>
                <c:pt idx="63">
                  <c:v>1.5576357428575252</c:v>
                </c:pt>
                <c:pt idx="64">
                  <c:v>1.5607584606620695</c:v>
                </c:pt>
                <c:pt idx="65">
                  <c:v>1.5638693847270599</c:v>
                </c:pt>
                <c:pt idx="66">
                  <c:v>1.5669659675494956</c:v>
                </c:pt>
                <c:pt idx="67">
                  <c:v>1.5700457357830446</c:v>
                </c:pt>
                <c:pt idx="68">
                  <c:v>1.5731062938577316</c:v>
                </c:pt>
                <c:pt idx="69">
                  <c:v>1.5761453274001553</c:v>
                </c:pt>
                <c:pt idx="70">
                  <c:v>1.5791606064514072</c:v>
                </c:pt>
                <c:pt idx="71">
                  <c:v>1.582149988480428</c:v>
                </c:pt>
                <c:pt idx="72">
                  <c:v>1.5851114211911481</c:v>
                </c:pt>
                <c:pt idx="73">
                  <c:v>1.5880429451222469</c:v>
                </c:pt>
                <c:pt idx="74">
                  <c:v>1.5909426960388966</c:v>
                </c:pt>
                <c:pt idx="75">
                  <c:v>1.5938089071163035</c:v>
                </c:pt>
                <c:pt idx="76">
                  <c:v>1.5966399109153266</c:v>
                </c:pt>
                <c:pt idx="77">
                  <c:v>1.5994341411508364</c:v>
                </c:pt>
                <c:pt idx="78">
                  <c:v>1.6021901342539229</c:v>
                </c:pt>
                <c:pt idx="79">
                  <c:v>1.6049065307294066</c:v>
                </c:pt>
                <c:pt idx="80">
                  <c:v>1.6075820763105013</c:v>
                </c:pt>
                <c:pt idx="81">
                  <c:v>1.6102156229128224</c:v>
                </c:pt>
                <c:pt idx="82">
                  <c:v>1.6128061293902813</c:v>
                </c:pt>
                <c:pt idx="83">
                  <c:v>1.6153526620957646</c:v>
                </c:pt>
                <c:pt idx="84">
                  <c:v>1.6178543952498003</c:v>
                </c:pt>
                <c:pt idx="85">
                  <c:v>1.6203106111207672</c:v>
                </c:pt>
                <c:pt idx="86">
                  <c:v>1.6227207000205077</c:v>
                </c:pt>
                <c:pt idx="87">
                  <c:v>1.6250841601195201</c:v>
                </c:pt>
                <c:pt idx="88">
                  <c:v>1.6274005970862302</c:v>
                </c:pt>
                <c:pt idx="89">
                  <c:v>1.6296697235551099</c:v>
                </c:pt>
                <c:pt idx="90">
                  <c:v>1.6318913584287451</c:v>
                </c:pt>
                <c:pt idx="91">
                  <c:v>1.6340654260191911</c:v>
                </c:pt>
                <c:pt idx="92">
                  <c:v>1.6361919550342654</c:v>
                </c:pt>
                <c:pt idx="93">
                  <c:v>1.6382710774146454</c:v>
                </c:pt>
                <c:pt idx="94">
                  <c:v>1.6403030270279082</c:v>
                </c:pt>
                <c:pt idx="95">
                  <c:v>1.642288138225843</c:v>
                </c:pt>
                <c:pt idx="96">
                  <c:v>1.6442268442715871</c:v>
                </c:pt>
                <c:pt idx="97">
                  <c:v>1.6461196756432896</c:v>
                </c:pt>
                <c:pt idx="98">
                  <c:v>1.6479672582211728</c:v>
                </c:pt>
                <c:pt idx="99">
                  <c:v>1.649770311364966</c:v>
                </c:pt>
                <c:pt idx="100">
                  <c:v>1.6515296458887745</c:v>
                </c:pt>
                <c:pt idx="101">
                  <c:v>1.6532461619405117</c:v>
                </c:pt>
                <c:pt idx="102">
                  <c:v>1.654920846793019</c:v>
                </c:pt>
                <c:pt idx="103">
                  <c:v>1.6565547725539937</c:v>
                </c:pt>
                <c:pt idx="104">
                  <c:v>1.6581490938017818</c:v>
                </c:pt>
                <c:pt idx="105">
                  <c:v>1.6597050451539799</c:v>
                </c:pt>
                <c:pt idx="106">
                  <c:v>1.6612239387756733</c:v>
                </c:pt>
                <c:pt idx="107">
                  <c:v>1.66270716183393</c:v>
                </c:pt>
                <c:pt idx="108">
                  <c:v>1.6641561739049595</c:v>
                </c:pt>
                <c:pt idx="109">
                  <c:v>1.6655725043400726</c:v>
                </c:pt>
                <c:pt idx="110">
                  <c:v>1.6669577495962837</c:v>
                </c:pt>
                <c:pt idx="111">
                  <c:v>1.6683135705370258</c:v>
                </c:pt>
                <c:pt idx="112">
                  <c:v>1.6696416897080981</c:v>
                </c:pt>
                <c:pt idx="113">
                  <c:v>1.6709438885935064</c:v>
                </c:pt>
                <c:pt idx="114">
                  <c:v>1.6722220048554488</c:v>
                </c:pt>
                <c:pt idx="115">
                  <c:v>1.6734779295621602</c:v>
                </c:pt>
                <c:pt idx="116">
                  <c:v>1.6747136044068762</c:v>
                </c:pt>
                <c:pt idx="117">
                  <c:v>1.6759310189205918</c:v>
                </c:pt>
                <c:pt idx="118">
                  <c:v>1.6771322076807627</c:v>
                </c:pt>
                <c:pt idx="119">
                  <c:v>1.6783192475175239</c:v>
                </c:pt>
                <c:pt idx="120">
                  <c:v>1.6794942547184095</c:v>
                </c:pt>
                <c:pt idx="121">
                  <c:v>1.6806593822319793</c:v>
                </c:pt>
                <c:pt idx="122">
                  <c:v>1.6818168168701755</c:v>
                </c:pt>
                <c:pt idx="123">
                  <c:v>1.6829687765086363</c:v>
                </c:pt>
                <c:pt idx="124">
                  <c:v>1.6841175072836543</c:v>
                </c:pt>
                <c:pt idx="125">
                  <c:v>1.6852652807838693</c:v>
                </c:pt>
                <c:pt idx="126">
                  <c:v>1.686414391234317</c:v>
                </c:pt>
                <c:pt idx="127">
                  <c:v>1.6875671526699008</c:v>
                </c:pt>
                <c:pt idx="128">
                  <c:v>1.6887258960949425</c:v>
                </c:pt>
                <c:pt idx="129">
                  <c:v>1.6898929666250082</c:v>
                </c:pt>
                <c:pt idx="130">
                  <c:v>1.6910707206068833</c:v>
                </c:pt>
                <c:pt idx="131">
                  <c:v>1.6922615227122202</c:v>
                </c:pt>
                <c:pt idx="132">
                  <c:v>1.6934677430001708</c:v>
                </c:pt>
                <c:pt idx="133">
                  <c:v>1.6946917539441197</c:v>
                </c:pt>
                <c:pt idx="134">
                  <c:v>1.695935927417541</c:v>
                </c:pt>
                <c:pt idx="135">
                  <c:v>1.6972026316339957</c:v>
                </c:pt>
                <c:pt idx="136">
                  <c:v>1.6984942280363362</c:v>
                </c:pt>
                <c:pt idx="137">
                  <c:v>1.699813068130368</c:v>
                </c:pt>
                <c:pt idx="138">
                  <c:v>1.7011614902584746</c:v>
                </c:pt>
                <c:pt idx="139">
                  <c:v>1.7025418163090607</c:v>
                </c:pt>
                <c:pt idx="140">
                  <c:v>1.7039563483581648</c:v>
                </c:pt>
                <c:pt idx="141">
                  <c:v>1.7054073652401238</c:v>
                </c:pt>
                <c:pt idx="142">
                  <c:v>1.7068971190448943</c:v>
                </c:pt>
                <c:pt idx="143">
                  <c:v>1.7084278315403809</c:v>
                </c:pt>
                <c:pt idx="144">
                  <c:v>1.7100016905190438</c:v>
                </c:pt>
                <c:pt idx="145">
                  <c:v>1.7116208460690254</c:v>
                </c:pt>
                <c:pt idx="146">
                  <c:v>1.7132874067711317</c:v>
                </c:pt>
                <c:pt idx="147">
                  <c:v>1.715003435824189</c:v>
                </c:pt>
                <c:pt idx="148">
                  <c:v>1.716770947102539</c:v>
                </c:pt>
                <c:pt idx="149">
                  <c:v>1.71859190115077</c:v>
                </c:pt>
                <c:pt idx="150">
                  <c:v>1.7204682011221897</c:v>
                </c:pt>
                <c:pt idx="151">
                  <c:v>1.7224016886689382</c:v>
                </c:pt>
                <c:pt idx="152">
                  <c:v>1.7243941397931364</c:v>
                </c:pt>
                <c:pt idx="153">
                  <c:v>1.7264472606699397</c:v>
                </c:pt>
                <c:pt idx="154">
                  <c:v>1.7285626834547969</c:v>
                </c:pt>
                <c:pt idx="155">
                  <c:v>1.7307419620887026</c:v>
                </c:pt>
                <c:pt idx="156">
                  <c:v>1.7329865681165804</c:v>
                </c:pt>
                <c:pt idx="157">
                  <c:v>1.7352978865352755</c:v>
                </c:pt>
                <c:pt idx="158">
                  <c:v>1.7376772116888537</c:v>
                </c:pt>
                <c:pt idx="159">
                  <c:v>1.7401257432300024</c:v>
                </c:pt>
                <c:pt idx="160">
                  <c:v>1.7426445821673018</c:v>
                </c:pt>
                <c:pt idx="161">
                  <c:v>1.745234727018947</c:v>
                </c:pt>
                <c:pt idx="162">
                  <c:v>1.7478970700941119</c:v>
                </c:pt>
                <c:pt idx="163">
                  <c:v>1.7506323939235835</c:v>
                </c:pt>
                <c:pt idx="164">
                  <c:v>1.7534413678615031</c:v>
                </c:pt>
                <c:pt idx="165">
                  <c:v>1.7563245448800389</c:v>
                </c:pt>
                <c:pt idx="166">
                  <c:v>1.7592823585785471</c:v>
                </c:pt>
                <c:pt idx="167">
                  <c:v>1.7623151204283038</c:v>
                </c:pt>
                <c:pt idx="168">
                  <c:v>1.7654230172731435</c:v>
                </c:pt>
                <c:pt idx="169">
                  <c:v>1.7686061091053467</c:v>
                </c:pt>
                <c:pt idx="170">
                  <c:v>1.7718643271349215</c:v>
                </c:pt>
                <c:pt idx="171">
                  <c:v>1.7751974721689687</c:v>
                </c:pt>
                <c:pt idx="172">
                  <c:v>1.7786052133161867</c:v>
                </c:pt>
                <c:pt idx="173">
                  <c:v>1.7820870870297076</c:v>
                </c:pt>
                <c:pt idx="174">
                  <c:v>1.7856424964994944</c:v>
                </c:pt>
                <c:pt idx="175">
                  <c:v>1.7892707114033353</c:v>
                </c:pt>
                <c:pt idx="176">
                  <c:v>1.7929708680232523</c:v>
                </c:pt>
                <c:pt idx="177">
                  <c:v>1.7967419697317981</c:v>
                </c:pt>
                <c:pt idx="178">
                  <c:v>1.8005828878503169</c:v>
                </c:pt>
                <c:pt idx="179">
                  <c:v>1.8044923628788747</c:v>
                </c:pt>
                <c:pt idx="180">
                  <c:v>1.8084690060951707</c:v>
                </c:pt>
                <c:pt idx="181">
                  <c:v>1.812511301517417</c:v>
                </c:pt>
                <c:pt idx="182">
                  <c:v>1.8166176082239547</c:v>
                </c:pt>
                <c:pt idx="183">
                  <c:v>1.8207861630202116</c:v>
                </c:pt>
                <c:pt idx="184">
                  <c:v>1.8250150834416594</c:v>
                </c:pt>
                <c:pt idx="185">
                  <c:v>1.8293023710795628</c:v>
                </c:pt>
                <c:pt idx="186">
                  <c:v>1.8336459152147044</c:v>
                </c:pt>
                <c:pt idx="187">
                  <c:v>1.8380434967428028</c:v>
                </c:pt>
                <c:pt idx="188">
                  <c:v>1.8424927923741117</c:v>
                </c:pt>
                <c:pt idx="189">
                  <c:v>1.8469913790886698</c:v>
                </c:pt>
                <c:pt idx="190">
                  <c:v>1.8515367388278936</c:v>
                </c:pt>
                <c:pt idx="191">
                  <c:v>1.8561262634025979</c:v>
                </c:pt>
                <c:pt idx="192">
                  <c:v>1.8607572595971931</c:v>
                </c:pt>
                <c:pt idx="193">
                  <c:v>1.8654269544496631</c:v>
                </c:pt>
                <c:pt idx="194">
                  <c:v>1.8701325006869576</c:v>
                </c:pt>
                <c:pt idx="195">
                  <c:v>1.8748709822956706</c:v>
                </c:pt>
                <c:pt idx="196">
                  <c:v>1.8796394202082931</c:v>
                </c:pt>
                <c:pt idx="197">
                  <c:v>1.8844347780858495</c:v>
                </c:pt>
                <c:pt idx="198">
                  <c:v>1.8892539681784282</c:v>
                </c:pt>
                <c:pt idx="199">
                  <c:v>1.894093857245903</c:v>
                </c:pt>
                <c:pt idx="200">
                  <c:v>1.898951272522015</c:v>
                </c:pt>
                <c:pt idx="201">
                  <c:v>1.9038230077059441</c:v>
                </c:pt>
                <c:pt idx="202">
                  <c:v>1.9087058289664955</c:v>
                </c:pt>
                <c:pt idx="203">
                  <c:v>1.9135964809450496</c:v>
                </c:pt>
                <c:pt idx="204">
                  <c:v>1.9184916927444839</c:v>
                </c:pt>
                <c:pt idx="205">
                  <c:v>1.9233881838922682</c:v>
                </c:pt>
                <c:pt idx="206">
                  <c:v>1.9282826702670086</c:v>
                </c:pt>
                <c:pt idx="207">
                  <c:v>1.9331718699786307</c:v>
                </c:pt>
                <c:pt idx="208">
                  <c:v>1.9380525091933678</c:v>
                </c:pt>
                <c:pt idx="209">
                  <c:v>1.9429213278955606</c:v>
                </c:pt>
                <c:pt idx="210">
                  <c:v>1.947775085579087</c:v>
                </c:pt>
                <c:pt idx="211">
                  <c:v>1.9526105668619744</c:v>
                </c:pt>
                <c:pt idx="212">
                  <c:v>1.9574245870183793</c:v>
                </c:pt>
                <c:pt idx="213">
                  <c:v>1.9622139974226793</c:v>
                </c:pt>
                <c:pt idx="214">
                  <c:v>1.9669756909009204</c:v>
                </c:pt>
                <c:pt idx="215">
                  <c:v>1.9717066069852167</c:v>
                </c:pt>
                <c:pt idx="216">
                  <c:v>1.9764037370670127</c:v>
                </c:pt>
                <c:pt idx="217">
                  <c:v>1.9810641294453588</c:v>
                </c:pt>
                <c:pt idx="218">
                  <c:v>1.9856848942664265</c:v>
                </c:pt>
                <c:pt idx="219">
                  <c:v>1.9902632083506064</c:v>
                </c:pt>
                <c:pt idx="220">
                  <c:v>1.9947963199034637</c:v>
                </c:pt>
                <c:pt idx="221">
                  <c:v>1.9992815531067756</c:v>
                </c:pt>
                <c:pt idx="222">
                  <c:v>2.0037163125857043</c:v>
                </c:pt>
                <c:pt idx="223">
                  <c:v>2.0080980877479648</c:v>
                </c:pt>
                <c:pt idx="224">
                  <c:v>2.012424456990614</c:v>
                </c:pt>
                <c:pt idx="225">
                  <c:v>2.0166930917697692</c:v>
                </c:pt>
                <c:pt idx="226">
                  <c:v>2.0209017605282762</c:v>
                </c:pt>
                <c:pt idx="227">
                  <c:v>2.0250483324760062</c:v>
                </c:pt>
                <c:pt idx="228">
                  <c:v>2.0291307812170745</c:v>
                </c:pt>
                <c:pt idx="229">
                  <c:v>2.0331471882179692</c:v>
                </c:pt>
                <c:pt idx="230">
                  <c:v>2.0370957461101713</c:v>
                </c:pt>
                <c:pt idx="231">
                  <c:v>2.0409747618205576</c:v>
                </c:pt>
                <c:pt idx="232">
                  <c:v>2.0447826595225034</c:v>
                </c:pt>
                <c:pt idx="233">
                  <c:v>2.0485179834003504</c:v>
                </c:pt>
                <c:pt idx="234">
                  <c:v>2.0521794002196456</c:v>
                </c:pt>
                <c:pt idx="235">
                  <c:v>2.0557657016953121</c:v>
                </c:pt>
                <c:pt idx="236">
                  <c:v>2.0592758066497998</c:v>
                </c:pt>
                <c:pt idx="237">
                  <c:v>2.062708762953132</c:v>
                </c:pt>
                <c:pt idx="238">
                  <c:v>2.0660637492367351</c:v>
                </c:pt>
                <c:pt idx="239">
                  <c:v>2.0693400763729692</c:v>
                </c:pt>
                <c:pt idx="240">
                  <c:v>2.0725371887123964</c:v>
                </c:pt>
                <c:pt idx="241">
                  <c:v>2.0756546650709868</c:v>
                </c:pt>
                <c:pt idx="242">
                  <c:v>2.0786922194597404</c:v>
                </c:pt>
                <c:pt idx="243">
                  <c:v>2.081649701549571</c:v>
                </c:pt>
                <c:pt idx="244">
                  <c:v>2.0845270968646918</c:v>
                </c:pt>
                <c:pt idx="245">
                  <c:v>2.0873245266983145</c:v>
                </c:pt>
                <c:pt idx="246">
                  <c:v>2.0900422477450267</c:v>
                </c:pt>
                <c:pt idx="247">
                  <c:v>2.0926806514449523</c:v>
                </c:pt>
                <c:pt idx="248">
                  <c:v>2.0952402630355391</c:v>
                </c:pt>
                <c:pt idx="249">
                  <c:v>2.0977217403076636</c:v>
                </c:pt>
                <c:pt idx="250">
                  <c:v>2.1001258720636793</c:v>
                </c:pt>
                <c:pt idx="251">
                  <c:v>2.102453576276019</c:v>
                </c:pt>
                <c:pt idx="252">
                  <c:v>2.104705897945979</c:v>
                </c:pt>
                <c:pt idx="253">
                  <c:v>2.1068840066634529</c:v>
                </c:pt>
                <c:pt idx="254">
                  <c:v>2.1089891938694829</c:v>
                </c:pt>
                <c:pt idx="255">
                  <c:v>2.11102286982472</c:v>
                </c:pt>
                <c:pt idx="256">
                  <c:v>2.1129865602880153</c:v>
                </c:pt>
                <c:pt idx="257">
                  <c:v>2.1148819029106649</c:v>
                </c:pt>
                <c:pt idx="258">
                  <c:v>2.1167106433529725</c:v>
                </c:pt>
                <c:pt idx="259">
                  <c:v>2.1184746311310594</c:v>
                </c:pt>
                <c:pt idx="260">
                  <c:v>2.1201758152030137</c:v>
                </c:pt>
                <c:pt idx="261">
                  <c:v>2.1218162393046542</c:v>
                </c:pt>
                <c:pt idx="262">
                  <c:v>2.1233980370462913</c:v>
                </c:pt>
                <c:pt idx="263">
                  <c:v>2.124923426782956</c:v>
                </c:pt>
                <c:pt idx="264">
                  <c:v>2.1263947062715749</c:v>
                </c:pt>
                <c:pt idx="265">
                  <c:v>2.1278142471295052</c:v>
                </c:pt>
                <c:pt idx="266">
                  <c:v>2.1291844891097171</c:v>
                </c:pt>
                <c:pt idx="267">
                  <c:v>2.1305079342086843</c:v>
                </c:pt>
                <c:pt idx="268">
                  <c:v>2.1317871406237283</c:v>
                </c:pt>
                <c:pt idx="269">
                  <c:v>2.1330247165771308</c:v>
                </c:pt>
                <c:pt idx="270">
                  <c:v>2.1342233140248421</c:v>
                </c:pt>
                <c:pt idx="271">
                  <c:v>2.1353856222679486</c:v>
                </c:pt>
                <c:pt idx="272">
                  <c:v>2.1365143614853479</c:v>
                </c:pt>
                <c:pt idx="273">
                  <c:v>2.1376122762062217</c:v>
                </c:pt>
                <c:pt idx="274">
                  <c:v>2.1386821287409523</c:v>
                </c:pt>
                <c:pt idx="275">
                  <c:v>2.139726692589031</c:v>
                </c:pt>
                <c:pt idx="276">
                  <c:v>2.1407487458423788</c:v>
                </c:pt>
                <c:pt idx="277">
                  <c:v>2.1417510646021727</c:v>
                </c:pt>
                <c:pt idx="278">
                  <c:v>2.1427364164269376</c:v>
                </c:pt>
                <c:pt idx="279">
                  <c:v>2.143707553829179</c:v>
                </c:pt>
                <c:pt idx="280">
                  <c:v>2.1446672078372773</c:v>
                </c:pt>
                <c:pt idx="281">
                  <c:v>2.1456180816387604</c:v>
                </c:pt>
                <c:pt idx="282">
                  <c:v>2.1465628443203282</c:v>
                </c:pt>
                <c:pt idx="283">
                  <c:v>2.1475041247192914</c:v>
                </c:pt>
                <c:pt idx="284">
                  <c:v>2.148444505400243</c:v>
                </c:pt>
                <c:pt idx="285">
                  <c:v>2.1493865167699209</c:v>
                </c:pt>
                <c:pt idx="286">
                  <c:v>2.1503326313423501</c:v>
                </c:pt>
                <c:pt idx="287">
                  <c:v>2.151285258165414</c:v>
                </c:pt>
                <c:pt idx="288">
                  <c:v>2.1522467374190746</c:v>
                </c:pt>
                <c:pt idx="289">
                  <c:v>2.1532193351945148</c:v>
                </c:pt>
                <c:pt idx="290">
                  <c:v>2.154205238462541</c:v>
                </c:pt>
                <c:pt idx="291">
                  <c:v>2.1552065502386246</c:v>
                </c:pt>
                <c:pt idx="292">
                  <c:v>2.1562252849510615</c:v>
                </c:pt>
                <c:pt idx="293">
                  <c:v>2.1572633640178047</c:v>
                </c:pt>
                <c:pt idx="294">
                  <c:v>2.1583226116366681</c:v>
                </c:pt>
                <c:pt idx="295">
                  <c:v>2.1594047507927372</c:v>
                </c:pt>
                <c:pt idx="296">
                  <c:v>2.1605113994860412</c:v>
                </c:pt>
                <c:pt idx="297">
                  <c:v>2.1616440671817498</c:v>
                </c:pt>
                <c:pt idx="298">
                  <c:v>2.1628041514844614</c:v>
                </c:pt>
                <c:pt idx="299">
                  <c:v>2.1639929350374643</c:v>
                </c:pt>
                <c:pt idx="300">
                  <c:v>2.1652115826472422</c:v>
                </c:pt>
                <c:pt idx="301">
                  <c:v>2.1664611386329087</c:v>
                </c:pt>
                <c:pt idx="302">
                  <c:v>2.1677425243997579</c:v>
                </c:pt>
                <c:pt idx="303">
                  <c:v>2.1690565362356433</c:v>
                </c:pt>
                <c:pt idx="304">
                  <c:v>2.1704038433284776</c:v>
                </c:pt>
                <c:pt idx="305">
                  <c:v>2.1717849860028058</c:v>
                </c:pt>
                <c:pt idx="306">
                  <c:v>2.1732003741730894</c:v>
                </c:pt>
                <c:pt idx="307">
                  <c:v>2.1746502860110688</c:v>
                </c:pt>
                <c:pt idx="308">
                  <c:v>2.1761348668243961</c:v>
                </c:pt>
                <c:pt idx="309">
                  <c:v>2.177654128143538</c:v>
                </c:pt>
                <c:pt idx="310">
                  <c:v>2.1792079470138694</c:v>
                </c:pt>
                <c:pt idx="311">
                  <c:v>2.1807960654897833</c:v>
                </c:pt>
                <c:pt idx="312">
                  <c:v>2.1824180903276384</c:v>
                </c:pt>
                <c:pt idx="313">
                  <c:v>2.1840734928743757</c:v>
                </c:pt>
                <c:pt idx="314">
                  <c:v>2.1857616091486882</c:v>
                </c:pt>
                <c:pt idx="315">
                  <c:v>2.1874816401117245</c:v>
                </c:pt>
                <c:pt idx="316">
                  <c:v>2.1892326521244341</c:v>
                </c:pt>
                <c:pt idx="317">
                  <c:v>2.1910135775888211</c:v>
                </c:pt>
                <c:pt idx="318">
                  <c:v>2.1928232157705603</c:v>
                </c:pt>
                <c:pt idx="319">
                  <c:v>2.1946602338006609</c:v>
                </c:pt>
                <c:pt idx="320">
                  <c:v>2.1965231678540933</c:v>
                </c:pt>
                <c:pt idx="321">
                  <c:v>2.1984104245035785</c:v>
                </c:pt>
                <c:pt idx="322">
                  <c:v>2.2003202822470289</c:v>
                </c:pt>
                <c:pt idx="323">
                  <c:v>2.2022508932074447</c:v>
                </c:pt>
                <c:pt idx="324">
                  <c:v>2.204200285004406</c:v>
                </c:pt>
                <c:pt idx="325">
                  <c:v>2.2061663627966404</c:v>
                </c:pt>
                <c:pt idx="326">
                  <c:v>2.2081469114955317</c:v>
                </c:pt>
                <c:pt idx="327">
                  <c:v>2.2101395981497927</c:v>
                </c:pt>
                <c:pt idx="328">
                  <c:v>2.2121419745019133</c:v>
                </c:pt>
                <c:pt idx="329">
                  <c:v>2.2141514797174002</c:v>
                </c:pt>
                <c:pt idx="330">
                  <c:v>2.2161654432882067</c:v>
                </c:pt>
                <c:pt idx="331">
                  <c:v>2.21818108811215</c:v>
                </c:pt>
                <c:pt idx="332">
                  <c:v>2.220195533750513</c:v>
                </c:pt>
                <c:pt idx="333">
                  <c:v>2.2222057998664035</c:v>
                </c:pt>
                <c:pt idx="334">
                  <c:v>2.224208809846822</c:v>
                </c:pt>
                <c:pt idx="335">
                  <c:v>2.226201394611742</c:v>
                </c:pt>
                <c:pt idx="336">
                  <c:v>2.2281802966138544</c:v>
                </c:pt>
                <c:pt idx="337">
                  <c:v>2.230142174032911</c:v>
                </c:pt>
                <c:pt idx="338">
                  <c:v>2.2320836051689081</c:v>
                </c:pt>
                <c:pt idx="339">
                  <c:v>2.2340010930385579</c:v>
                </c:pt>
                <c:pt idx="340">
                  <c:v>2.235891070179703</c:v>
                </c:pt>
                <c:pt idx="341">
                  <c:v>2.2377499036684547</c:v>
                </c:pt>
                <c:pt idx="342">
                  <c:v>2.2395739003539052</c:v>
                </c:pt>
                <c:pt idx="343">
                  <c:v>2.2413593123152733</c:v>
                </c:pt>
                <c:pt idx="344">
                  <c:v>2.2431023425462553</c:v>
                </c:pt>
                <c:pt idx="345">
                  <c:v>2.2447991508711875</c:v>
                </c:pt>
                <c:pt idx="346">
                  <c:v>2.2464458600973662</c:v>
                </c:pt>
                <c:pt idx="347">
                  <c:v>2.2480385624074826</c:v>
                </c:pt>
                <c:pt idx="348">
                  <c:v>2.2495733259956534</c:v>
                </c:pt>
                <c:pt idx="349">
                  <c:v>2.2510462019498894</c:v>
                </c:pt>
                <c:pt idx="350">
                  <c:v>2.2524532313830994</c:v>
                </c:pt>
                <c:pt idx="351">
                  <c:v>2.2537904528138037</c:v>
                </c:pt>
                <c:pt idx="352">
                  <c:v>2.2550539097966813</c:v>
                </c:pt>
                <c:pt idx="353">
                  <c:v>2.2562396588018219</c:v>
                </c:pt>
                <c:pt idx="354">
                  <c:v>2.2573437773401768</c:v>
                </c:pt>
                <c:pt idx="355">
                  <c:v>2.2583623723310868</c:v>
                </c:pt>
                <c:pt idx="356">
                  <c:v>2.2592915887060152</c:v>
                </c:pt>
                <c:pt idx="357">
                  <c:v>2.260127618240646</c:v>
                </c:pt>
                <c:pt idx="358">
                  <c:v>2.2608667086053549</c:v>
                </c:pt>
                <c:pt idx="359">
                  <c:v>2.261505172621721</c:v>
                </c:pt>
                <c:pt idx="360">
                  <c:v>2.262039397710228</c:v>
                </c:pt>
                <c:pt idx="361">
                  <c:v>2.2624658555115884</c:v>
                </c:pt>
                <c:pt idx="362">
                  <c:v>2.2627811116612646</c:v>
                </c:pt>
                <c:pt idx="363">
                  <c:v>2.2629818356937235</c:v>
                </c:pt>
                <c:pt idx="364">
                  <c:v>2.2630648110498024</c:v>
                </c:pt>
                <c:pt idx="365">
                  <c:v>2.2630269451572973</c:v>
                </c:pt>
                <c:pt idx="366">
                  <c:v>2.2628652795515198</c:v>
                </c:pt>
                <c:pt idx="367">
                  <c:v>2.2625769999991516</c:v>
                </c:pt>
                <c:pt idx="368">
                  <c:v>2.2621594465853159</c:v>
                </c:pt>
                <c:pt idx="369">
                  <c:v>2.2616101237203736</c:v>
                </c:pt>
                <c:pt idx="370">
                  <c:v>2.2609267100196417</c:v>
                </c:pt>
                <c:pt idx="371">
                  <c:v>2.2601070680060196</c:v>
                </c:pt>
                <c:pt idx="372">
                  <c:v>2.2591492535825308</c:v>
                </c:pt>
                <c:pt idx="373">
                  <c:v>2.2580515252189817</c:v>
                </c:pt>
                <c:pt idx="374">
                  <c:v>2.2568123527945243</c:v>
                </c:pt>
                <c:pt idx="375">
                  <c:v>2.2554304260357902</c:v>
                </c:pt>
                <c:pt idx="376">
                  <c:v>2.2539046624886412</c:v>
                </c:pt>
                <c:pt idx="377">
                  <c:v>2.2522342149604411</c:v>
                </c:pt>
                <c:pt idx="378">
                  <c:v>2.2504184783691716</c:v>
                </c:pt>
                <c:pt idx="379">
                  <c:v>2.2484570959358035</c:v>
                </c:pt>
                <c:pt idx="380">
                  <c:v>2.2463499646570675</c:v>
                </c:pt>
                <c:pt idx="381">
                  <c:v>2.2440972399972745</c:v>
                </c:pt>
                <c:pt idx="382">
                  <c:v>2.2416993397401108</c:v>
                </c:pt>
                <c:pt idx="383">
                  <c:v>2.2391569469444104</c:v>
                </c:pt>
                <c:pt idx="384">
                  <c:v>2.2364710119518425</c:v>
                </c:pt>
                <c:pt idx="385">
                  <c:v>2.2336427533992036</c:v>
                </c:pt>
                <c:pt idx="386">
                  <c:v>2.2306736581935906</c:v>
                </c:pt>
                <c:pt idx="387">
                  <c:v>2.2275654804151412</c:v>
                </c:pt>
                <c:pt idx="388">
                  <c:v>2.2243202391191819</c:v>
                </c:pt>
                <c:pt idx="389">
                  <c:v>2.2209402150174933</c:v>
                </c:pt>
                <c:pt idx="390">
                  <c:v>2.2174279460269126</c:v>
                </c:pt>
                <c:pt idx="391">
                  <c:v>2.2137862216825188</c:v>
                </c:pt>
                <c:pt idx="392">
                  <c:v>2.2100180764221369</c:v>
                </c:pt>
                <c:pt idx="393">
                  <c:v>2.2061267817586567</c:v>
                </c:pt>
                <c:pt idx="394">
                  <c:v>2.2021158373666347</c:v>
                </c:pt>
                <c:pt idx="395">
                  <c:v>2.1979889611196155</c:v>
                </c:pt>
                <c:pt idx="396">
                  <c:v>2.1937500781244772</c:v>
                </c:pt>
                <c:pt idx="397">
                  <c:v>2.1894033088087013</c:v>
                </c:pt>
                <c:pt idx="398">
                  <c:v>2.1849529561255903</c:v>
                </c:pt>
                <c:pt idx="399">
                  <c:v>2.1804034919510604</c:v>
                </c:pt>
                <c:pt idx="400">
                  <c:v>2.175759542753446</c:v>
                </c:pt>
                <c:pt idx="401">
                  <c:v>2.1710258746247497</c:v>
                </c:pt>
                <c:pt idx="402">
                  <c:v>2.1662073777677513</c:v>
                </c:pt>
                <c:pt idx="403">
                  <c:v>2.1613090505383097</c:v>
                </c:pt>
                <c:pt idx="404">
                  <c:v>2.1563359831459188</c:v>
                </c:pt>
                <c:pt idx="405">
                  <c:v>2.151293341118111</c:v>
                </c:pt>
                <c:pt idx="406">
                  <c:v>2.1461863486355188</c:v>
                </c:pt>
                <c:pt idx="407">
                  <c:v>2.1410202718444049</c:v>
                </c:pt>
                <c:pt idx="408">
                  <c:v>2.1358004022521575</c:v>
                </c:pt>
                <c:pt idx="409">
                  <c:v>2.1305320403087125</c:v>
                </c:pt>
                <c:pt idx="410">
                  <c:v>2.1252204792731888</c:v>
                </c:pt>
                <c:pt idx="411">
                  <c:v>2.1198709894602032</c:v>
                </c:pt>
                <c:pt idx="412">
                  <c:v>2.1144888029545865</c:v>
                </c:pt>
                <c:pt idx="413">
                  <c:v>2.1090790988765149</c:v>
                </c:pt>
                <c:pt idx="414">
                  <c:v>2.1036469892717093</c:v>
                </c:pt>
                <c:pt idx="415">
                  <c:v>2.0981975056933058</c:v>
                </c:pt>
                <c:pt idx="416">
                  <c:v>2.0927355865335038</c:v>
                </c:pt>
                <c:pt idx="417">
                  <c:v>2.0872660651543073</c:v>
                </c:pt>
                <c:pt idx="418">
                  <c:v>2.0817936588576447</c:v>
                </c:pt>
                <c:pt idx="419">
                  <c:v>2.0763229587261516</c:v>
                </c:pt>
                <c:pt idx="420">
                  <c:v>2.0708584203569202</c:v>
                </c:pt>
                <c:pt idx="421">
                  <c:v>2.0654043555018271</c:v>
                </c:pt>
                <c:pt idx="422">
                  <c:v>2.0599649246196323</c:v>
                </c:pt>
                <c:pt idx="423">
                  <c:v>2.0545441303370944</c:v>
                </c:pt>
                <c:pt idx="424">
                  <c:v>2.0491458118088772</c:v>
                </c:pt>
                <c:pt idx="425">
                  <c:v>2.0437736399591779</c:v>
                </c:pt>
                <c:pt idx="426">
                  <c:v>2.0384311135817552</c:v>
                </c:pt>
                <c:pt idx="427">
                  <c:v>2.0331215562695122</c:v>
                </c:pt>
                <c:pt idx="428">
                  <c:v>2.0278481141399207</c:v>
                </c:pt>
                <c:pt idx="429">
                  <c:v>2.0226137543184635</c:v>
                </c:pt>
                <c:pt idx="430">
                  <c:v>2.0174212641388385</c:v>
                </c:pt>
                <c:pt idx="431">
                  <c:v>2.0122732510159622</c:v>
                </c:pt>
                <c:pt idx="432">
                  <c:v>2.0071721429457714</c:v>
                </c:pt>
                <c:pt idx="433">
                  <c:v>2.0021201895844118</c:v>
                </c:pt>
                <c:pt idx="434">
                  <c:v>1.9971194638586482</c:v>
                </c:pt>
                <c:pt idx="435">
                  <c:v>1.9921718640590611</c:v>
                </c:pt>
                <c:pt idx="436">
                  <c:v>1.9872791163679246</c:v>
                </c:pt>
                <c:pt idx="437">
                  <c:v>1.9824427777743805</c:v>
                </c:pt>
                <c:pt idx="438">
                  <c:v>1.977664239330704</c:v>
                </c:pt>
                <c:pt idx="439">
                  <c:v>1.9729447297049565</c:v>
                </c:pt>
                <c:pt idx="440">
                  <c:v>1.9682853189871503</c:v>
                </c:pt>
                <c:pt idx="441">
                  <c:v>1.9636869227081184</c:v>
                </c:pt>
                <c:pt idx="442">
                  <c:v>1.959150306032563</c:v>
                </c:pt>
                <c:pt idx="443">
                  <c:v>1.9546760880901819</c:v>
                </c:pt>
                <c:pt idx="444">
                  <c:v>1.9502647464113252</c:v>
                </c:pt>
                <c:pt idx="445">
                  <c:v>1.9459166214362691</c:v>
                </c:pt>
                <c:pt idx="446">
                  <c:v>1.9416319210698254</c:v>
                </c:pt>
                <c:pt idx="447">
                  <c:v>1.9374107252557169</c:v>
                </c:pt>
                <c:pt idx="448">
                  <c:v>1.9332529905477593</c:v>
                </c:pt>
                <c:pt idx="449">
                  <c:v>1.9291585546575267</c:v>
                </c:pt>
                <c:pt idx="450">
                  <c:v>1.9251271409606845</c:v>
                </c:pt>
                <c:pt idx="451">
                  <c:v>1.9211583629466478</c:v>
                </c:pt>
                <c:pt idx="452">
                  <c:v>1.9172517285985651</c:v>
                </c:pt>
                <c:pt idx="453">
                  <c:v>1.9134066446928726</c:v>
                </c:pt>
                <c:pt idx="454">
                  <c:v>1.9096224210097787</c:v>
                </c:pt>
                <c:pt idx="455">
                  <c:v>1.9058982744480453</c:v>
                </c:pt>
                <c:pt idx="456">
                  <c:v>1.9022333330392796</c:v>
                </c:pt>
                <c:pt idx="457">
                  <c:v>1.8986266398586957</c:v>
                </c:pt>
                <c:pt idx="458">
                  <c:v>1.8950771568308844</c:v>
                </c:pt>
                <c:pt idx="459">
                  <c:v>1.8915837684305887</c:v>
                </c:pt>
                <c:pt idx="460">
                  <c:v>1.8881452852798244</c:v>
                </c:pt>
                <c:pt idx="461">
                  <c:v>1.8847604476438433</c:v>
                </c:pt>
                <c:pt idx="462">
                  <c:v>1.8814279288295377</c:v>
                </c:pt>
                <c:pt idx="463">
                  <c:v>1.8781463384907928</c:v>
                </c:pt>
                <c:pt idx="464">
                  <c:v>1.8749142258461302</c:v>
                </c:pt>
                <c:pt idx="465">
                  <c:v>1.871730082814671</c:v>
                </c:pt>
                <c:pt idx="466">
                  <c:v>1.868592347077052</c:v>
                </c:pt>
                <c:pt idx="467">
                  <c:v>1.8654994050683906</c:v>
                </c:pt>
                <c:pt idx="468">
                  <c:v>1.862449594910784</c:v>
                </c:pt>
                <c:pt idx="469">
                  <c:v>1.8594412092931076</c:v>
                </c:pt>
                <c:pt idx="470">
                  <c:v>1.8564724983060525</c:v>
                </c:pt>
                <c:pt idx="471">
                  <c:v>1.853541672240455</c:v>
                </c:pt>
                <c:pt idx="472">
                  <c:v>1.8506469043569691</c:v>
                </c:pt>
                <c:pt idx="473">
                  <c:v>1.8477863336350766</c:v>
                </c:pt>
                <c:pt idx="474">
                  <c:v>1.844958067509276</c:v>
                </c:pt>
                <c:pt idx="475">
                  <c:v>1.8421601846000906</c:v>
                </c:pt>
                <c:pt idx="476">
                  <c:v>1.8393907374472329</c:v>
                </c:pt>
                <c:pt idx="477">
                  <c:v>1.8366477552519376</c:v>
                </c:pt>
                <c:pt idx="478">
                  <c:v>1.8339292466350519</c:v>
                </c:pt>
                <c:pt idx="479">
                  <c:v>1.8312332024170179</c:v>
                </c:pt>
                <c:pt idx="480">
                  <c:v>1.8285575984253617</c:v>
                </c:pt>
                <c:pt idx="481">
                  <c:v>1.8259003983347426</c:v>
                </c:pt>
                <c:pt idx="482">
                  <c:v>1.8232595565440008</c:v>
                </c:pt>
                <c:pt idx="483">
                  <c:v>1.8206330210940029</c:v>
                </c:pt>
                <c:pt idx="484">
                  <c:v>1.8180187366293774</c:v>
                </c:pt>
                <c:pt idx="485">
                  <c:v>1.8154146474065271</c:v>
                </c:pt>
                <c:pt idx="486">
                  <c:v>1.8128187003495535</c:v>
                </c:pt>
                <c:pt idx="487">
                  <c:v>1.8102288481549358</c:v>
                </c:pt>
                <c:pt idx="488">
                  <c:v>1.8076430524450289</c:v>
                </c:pt>
                <c:pt idx="489">
                  <c:v>1.8050592869696245</c:v>
                </c:pt>
                <c:pt idx="490">
                  <c:v>1.8024755408539879</c:v>
                </c:pt>
                <c:pt idx="491">
                  <c:v>1.7998898218909627</c:v>
                </c:pt>
                <c:pt idx="492">
                  <c:v>1.7973001598738929</c:v>
                </c:pt>
                <c:pt idx="493">
                  <c:v>1.7947046099662849</c:v>
                </c:pt>
                <c:pt idx="494">
                  <c:v>1.7921012561033143</c:v>
                </c:pt>
                <c:pt idx="495">
                  <c:v>1.7894882144194679</c:v>
                </c:pt>
                <c:pt idx="496">
                  <c:v>1.786863636695831</c:v>
                </c:pt>
                <c:pt idx="497">
                  <c:v>1.7842257138197621</c:v>
                </c:pt>
                <c:pt idx="498">
                  <c:v>1.7815726792489808</c:v>
                </c:pt>
                <c:pt idx="499">
                  <c:v>1.7789028124713813</c:v>
                </c:pt>
                <c:pt idx="500">
                  <c:v>1.7762144424512565</c:v>
                </c:pt>
                <c:pt idx="501">
                  <c:v>1.7735059510520053</c:v>
                </c:pt>
                <c:pt idx="502">
                  <c:v>1.7707757764248617</c:v>
                </c:pt>
                <c:pt idx="503">
                  <c:v>1.7680224163526836</c:v>
                </c:pt>
                <c:pt idx="504">
                  <c:v>1.7652444315374494</c:v>
                </c:pt>
                <c:pt idx="505">
                  <c:v>1.7624404488197407</c:v>
                </c:pt>
                <c:pt idx="506">
                  <c:v>1.7596091643182292</c:v>
                </c:pt>
                <c:pt idx="507">
                  <c:v>1.7567493464770092</c:v>
                </c:pt>
                <c:pt idx="508">
                  <c:v>1.7538598390084941</c:v>
                </c:pt>
                <c:pt idx="509">
                  <c:v>1.7509395637195966</c:v>
                </c:pt>
                <c:pt idx="510">
                  <c:v>1.7479875232089881</c:v>
                </c:pt>
                <c:pt idx="511">
                  <c:v>1.7450028034233935</c:v>
                </c:pt>
                <c:pt idx="512">
                  <c:v>1.7419845760611601</c:v>
                </c:pt>
                <c:pt idx="513">
                  <c:v>1.7389321008116863</c:v>
                </c:pt>
                <c:pt idx="514">
                  <c:v>1.7358447274197681</c:v>
                </c:pt>
                <c:pt idx="515">
                  <c:v>1.7327218975644596</c:v>
                </c:pt>
                <c:pt idx="516">
                  <c:v>1.7295631465427044</c:v>
                </c:pt>
                <c:pt idx="517">
                  <c:v>1.7263681047487238</c:v>
                </c:pt>
                <c:pt idx="518">
                  <c:v>1.7231364989409621</c:v>
                </c:pt>
                <c:pt idx="519">
                  <c:v>1.7198681532893092</c:v>
                </c:pt>
                <c:pt idx="520">
                  <c:v>1.7165629901962836</c:v>
                </c:pt>
                <c:pt idx="521">
                  <c:v>1.7132210308869125</c:v>
                </c:pt>
                <c:pt idx="522">
                  <c:v>1.7098423957631506</c:v>
                </c:pt>
                <c:pt idx="523">
                  <c:v>1.7064273045198393</c:v>
                </c:pt>
                <c:pt idx="524">
                  <c:v>1.7029760760204133</c:v>
                </c:pt>
                <c:pt idx="525">
                  <c:v>1.6994891279317867</c:v>
                </c:pt>
                <c:pt idx="526">
                  <c:v>1.6959669761191196</c:v>
                </c:pt>
                <c:pt idx="527">
                  <c:v>1.6924102338024274</c:v>
                </c:pt>
                <c:pt idx="528">
                  <c:v>1.688819610478264</c:v>
                </c:pt>
                <c:pt idx="529">
                  <c:v>1.685195910610972</c:v>
                </c:pt>
                <c:pt idx="530">
                  <c:v>1.6815400320992127</c:v>
                </c:pt>
                <c:pt idx="531">
                  <c:v>1.6778529645247027</c:v>
                </c:pt>
                <c:pt idx="532">
                  <c:v>1.6741357871912286</c:v>
                </c:pt>
                <c:pt idx="533">
                  <c:v>1.6703896669630984</c:v>
                </c:pt>
                <c:pt idx="534">
                  <c:v>1.6666158559132289</c:v>
                </c:pt>
                <c:pt idx="535">
                  <c:v>1.6628156887920094</c:v>
                </c:pt>
                <c:pt idx="536">
                  <c:v>1.6589905803289493</c:v>
                </c:pt>
                <c:pt idx="537">
                  <c:v>1.6551420223798778</c:v>
                </c:pt>
                <c:pt idx="538">
                  <c:v>1.651271580933154</c:v>
                </c:pt>
                <c:pt idx="539">
                  <c:v>1.6473808929888771</c:v>
                </c:pt>
                <c:pt idx="540">
                  <c:v>1.6434716633255668</c:v>
                </c:pt>
                <c:pt idx="541">
                  <c:v>1.6395456611690955</c:v>
                </c:pt>
                <c:pt idx="542">
                  <c:v>1.635604716778889</c:v>
                </c:pt>
                <c:pt idx="543">
                  <c:v>1.6316507179665078</c:v>
                </c:pt>
                <c:pt idx="544">
                  <c:v>1.627685606561704</c:v>
                </c:pt>
                <c:pt idx="545">
                  <c:v>1.6237113748409171</c:v>
                </c:pt>
                <c:pt idx="546">
                  <c:v>1.619730061932942</c:v>
                </c:pt>
                <c:pt idx="547">
                  <c:v>1.615743750216128</c:v>
                </c:pt>
                <c:pt idx="548">
                  <c:v>1.6117545617210394</c:v>
                </c:pt>
                <c:pt idx="549">
                  <c:v>1.6077646545519342</c:v>
                </c:pt>
                <c:pt idx="550">
                  <c:v>1.6037762193398009</c:v>
                </c:pt>
                <c:pt idx="551">
                  <c:v>1.5997914757389502</c:v>
                </c:pt>
                <c:pt idx="552">
                  <c:v>1.5958126689783756</c:v>
                </c:pt>
                <c:pt idx="553">
                  <c:v>1.591842066478232</c:v>
                </c:pt>
                <c:pt idx="554">
                  <c:v>1.5878819545408689</c:v>
                </c:pt>
                <c:pt idx="555">
                  <c:v>1.5839346351248857</c:v>
                </c:pt>
                <c:pt idx="556">
                  <c:v>1.5800024227096907</c:v>
                </c:pt>
                <c:pt idx="557">
                  <c:v>1.5760876412570044</c:v>
                </c:pt>
                <c:pt idx="558">
                  <c:v>1.5721926212747155</c:v>
                </c:pt>
                <c:pt idx="559">
                  <c:v>1.5683196969874444</c:v>
                </c:pt>
                <c:pt idx="560">
                  <c:v>1.564471203617108</c:v>
                </c:pt>
                <c:pt idx="561">
                  <c:v>1.5606494747757511</c:v>
                </c:pt>
                <c:pt idx="562">
                  <c:v>1.5568568399718634</c:v>
                </c:pt>
                <c:pt idx="563">
                  <c:v>1.5530956222304138</c:v>
                </c:pt>
                <c:pt idx="564">
                  <c:v>1.5493681358258482</c:v>
                </c:pt>
                <c:pt idx="565">
                  <c:v>1.5456766841263645</c:v>
                </c:pt>
                <c:pt idx="566">
                  <c:v>1.5420235575468828</c:v>
                </c:pt>
                <c:pt idx="567">
                  <c:v>1.5384110316072714</c:v>
                </c:pt>
                <c:pt idx="568">
                  <c:v>1.5348413650916068</c:v>
                </c:pt>
                <c:pt idx="569">
                  <c:v>1.5313167983034894</c:v>
                </c:pt>
                <c:pt idx="570">
                  <c:v>1.5278395514117529</c:v>
                </c:pt>
                <c:pt idx="571">
                  <c:v>1.5244118228802863</c:v>
                </c:pt>
                <c:pt idx="572">
                  <c:v>1.5210357879751224</c:v>
                </c:pt>
                <c:pt idx="573">
                  <c:v>1.5177135973414508</c:v>
                </c:pt>
                <c:pt idx="574">
                  <c:v>1.5144473756427739</c:v>
                </c:pt>
                <c:pt idx="575">
                  <c:v>1.5112392202540748</c:v>
                </c:pt>
                <c:pt idx="576">
                  <c:v>1.5080912000005591</c:v>
                </c:pt>
                <c:pt idx="577">
                  <c:v>1.505005353933301</c:v>
                </c:pt>
                <c:pt idx="578">
                  <c:v>1.5019836901329828</c:v>
                </c:pt>
                <c:pt idx="579">
                  <c:v>1.4990281845327975</c:v>
                </c:pt>
                <c:pt idx="580">
                  <c:v>1.4961407797515993</c:v>
                </c:pt>
                <c:pt idx="581">
                  <c:v>1.4933233839283968</c:v>
                </c:pt>
                <c:pt idx="582">
                  <c:v>1.4905778695494392</c:v>
                </c:pt>
                <c:pt idx="583">
                  <c:v>1.4879060722592965</c:v>
                </c:pt>
                <c:pt idx="584">
                  <c:v>1.4853097896476273</c:v>
                </c:pt>
                <c:pt idx="585">
                  <c:v>1.4827907800036231</c:v>
                </c:pt>
                <c:pt idx="586">
                  <c:v>1.4803507610305346</c:v>
                </c:pt>
                <c:pt idx="587">
                  <c:v>1.4779914085131409</c:v>
                </c:pt>
                <c:pt idx="588">
                  <c:v>1.4757143549315657</c:v>
                </c:pt>
                <c:pt idx="589">
                  <c:v>1.4735211880154311</c:v>
                </c:pt>
                <c:pt idx="590">
                  <c:v>1.471413449233034</c:v>
                </c:pt>
                <c:pt idx="591">
                  <c:v>1.4693926322109461</c:v>
                </c:pt>
                <c:pt idx="592">
                  <c:v>1.4674601810802612</c:v>
                </c:pt>
                <c:pt idx="593">
                  <c:v>1.4656174887465667</c:v>
                </c:pt>
                <c:pt idx="594">
                  <c:v>1.4638658950816583</c:v>
                </c:pt>
                <c:pt idx="595">
                  <c:v>1.4622066850359992</c:v>
                </c:pt>
                <c:pt idx="596">
                  <c:v>1.4606410866719721</c:v>
                </c:pt>
                <c:pt idx="597">
                  <c:v>1.4591702691190684</c:v>
                </c:pt>
                <c:pt idx="598">
                  <c:v>1.4577953404532982</c:v>
                </c:pt>
                <c:pt idx="599">
                  <c:v>1.4565173455042857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excel'!$J$3:$J$601</c:f>
              <c:numCache>
                <c:formatCode>General</c:formatCode>
                <c:ptCount val="599"/>
                <c:pt idx="0">
                  <c:v>-0.10325247374380492</c:v>
                </c:pt>
                <c:pt idx="1">
                  <c:v>-9.3735088954525744E-2</c:v>
                </c:pt>
                <c:pt idx="2">
                  <c:v>-8.4144302685122283E-2</c:v>
                </c:pt>
                <c:pt idx="3">
                  <c:v>-7.4487285353423E-2</c:v>
                </c:pt>
                <c:pt idx="4">
                  <c:v>-6.4771444681727727E-2</c:v>
                </c:pt>
                <c:pt idx="5">
                  <c:v>-5.5004426988070461E-2</c:v>
                </c:pt>
                <c:pt idx="6">
                  <c:v>-4.5194117214738289E-2</c:v>
                </c:pt>
                <c:pt idx="7">
                  <c:v>-3.5348637591929591E-2</c:v>
                </c:pt>
                <c:pt idx="8">
                  <c:v>-2.5476344840519784E-2</c:v>
                </c:pt>
                <c:pt idx="9">
                  <c:v>-1.5585825828314167E-2</c:v>
                </c:pt>
                <c:pt idx="10">
                  <c:v>-5.6858916033273709E-3</c:v>
                </c:pt>
                <c:pt idx="11">
                  <c:v>4.2144302592249296E-3</c:v>
                </c:pt>
                <c:pt idx="12">
                  <c:v>1.4105905046856394E-2</c:v>
                </c:pt>
                <c:pt idx="13">
                  <c:v>2.397910207241195E-2</c:v>
                </c:pt>
                <c:pt idx="14">
                  <c:v>3.3824407628573021E-2</c:v>
                </c:pt>
                <c:pt idx="15">
                  <c:v>4.3632039738379591E-2</c:v>
                </c:pt>
                <c:pt idx="16">
                  <c:v>5.3392064686184376E-2</c:v>
                </c:pt>
                <c:pt idx="17">
                  <c:v>6.309441529579167E-2</c:v>
                </c:pt>
                <c:pt idx="18">
                  <c:v>7.2728910905273683E-2</c:v>
                </c:pt>
                <c:pt idx="19">
                  <c:v>8.2285278966414341E-2</c:v>
                </c:pt>
                <c:pt idx="20">
                  <c:v>9.1753178181887399E-2</c:v>
                </c:pt>
                <c:pt idx="21">
                  <c:v>0.10112222306991021</c:v>
                </c:pt>
                <c:pt idx="22">
                  <c:v>0.11038200983625364</c:v>
                </c:pt>
                <c:pt idx="23">
                  <c:v>0.11952214340849042</c:v>
                </c:pt>
                <c:pt idx="24">
                  <c:v>0.12853226548076929</c:v>
                </c:pt>
                <c:pt idx="25">
                  <c:v>0.13740208339831922</c:v>
                </c:pt>
                <c:pt idx="26">
                  <c:v>0.14612139970208826</c:v>
                </c:pt>
                <c:pt idx="27">
                  <c:v>0.15468014214510117</c:v>
                </c:pt>
                <c:pt idx="28">
                  <c:v>0.16306839398321404</c:v>
                </c:pt>
                <c:pt idx="29">
                  <c:v>0.17127642434065438</c:v>
                </c:pt>
                <c:pt idx="30">
                  <c:v>0.17929471844592182</c:v>
                </c:pt>
                <c:pt idx="31">
                  <c:v>0.18711400753801363</c:v>
                </c:pt>
                <c:pt idx="32">
                  <c:v>0.19472529824077675</c:v>
                </c:pt>
                <c:pt idx="33">
                  <c:v>0.20211990121342926</c:v>
                </c:pt>
                <c:pt idx="34">
                  <c:v>0.20928945888989509</c:v>
                </c:pt>
                <c:pt idx="35">
                  <c:v>0.21622597213058026</c:v>
                </c:pt>
                <c:pt idx="36">
                  <c:v>0.22292182562251553</c:v>
                </c:pt>
                <c:pt idx="37">
                  <c:v>0.22936981187556033</c:v>
                </c:pt>
                <c:pt idx="38">
                  <c:v>0.23556315368106259</c:v>
                </c:pt>
                <c:pt idx="39">
                  <c:v>0.2414955249102903</c:v>
                </c:pt>
                <c:pt idx="40">
                  <c:v>0.24716106955297745</c:v>
                </c:pt>
                <c:pt idx="41">
                  <c:v>0.25255441890926111</c:v>
                </c:pt>
                <c:pt idx="42">
                  <c:v>0.25767070686957483</c:v>
                </c:pt>
                <c:pt idx="43">
                  <c:v>0.26250558323283996</c:v>
                </c:pt>
                <c:pt idx="44">
                  <c:v>0.26705522503220852</c:v>
                </c:pt>
                <c:pt idx="45">
                  <c:v>0.27131634585519143</c:v>
                </c:pt>
                <c:pt idx="46">
                  <c:v>0.27528620315982433</c:v>
                </c:pt>
                <c:pt idx="47">
                  <c:v>0.27896260360470515</c:v>
                </c:pt>
                <c:pt idx="48">
                  <c:v>0.28234390642602203</c:v>
                </c:pt>
                <c:pt idx="49">
                  <c:v>0.28542902490567618</c:v>
                </c:pt>
                <c:pt idx="50">
                  <c:v>0.28821742598702854</c:v>
                </c:pt>
                <c:pt idx="51">
                  <c:v>0.29070912810561311</c:v>
                </c:pt>
                <c:pt idx="52">
                  <c:v>0.29290469730847829</c:v>
                </c:pt>
                <c:pt idx="53">
                  <c:v>0.29480524174608147</c:v>
                </c:pt>
                <c:pt idx="54">
                  <c:v>0.29641240462328899</c:v>
                </c:pt>
                <c:pt idx="55">
                  <c:v>0.29772835570036166</c:v>
                </c:pt>
                <c:pt idx="56">
                  <c:v>0.29875578144184395</c:v>
                </c:pt>
                <c:pt idx="57">
                  <c:v>0.29949787390478738</c:v>
                </c:pt>
                <c:pt idx="58">
                  <c:v>0.29995831846770382</c:v>
                </c:pt>
                <c:pt idx="59">
                  <c:v>0.3001412804925282</c:v>
                </c:pt>
                <c:pt idx="60">
                  <c:v>0.30005139101572659</c:v>
                </c:pt>
                <c:pt idx="61">
                  <c:v>0.29969373156136003</c:v>
                </c:pt>
                <c:pt idx="62">
                  <c:v>0.29907381816320733</c:v>
                </c:pt>
                <c:pt idx="63">
                  <c:v>0.29819758468457952</c:v>
                </c:pt>
                <c:pt idx="64">
                  <c:v>0.29707136551605984</c:v>
                </c:pt>
                <c:pt idx="65">
                  <c:v>0.29570187773045042</c:v>
                </c:pt>
                <c:pt idx="66">
                  <c:v>0.29409620276803583</c:v>
                </c:pt>
                <c:pt idx="67">
                  <c:v>0.29226176772374729</c:v>
                </c:pt>
                <c:pt idx="68">
                  <c:v>0.290206326299287</c:v>
                </c:pt>
                <c:pt idx="69">
                  <c:v>0.2879379394849057</c:v>
                </c:pt>
                <c:pt idx="70">
                  <c:v>0.28546495602524125</c:v>
                </c:pt>
                <c:pt idx="71">
                  <c:v>0.28279599272708433</c:v>
                </c:pt>
                <c:pt idx="72">
                  <c:v>0.2799399146559301</c:v>
                </c:pt>
                <c:pt idx="73">
                  <c:v>0.27690581527203595</c:v>
                </c:pt>
                <c:pt idx="74">
                  <c:v>0.27370299654843522</c:v>
                </c:pt>
                <c:pt idx="75">
                  <c:v>0.27034094911587891</c:v>
                </c:pt>
                <c:pt idx="76">
                  <c:v>0.26682933247092278</c:v>
                </c:pt>
                <c:pt idx="77">
                  <c:v>0.26317795529003241</c:v>
                </c:pt>
                <c:pt idx="78">
                  <c:v>0.2593967558823817</c:v>
                </c:pt>
                <c:pt idx="79">
                  <c:v>0.25549578281934221</c:v>
                </c:pt>
                <c:pt idx="80">
                  <c:v>0.25148517577335844</c:v>
                </c:pt>
                <c:pt idx="81">
                  <c:v>0.24737514659949963</c:v>
                </c:pt>
                <c:pt idx="82">
                  <c:v>0.24317596069369909</c:v>
                </c:pt>
                <c:pt idx="83">
                  <c:v>0.23889791865700444</c:v>
                </c:pt>
                <c:pt idx="84">
                  <c:v>0.23455133829908767</c:v>
                </c:pt>
                <c:pt idx="85">
                  <c:v>0.23014653701076299</c:v>
                </c:pt>
                <c:pt idx="86">
                  <c:v>0.2256938145349644</c:v>
                </c:pt>
                <c:pt idx="87">
                  <c:v>0.22120343616762841</c:v>
                </c:pt>
                <c:pt idx="88">
                  <c:v>0.21668561641371417</c:v>
                </c:pt>
                <c:pt idx="89">
                  <c:v>0.21215050313063277</c:v>
                </c:pt>
                <c:pt idx="90">
                  <c:v>0.20760816218122291</c:v>
                </c:pt>
                <c:pt idx="91">
                  <c:v>0.20306856262644518</c:v>
                </c:pt>
                <c:pt idx="92">
                  <c:v>0.19854156247827837</c:v>
                </c:pt>
                <c:pt idx="93">
                  <c:v>0.19403689503866448</c:v>
                </c:pt>
                <c:pt idx="94">
                  <c:v>0.1895641558430349</c:v>
                </c:pt>
                <c:pt idx="95">
                  <c:v>0.18513279022938822</c:v>
                </c:pt>
                <c:pt idx="96">
                  <c:v>0.18075208154752861</c:v>
                </c:pt>
                <c:pt idx="97">
                  <c:v>0.17643114002434682</c:v>
                </c:pt>
                <c:pt idx="98">
                  <c:v>0.17217889229523642</c:v>
                </c:pt>
                <c:pt idx="99">
                  <c:v>0.16800407160980899</c:v>
                </c:pt>
                <c:pt idx="100">
                  <c:v>0.16391520871833265</c:v>
                </c:pt>
                <c:pt idx="101">
                  <c:v>0.15992062343859742</c:v>
                </c:pt>
                <c:pt idx="102">
                  <c:v>0.1560284169025922</c:v>
                </c:pt>
                <c:pt idx="103">
                  <c:v>0.15224646447714132</c:v>
                </c:pt>
                <c:pt idx="104">
                  <c:v>0.14858240934770811</c:v>
                </c:pt>
                <c:pt idx="105">
                  <c:v>0.14504365675395736</c:v>
                </c:pt>
                <c:pt idx="106">
                  <c:v>0.14163736885765496</c:v>
                </c:pt>
                <c:pt idx="107">
                  <c:v>0.13837046022250579</c:v>
                </c:pt>
                <c:pt idx="108">
                  <c:v>0.13524959387985008</c:v>
                </c:pt>
                <c:pt idx="109">
                  <c:v>0.13228117795235617</c:v>
                </c:pt>
                <c:pt idx="110">
                  <c:v>0.12947136279996035</c:v>
                </c:pt>
                <c:pt idx="111">
                  <c:v>0.12682603865476405</c:v>
                </c:pt>
                <c:pt idx="112">
                  <c:v>0.12435083370089051</c:v>
                </c:pt>
                <c:pt idx="113">
                  <c:v>0.12205111256056198</c:v>
                </c:pt>
                <c:pt idx="114">
                  <c:v>0.1199319751346179</c:v>
                </c:pt>
                <c:pt idx="115">
                  <c:v>0.11799825575451542</c:v>
                </c:pt>
                <c:pt idx="116">
                  <c:v>0.11625452258979206</c:v>
                </c:pt>
                <c:pt idx="117">
                  <c:v>0.11470507726056814</c:v>
                </c:pt>
                <c:pt idx="118">
                  <c:v>0.11335395460053183</c:v>
                </c:pt>
                <c:pt idx="119">
                  <c:v>0.11220492251370816</c:v>
                </c:pt>
                <c:pt idx="120">
                  <c:v>0.11126148187020048</c:v>
                </c:pt>
                <c:pt idx="121">
                  <c:v>0.11052686638482047</c:v>
                </c:pt>
                <c:pt idx="122">
                  <c:v>0.11000404242203529</c:v>
                </c:pt>
                <c:pt idx="123">
                  <c:v>0.10969570867553737</c:v>
                </c:pt>
                <c:pt idx="124">
                  <c:v>0.10960429566546223</c:v>
                </c:pt>
                <c:pt idx="125">
                  <c:v>0.10973196500838771</c:v>
                </c:pt>
                <c:pt idx="126">
                  <c:v>0.11008060840731684</c:v>
                </c:pt>
                <c:pt idx="127">
                  <c:v>0.11065184632237578</c:v>
                </c:pt>
                <c:pt idx="128">
                  <c:v>0.11144702627810134</c:v>
                </c:pt>
                <c:pt idx="129">
                  <c:v>0.11246722077695467</c:v>
                </c:pt>
                <c:pt idx="130">
                  <c:v>0.11371322478515648</c:v>
                </c:pt>
                <c:pt idx="131">
                  <c:v>0.11518555277103927</c:v>
                </c:pt>
                <c:pt idx="132">
                  <c:v>0.11688443527683347</c:v>
                </c:pt>
                <c:pt idx="133">
                  <c:v>0.11880981501527871</c:v>
                </c:pt>
                <c:pt idx="134">
                  <c:v>0.12096134249046651</c:v>
                </c:pt>
                <c:pt idx="135">
                  <c:v>0.12333837114732475</c:v>
                </c:pt>
                <c:pt idx="136">
                  <c:v>0.12593995206776709</c:v>
                </c:pt>
                <c:pt idx="137">
                  <c:v>0.12876482823759469</c:v>
                </c:pt>
                <c:pt idx="138">
                  <c:v>0.13181142841756746</c:v>
                </c:pt>
                <c:pt idx="139">
                  <c:v>0.13507786066609831</c:v>
                </c:pt>
                <c:pt idx="140">
                  <c:v>0.13856190556414161</c:v>
                </c:pt>
                <c:pt idx="141">
                  <c:v>0.14226100921150581</c:v>
                </c:pt>
                <c:pt idx="142">
                  <c:v>0.1461722760655377</c:v>
                </c:pt>
                <c:pt idx="143">
                  <c:v>0.15029246171025859</c:v>
                </c:pt>
                <c:pt idx="144">
                  <c:v>0.15461796564854877</c:v>
                </c:pt>
                <c:pt idx="145">
                  <c:v>0.15914482422174522</c:v>
                </c:pt>
                <c:pt idx="146">
                  <c:v>0.16386870377002841</c:v>
                </c:pt>
                <c:pt idx="147">
                  <c:v>0.16878489415204204</c:v>
                </c:pt>
                <c:pt idx="148">
                  <c:v>0.1738883027514983</c:v>
                </c:pt>
                <c:pt idx="149">
                  <c:v>0.17917344910477565</c:v>
                </c:pt>
                <c:pt idx="150">
                  <c:v>0.18463446028298669</c:v>
                </c:pt>
                <c:pt idx="151">
                  <c:v>0.19026506717108976</c:v>
                </c:pt>
                <c:pt idx="152">
                  <c:v>0.19605860178504844</c:v>
                </c:pt>
                <c:pt idx="153">
                  <c:v>0.20200799576354908</c:v>
                </c:pt>
                <c:pt idx="154">
                  <c:v>0.20810578017638295</c:v>
                </c:pt>
                <c:pt idx="155">
                  <c:v>0.2143440867783693</c:v>
                </c:pt>
                <c:pt idx="156">
                  <c:v>0.2207146508368048</c:v>
                </c:pt>
                <c:pt idx="157">
                  <c:v>0.22720881564891152</c:v>
                </c:pt>
                <c:pt idx="158">
                  <c:v>0.23381753885413525</c:v>
                </c:pt>
                <c:pt idx="159">
                  <c:v>0.24053140063412437</c:v>
                </c:pt>
                <c:pt idx="160">
                  <c:v>0.24734061387801598</c:v>
                </c:pt>
                <c:pt idx="161">
                  <c:v>0.25423503637138145</c:v>
                </c:pt>
                <c:pt idx="162">
                  <c:v>0.26120418505047605</c:v>
                </c:pt>
                <c:pt idx="163">
                  <c:v>0.26823725234172358</c:v>
                </c:pt>
                <c:pt idx="164">
                  <c:v>0.27532312458535529</c:v>
                </c:pt>
                <c:pt idx="165">
                  <c:v>0.28245040251750325</c:v>
                </c:pt>
                <c:pt idx="166">
                  <c:v>0.28960742376558507</c:v>
                </c:pt>
                <c:pt idx="167">
                  <c:v>0.29678228728556588</c:v>
                </c:pt>
                <c:pt idx="168">
                  <c:v>0.30396287964633784</c:v>
                </c:pt>
                <c:pt idx="169">
                  <c:v>0.31113690304678093</c:v>
                </c:pt>
                <c:pt idx="170">
                  <c:v>0.3182919049264939</c:v>
                </c:pt>
                <c:pt idx="171">
                  <c:v>0.32541530901443266</c:v>
                </c:pt>
                <c:pt idx="172">
                  <c:v>0.3324944476371543</c:v>
                </c:pt>
                <c:pt idx="173">
                  <c:v>0.33951659509937465</c:v>
                </c:pt>
                <c:pt idx="174">
                  <c:v>0.3464690019275799</c:v>
                </c:pt>
                <c:pt idx="175">
                  <c:v>0.3533389297644009</c:v>
                </c:pt>
                <c:pt idx="176">
                  <c:v>0.36011368669041144</c:v>
                </c:pt>
                <c:pt idx="177">
                  <c:v>0.36678066274409671</c:v>
                </c:pt>
                <c:pt idx="178">
                  <c:v>0.37332736541357803</c:v>
                </c:pt>
                <c:pt idx="179">
                  <c:v>0.37974145487181532</c:v>
                </c:pt>
                <c:pt idx="180">
                  <c:v>0.38601077873294554</c:v>
                </c:pt>
                <c:pt idx="181">
                  <c:v>0.39212340611812224</c:v>
                </c:pt>
                <c:pt idx="182">
                  <c:v>0.39806766082422718</c:v>
                </c:pt>
                <c:pt idx="183">
                  <c:v>0.40383215340941164</c:v>
                </c:pt>
                <c:pt idx="184">
                  <c:v>0.40940581201746368</c:v>
                </c:pt>
                <c:pt idx="185">
                  <c:v>0.41477791178735801</c:v>
                </c:pt>
                <c:pt idx="186">
                  <c:v>0.41993810270787563</c:v>
                </c:pt>
                <c:pt idx="187">
                  <c:v>0.42487643579999329</c:v>
                </c:pt>
                <c:pt idx="188">
                  <c:v>0.4295833875296764</c:v>
                </c:pt>
                <c:pt idx="189">
                  <c:v>0.43404988237701031</c:v>
                </c:pt>
                <c:pt idx="190">
                  <c:v>0.43826731350355042</c:v>
                </c:pt>
                <c:pt idx="191">
                  <c:v>0.4422275614857471</c:v>
                </c:pt>
                <c:pt idx="192">
                  <c:v>0.44592301110083166</c:v>
                </c:pt>
                <c:pt idx="193">
                  <c:v>0.44934656616772989</c:v>
                </c:pt>
                <c:pt idx="194">
                  <c:v>0.45249166246603006</c:v>
                </c:pt>
                <c:pt idx="195">
                  <c:v>0.45535227877240136</c:v>
                </c:pt>
                <c:pt idx="196">
                  <c:v>0.45792294606465284</c:v>
                </c:pt>
                <c:pt idx="197">
                  <c:v>0.46019875496003293</c:v>
                </c:pt>
                <c:pt idx="198">
                  <c:v>0.46217536146302196</c:v>
                </c:pt>
                <c:pt idx="199">
                  <c:v>0.46384899110599026</c:v>
                </c:pt>
                <c:pt idx="200">
                  <c:v>0.46521644157421577</c:v>
                </c:pt>
                <c:pt idx="201">
                  <c:v>0.46627508391057243</c:v>
                </c:pt>
                <c:pt idx="202">
                  <c:v>0.46702286239742541</c:v>
                </c:pt>
                <c:pt idx="203">
                  <c:v>0.46745829321704507</c:v>
                </c:pt>
                <c:pt idx="204">
                  <c:v>0.46758046198534131</c:v>
                </c:pt>
                <c:pt idx="205">
                  <c:v>0.46738902026152285</c:v>
                </c:pt>
                <c:pt idx="206">
                  <c:v>0.4668841811208711</c:v>
                </c:pt>
                <c:pt idx="207">
                  <c:v>0.46606671388413712</c:v>
                </c:pt>
                <c:pt idx="208">
                  <c:v>0.4649379380833506</c:v>
                </c:pt>
                <c:pt idx="209">
                  <c:v>0.46349971674209267</c:v>
                </c:pt>
                <c:pt idx="210">
                  <c:v>0.46175444903992791</c:v>
                </c:pt>
                <c:pt idx="211">
                  <c:v>0.45970506242151193</c:v>
                </c:pt>
                <c:pt idx="212">
                  <c:v>0.45735500420406183</c:v>
                </c:pt>
                <c:pt idx="213">
                  <c:v>0.45470823273030397</c:v>
                </c:pt>
                <c:pt idx="214">
                  <c:v>0.45176920810122806</c:v>
                </c:pt>
                <c:pt idx="215">
                  <c:v>0.44854288251807878</c:v>
                </c:pt>
                <c:pt idx="216">
                  <c:v>0.44503469025695019</c:v>
                </c:pt>
                <c:pt idx="217">
                  <c:v>0.44125053728283303</c:v>
                </c:pt>
                <c:pt idx="218">
                  <c:v>0.43719679051469151</c:v>
                </c:pt>
                <c:pt idx="219">
                  <c:v>0.43288026673452962</c:v>
                </c:pt>
                <c:pt idx="220">
                  <c:v>0.42830822113618572</c:v>
                </c:pt>
                <c:pt idx="221">
                  <c:v>0.42348833549708298</c:v>
                </c:pt>
                <c:pt idx="222">
                  <c:v>0.41842870595463699</c:v>
                </c:pt>
                <c:pt idx="223">
                  <c:v>0.4131378303650135</c:v>
                </c:pt>
                <c:pt idx="224">
                  <c:v>0.40762459521391659</c:v>
                </c:pt>
                <c:pt idx="225">
                  <c:v>0.40189826205169227</c:v>
                </c:pt>
                <c:pt idx="226">
                  <c:v>0.39596845342045539</c:v>
                </c:pt>
                <c:pt idx="227">
                  <c:v>0.38984513823617573</c:v>
                </c:pt>
                <c:pt idx="228">
                  <c:v>0.38353861659677962</c:v>
                </c:pt>
                <c:pt idx="229">
                  <c:v>0.37705950397708327</c:v>
                </c:pt>
                <c:pt idx="230">
                  <c:v>0.37041871478345889</c:v>
                </c:pt>
                <c:pt idx="231">
                  <c:v>0.36362744523176421</c:v>
                </c:pt>
                <c:pt idx="232">
                  <c:v>0.35669715552512515</c:v>
                </c:pt>
                <c:pt idx="233">
                  <c:v>0.34963955130638313</c:v>
                </c:pt>
                <c:pt idx="234">
                  <c:v>0.3424665643620512</c:v>
                </c:pt>
                <c:pt idx="235">
                  <c:v>0.335190332566839</c:v>
                </c:pt>
                <c:pt idx="236">
                  <c:v>0.32782317905627789</c:v>
                </c:pt>
                <c:pt idx="237">
                  <c:v>0.32037759062456356</c:v>
                </c:pt>
                <c:pt idx="238">
                  <c:v>0.31286619535066795</c:v>
                </c:pt>
                <c:pt idx="239">
                  <c:v>0.30530173946396044</c:v>
                </c:pt>
                <c:pt idx="240">
                  <c:v>0.29769706346506936</c:v>
                </c:pt>
                <c:pt idx="241">
                  <c:v>0.29006507752836275</c:v>
                </c:pt>
                <c:pt idx="242">
                  <c:v>0.2824187362213732</c:v>
                </c:pt>
                <c:pt idx="243">
                  <c:v>0.27477101257856984</c:v>
                </c:pt>
                <c:pt idx="244">
                  <c:v>0.2671348715842683</c:v>
                </c:pt>
                <c:pt idx="245">
                  <c:v>0.25952324311747549</c:v>
                </c:pt>
                <c:pt idx="246">
                  <c:v>0.25194899442906576</c:v>
                </c:pt>
                <c:pt idx="247">
                  <c:v>0.24442490222232055</c:v>
                </c:pt>
                <c:pt idx="248">
                  <c:v>0.23696362441727856</c:v>
                </c:pt>
                <c:pt idx="249">
                  <c:v>0.2295776716884608</c:v>
                </c:pt>
                <c:pt idx="250">
                  <c:v>0.22227937886981813</c:v>
                </c:pt>
                <c:pt idx="251">
                  <c:v>0.21508087632426851</c:v>
                </c:pt>
                <c:pt idx="252">
                  <c:v>0.20799406138651427</c:v>
                </c:pt>
                <c:pt idx="253">
                  <c:v>0.20103056998409782</c:v>
                </c:pt>
                <c:pt idx="254">
                  <c:v>0.19420174855386696</c:v>
                </c:pt>
                <c:pt idx="255">
                  <c:v>0.18751862636152281</c:v>
                </c:pt>
                <c:pt idx="256">
                  <c:v>0.18099188834846114</c:v>
                </c:pt>
                <c:pt idx="257">
                  <c:v>0.17463184861519107</c:v>
                </c:pt>
                <c:pt idx="258">
                  <c:v>0.16844842466172594</c:v>
                </c:pt>
                <c:pt idx="259">
                  <c:v>0.16245111249643507</c:v>
                </c:pt>
                <c:pt idx="260">
                  <c:v>0.156648962725906</c:v>
                </c:pt>
                <c:pt idx="261">
                  <c:v>0.15105055773187762</c:v>
                </c:pt>
                <c:pt idx="262">
                  <c:v>0.1456639900391006</c:v>
                </c:pt>
                <c:pt idx="263">
                  <c:v>0.1404968419700498</c:v>
                </c:pt>
                <c:pt idx="264">
                  <c:v>0.13555616667630835</c:v>
                </c:pt>
                <c:pt idx="265">
                  <c:v>0.13084847062965643</c:v>
                </c:pt>
                <c:pt idx="266">
                  <c:v>0.12637969764682372</c:v>
                </c:pt>
                <c:pt idx="267">
                  <c:v>0.12215521451346692</c:v>
                </c:pt>
                <c:pt idx="268">
                  <c:v>0.11817979826139989</c:v>
                </c:pt>
                <c:pt idx="269">
                  <c:v>0.11445762514835321</c:v>
                </c:pt>
                <c:pt idx="270">
                  <c:v>0.11099226137211163</c:v>
                </c:pt>
                <c:pt idx="271">
                  <c:v>0.10778665554646666</c:v>
                </c:pt>
                <c:pt idx="272">
                  <c:v>0.10484313295225794</c:v>
                </c:pt>
                <c:pt idx="273">
                  <c:v>0.10216339156905883</c:v>
                </c:pt>
                <c:pt idx="274">
                  <c:v>9.9748499878091632E-2</c:v>
                </c:pt>
                <c:pt idx="275">
                  <c:v>9.7598896424074322E-2</c:v>
                </c:pt>
                <c:pt idx="276">
                  <c:v>9.5714391104956734E-2</c:v>
                </c:pt>
                <c:pt idx="277">
                  <c:v>9.4094168157570851E-2</c:v>
                </c:pt>
                <c:pt idx="278">
                  <c:v>9.2736790792886353E-2</c:v>
                </c:pt>
                <c:pt idx="279">
                  <c:v>9.1640207428074272E-2</c:v>
                </c:pt>
                <c:pt idx="280">
                  <c:v>9.0801759457577486E-2</c:v>
                </c:pt>
                <c:pt idx="281">
                  <c:v>9.0218190492155542E-2</c:v>
                </c:pt>
                <c:pt idx="282">
                  <c:v>8.9885656998306626E-2</c:v>
                </c:pt>
                <c:pt idx="283">
                  <c:v>8.9799740256940985E-2</c:v>
                </c:pt>
                <c:pt idx="284">
                  <c:v>8.9955459559799333E-2</c:v>
                </c:pt>
                <c:pt idx="285">
                  <c:v>9.034728656003059E-2</c:v>
                </c:pt>
                <c:pt idx="286">
                  <c:v>9.0969160687534786E-2</c:v>
                </c:pt>
                <c:pt idx="287">
                  <c:v>9.1814505540227256E-2</c:v>
                </c:pt>
                <c:pt idx="288">
                  <c:v>9.2876246160896445E-2</c:v>
                </c:pt>
                <c:pt idx="289">
                  <c:v>9.4146827110090953E-2</c:v>
                </c:pt>
                <c:pt idx="290">
                  <c:v>9.5618231243902452E-2</c:v>
                </c:pt>
                <c:pt idx="291">
                  <c:v>9.7281999110175418E-2</c:v>
                </c:pt>
                <c:pt idx="292">
                  <c:v>9.9129248875445608E-2</c:v>
                </c:pt>
                <c:pt idx="293">
                  <c:v>0.10115069670025183</c:v>
                </c:pt>
                <c:pt idx="294">
                  <c:v>0.10333667748101734</c:v>
                </c:pt>
                <c:pt idx="295">
                  <c:v>0.10567716588331234</c:v>
                </c:pt>
                <c:pt idx="296">
                  <c:v>0.10816179759152147</c:v>
                </c:pt>
                <c:pt idx="297">
                  <c:v>0.11077989070791262</c:v>
                </c:pt>
                <c:pt idx="298">
                  <c:v>0.1135204672360539</c:v>
                </c:pt>
                <c:pt idx="299">
                  <c:v>0.11637227458997203</c:v>
                </c:pt>
                <c:pt idx="300">
                  <c:v>0.11932380707332869</c:v>
                </c:pt>
                <c:pt idx="301">
                  <c:v>0.12236332728099128</c:v>
                </c:pt>
                <c:pt idx="302">
                  <c:v>0.12547888737745261</c:v>
                </c:pt>
                <c:pt idx="303">
                  <c:v>0.12865835021240618</c:v>
                </c:pt>
                <c:pt idx="304">
                  <c:v>0.13188941024069631</c:v>
                </c:pt>
                <c:pt idx="305">
                  <c:v>0.13515961421666056</c:v>
                </c:pt>
                <c:pt idx="306">
                  <c:v>0.13845638163712404</c:v>
                </c:pt>
                <c:pt idx="307">
                  <c:v>0.14176702491625109</c:v>
                </c:pt>
                <c:pt idx="308">
                  <c:v>0.14507876927385097</c:v>
                </c:pt>
                <c:pt idx="309">
                  <c:v>0.14837877232962982</c:v>
                </c:pt>
                <c:pt idx="310">
                  <c:v>0.15165414339435776</c:v>
                </c:pt>
                <c:pt idx="311">
                  <c:v>0.1548919624574833</c:v>
                </c:pt>
                <c:pt idx="312">
                  <c:v>0.15807929887208635</c:v>
                </c:pt>
                <c:pt idx="313">
                  <c:v>0.16120322974242829</c:v>
                </c:pt>
                <c:pt idx="314">
                  <c:v>0.16425085802300426</c:v>
                </c:pt>
                <c:pt idx="315">
                  <c:v>0.16720933034160831</c:v>
                </c:pt>
                <c:pt idx="316">
                  <c:v>0.17006585456125387</c:v>
                </c:pt>
                <c:pt idx="317">
                  <c:v>0.17280771709897225</c:v>
                </c:pt>
                <c:pt idx="318">
                  <c:v>0.17542230002366918</c:v>
                </c:pt>
                <c:pt idx="319">
                  <c:v>0.1778970979547933</c:v>
                </c:pt>
                <c:pt idx="320">
                  <c:v>0.18021973478917006</c:v>
                </c:pt>
                <c:pt idx="321">
                  <c:v>0.18237798028348104</c:v>
                </c:pt>
                <c:pt idx="322">
                  <c:v>0.18435976652253983</c:v>
                </c:pt>
                <c:pt idx="323">
                  <c:v>0.18615320430550975</c:v>
                </c:pt>
                <c:pt idx="324">
                  <c:v>0.18774659948237779</c:v>
                </c:pt>
                <c:pt idx="325">
                  <c:v>0.18912846927766377</c:v>
                </c:pt>
                <c:pt idx="326">
                  <c:v>0.19028755863533328</c:v>
                </c:pt>
                <c:pt idx="327">
                  <c:v>0.19121285662219031</c:v>
                </c:pt>
                <c:pt idx="328">
                  <c:v>0.19189361292821341</c:v>
                </c:pt>
                <c:pt idx="329">
                  <c:v>0.19231935450051729</c:v>
                </c:pt>
                <c:pt idx="330">
                  <c:v>0.19247990234889492</c:v>
                </c:pt>
                <c:pt idx="331">
                  <c:v>0.19236538856123381</c:v>
                </c:pt>
                <c:pt idx="332">
                  <c:v>0.19196627356447105</c:v>
                </c:pt>
                <c:pt idx="333">
                  <c:v>0.19127336366759989</c:v>
                </c:pt>
                <c:pt idx="334">
                  <c:v>0.19027782891997558</c:v>
                </c:pt>
                <c:pt idx="335">
                  <c:v>0.18897122131837926</c:v>
                </c:pt>
                <c:pt idx="336">
                  <c:v>0.18734549338993886</c:v>
                </c:pt>
                <c:pt idx="337">
                  <c:v>0.18539301717987094</c:v>
                </c:pt>
                <c:pt idx="338">
                  <c:v>0.18310660366410209</c:v>
                </c:pt>
                <c:pt idx="339">
                  <c:v>0.18047952260636252</c:v>
                </c:pt>
                <c:pt idx="340">
                  <c:v>0.17750552287175261</c:v>
                </c:pt>
                <c:pt idx="341">
                  <c:v>0.17417885320361035</c:v>
                </c:pt>
                <c:pt idx="342">
                  <c:v>0.17049428346427326</c:v>
                </c:pt>
                <c:pt idx="343">
                  <c:v>0.16644712633163511</c:v>
                </c:pt>
                <c:pt idx="344">
                  <c:v>0.16203325943546715</c:v>
                </c:pt>
                <c:pt idx="345">
                  <c:v>0.15724914790882305</c:v>
                </c:pt>
                <c:pt idx="346">
                  <c:v>0.15209186731733618</c:v>
                </c:pt>
                <c:pt idx="347">
                  <c:v>0.14655912692090589</c:v>
                </c:pt>
                <c:pt idx="348">
                  <c:v>0.14064929320670647</c:v>
                </c:pt>
                <c:pt idx="349">
                  <c:v>0.13436141362269821</c:v>
                </c:pt>
                <c:pt idx="350">
                  <c:v>0.12769524042300925</c:v>
                </c:pt>
                <c:pt idx="351">
                  <c:v>0.12065125452536088</c:v>
                </c:pt>
                <c:pt idx="352">
                  <c:v>0.11323068926065122</c:v>
                </c:pt>
                <c:pt idx="353">
                  <c:v>0.10543555388314881</c:v>
                </c:pt>
                <c:pt idx="354">
                  <c:v>9.7268656687188162E-2</c:v>
                </c:pt>
                <c:pt idx="355">
                  <c:v>8.873362756306985E-2</c:v>
                </c:pt>
                <c:pt idx="356">
                  <c:v>7.9834939804385233E-2</c:v>
                </c:pt>
                <c:pt idx="357">
                  <c:v>7.0577930961005231E-2</c:v>
                </c:pt>
                <c:pt idx="358">
                  <c:v>6.0968822514585186E-2</c:v>
                </c:pt>
                <c:pt idx="359">
                  <c:v>5.1014738135754585E-2</c:v>
                </c:pt>
                <c:pt idx="360">
                  <c:v>4.0723720263966867E-2</c:v>
                </c:pt>
                <c:pt idx="361">
                  <c:v>3.0104744736651569E-2</c:v>
                </c:pt>
                <c:pt idx="362">
                  <c:v>1.9167733177898837E-2</c:v>
                </c:pt>
                <c:pt idx="363">
                  <c:v>7.9235628448630427E-3</c:v>
                </c:pt>
                <c:pt idx="364">
                  <c:v>-3.6159263800633946E-3</c:v>
                </c:pt>
                <c:pt idx="365">
                  <c:v>-1.5437928172457181E-2</c:v>
                </c:pt>
                <c:pt idx="366">
                  <c:v>-2.7528669451031634E-2</c:v>
                </c:pt>
                <c:pt idx="367">
                  <c:v>-3.9873413890114055E-2</c:v>
                </c:pt>
                <c:pt idx="368">
                  <c:v>-5.2456469585376211E-2</c:v>
                </c:pt>
                <c:pt idx="369">
                  <c:v>-6.526120118892266E-2</c:v>
                </c:pt>
                <c:pt idx="370">
                  <c:v>-7.8270046820257622E-2</c:v>
                </c:pt>
                <c:pt idx="371">
                  <c:v>-9.1464540037768688E-2</c:v>
                </c:pt>
                <c:pt idx="372">
                  <c:v>-0.10482533713861514</c:v>
                </c:pt>
                <c:pt idx="373">
                  <c:v>-0.11833225001733511</c:v>
                </c:pt>
                <c:pt idx="374">
                  <c:v>-0.1319642847860914</c:v>
                </c:pt>
                <c:pt idx="375">
                  <c:v>-0.14569968631091837</c:v>
                </c:pt>
                <c:pt idx="376">
                  <c:v>-0.15951598877321185</c:v>
                </c:pt>
                <c:pt idx="377">
                  <c:v>-0.17339007231201534</c:v>
                </c:pt>
                <c:pt idx="378">
                  <c:v>-0.18729822573849414</c:v>
                </c:pt>
                <c:pt idx="379">
                  <c:v>-0.20121621525262492</c:v>
                </c:pt>
                <c:pt idx="380">
                  <c:v>-0.2151193590186368</c:v>
                </c:pt>
                <c:pt idx="381">
                  <c:v>-0.22898260738135676</c:v>
                </c:pt>
                <c:pt idx="382">
                  <c:v>-0.24278062843017034</c:v>
                </c:pt>
                <c:pt idx="383">
                  <c:v>-0.25648789853440107</c:v>
                </c:pt>
                <c:pt idx="384">
                  <c:v>-0.27007879739664692</c:v>
                </c:pt>
                <c:pt idx="385">
                  <c:v>-0.28352770709024888</c:v>
                </c:pt>
                <c:pt idx="386">
                  <c:v>-0.29680911446916536</c:v>
                </c:pt>
                <c:pt idx="387">
                  <c:v>-0.30989771626673013</c:v>
                </c:pt>
                <c:pt idx="388">
                  <c:v>-0.32276852613208873</c:v>
                </c:pt>
                <c:pt idx="389">
                  <c:v>-0.33539698279157604</c:v>
                </c:pt>
                <c:pt idx="390">
                  <c:v>-0.34775905847301947</c:v>
                </c:pt>
                <c:pt idx="391">
                  <c:v>-0.35983136668684962</c:v>
                </c:pt>
                <c:pt idx="392">
                  <c:v>-0.37159126843198753</c:v>
                </c:pt>
                <c:pt idx="393">
                  <c:v>-0.38301697587420969</c:v>
                </c:pt>
                <c:pt idx="394">
                  <c:v>-0.39408765254498507</c:v>
                </c:pt>
                <c:pt idx="395">
                  <c:v>-0.40478350911866384</c:v>
                </c:pt>
                <c:pt idx="396">
                  <c:v>-0.41508589385154937</c:v>
                </c:pt>
                <c:pt idx="397">
                  <c:v>-0.42497737681163728</c:v>
                </c:pt>
                <c:pt idx="398">
                  <c:v>-0.43444182707754786</c:v>
                </c:pt>
                <c:pt idx="399">
                  <c:v>-0.4434644821607896</c:v>
                </c:pt>
                <c:pt idx="400">
                  <c:v>-0.45203200898314172</c:v>
                </c:pt>
                <c:pt idx="401">
                  <c:v>-0.46013255583843632</c:v>
                </c:pt>
                <c:pt idx="402">
                  <c:v>-0.46775579486835678</c:v>
                </c:pt>
                <c:pt idx="403">
                  <c:v>-0.47489295469688003</c:v>
                </c:pt>
                <c:pt idx="404">
                  <c:v>-0.48153684298112992</c:v>
                </c:pt>
                <c:pt idx="405">
                  <c:v>-0.48768185876261605</c:v>
                </c:pt>
                <c:pt idx="406">
                  <c:v>-0.49332399461885801</c:v>
                </c:pt>
                <c:pt idx="407">
                  <c:v>-0.49846082874075054</c:v>
                </c:pt>
                <c:pt idx="408">
                  <c:v>-0.50309150717790185</c:v>
                </c:pt>
                <c:pt idx="409">
                  <c:v>-0.50721671660273815</c:v>
                </c:pt>
                <c:pt idx="410">
                  <c:v>-0.51083864805383372</c:v>
                </c:pt>
                <c:pt idx="411">
                  <c:v>-0.51396095220683835</c:v>
                </c:pt>
                <c:pt idx="412">
                  <c:v>-0.51658868681368975</c:v>
                </c:pt>
                <c:pt idx="413">
                  <c:v>-0.51872825701306002</c:v>
                </c:pt>
                <c:pt idx="414">
                  <c:v>-0.52038734928062402</c:v>
                </c:pt>
                <c:pt idx="415">
                  <c:v>-0.5215748598304909</c:v>
                </c:pt>
                <c:pt idx="416">
                  <c:v>-0.5223008183075476</c:v>
                </c:pt>
                <c:pt idx="417">
                  <c:v>-0.52257630763264717</c:v>
                </c:pt>
                <c:pt idx="418">
                  <c:v>-0.52241338086036426</c:v>
                </c:pt>
                <c:pt idx="419">
                  <c:v>-0.52182497590709465</c:v>
                </c:pt>
                <c:pt idx="420">
                  <c:v>-0.52082482897911342</c:v>
                </c:pt>
                <c:pt idx="421">
                  <c:v>-0.51942738750480544</c:v>
                </c:pt>
                <c:pt idx="422">
                  <c:v>-0.51764772333011888</c:v>
                </c:pt>
                <c:pt idx="423">
                  <c:v>-0.51550144689019484</c:v>
                </c:pt>
                <c:pt idx="424">
                  <c:v>-0.51300462301126382</c:v>
                </c:pt>
                <c:pt idx="425">
                  <c:v>-0.51017368893939752</c:v>
                </c:pt>
                <c:pt idx="426">
                  <c:v>-0.50702537512391777</c:v>
                </c:pt>
                <c:pt idx="427">
                  <c:v>-0.50357662922011992</c:v>
                </c:pt>
                <c:pt idx="428">
                  <c:v>-0.49984454370392001</c:v>
                </c:pt>
                <c:pt idx="429">
                  <c:v>-0.49584628742606307</c:v>
                </c:pt>
                <c:pt idx="430">
                  <c:v>-0.49159904136462207</c:v>
                </c:pt>
                <c:pt idx="431">
                  <c:v>-0.48711993877009668</c:v>
                </c:pt>
                <c:pt idx="432">
                  <c:v>-0.48242600983805328</c:v>
                </c:pt>
                <c:pt idx="433">
                  <c:v>-0.47753413098124964</c:v>
                </c:pt>
                <c:pt idx="434">
                  <c:v>-0.47246097872685883</c:v>
                </c:pt>
                <c:pt idx="435">
                  <c:v>-0.46722298820749508</c:v>
                </c:pt>
                <c:pt idx="436">
                  <c:v>-0.46183631617719423</c:v>
                </c:pt>
                <c:pt idx="437">
                  <c:v>-0.45631680843945893</c:v>
                </c:pt>
                <c:pt idx="438">
                  <c:v>-0.45067997154449935</c:v>
                </c:pt>
                <c:pt idx="439">
                  <c:v>-0.44494094858052574</c:v>
                </c:pt>
                <c:pt idx="440">
                  <c:v>-0.4391144988619845</c:v>
                </c:pt>
                <c:pt idx="441">
                  <c:v>-0.43321498129665625</c:v>
                </c:pt>
                <c:pt idx="442">
                  <c:v>-0.42725634120024258</c:v>
                </c:pt>
                <c:pt idx="443">
                  <c:v>-0.42125210031440713</c:v>
                </c:pt>
                <c:pt idx="444">
                  <c:v>-0.4152153497769015</c:v>
                </c:pt>
                <c:pt idx="445">
                  <c:v>-0.40915874579230055</c:v>
                </c:pt>
                <c:pt idx="446">
                  <c:v>-0.40309450774451244</c:v>
                </c:pt>
                <c:pt idx="447">
                  <c:v>-0.39703441850170923</c:v>
                </c:pt>
                <c:pt idx="448">
                  <c:v>-0.39098982666203164</c:v>
                </c:pt>
                <c:pt idx="449">
                  <c:v>-0.38497165050048798</c:v>
                </c:pt>
                <c:pt idx="450">
                  <c:v>-0.37899038338102803</c:v>
                </c:pt>
                <c:pt idx="451">
                  <c:v>-0.3730561004099669</c:v>
                </c:pt>
                <c:pt idx="452">
                  <c:v>-0.36717846611643079</c:v>
                </c:pt>
                <c:pt idx="453">
                  <c:v>-0.36136674295788113</c:v>
                </c:pt>
                <c:pt idx="454">
                  <c:v>-0.35562980045914155</c:v>
                </c:pt>
                <c:pt idx="455">
                  <c:v>-0.34997612480834345</c:v>
                </c:pt>
                <c:pt idx="456">
                  <c:v>-0.34441382874344695</c:v>
                </c:pt>
                <c:pt idx="457">
                  <c:v>-0.33895066157817627</c:v>
                </c:pt>
                <c:pt idx="458">
                  <c:v>-0.333594019228167</c:v>
                </c:pt>
                <c:pt idx="459">
                  <c:v>-0.32835095410940351</c:v>
                </c:pt>
                <c:pt idx="460">
                  <c:v>-0.32322818479792415</c:v>
                </c:pt>
                <c:pt idx="461">
                  <c:v>-0.31823210534608981</c:v>
                </c:pt>
                <c:pt idx="462">
                  <c:v>-0.3133687941683117</c:v>
                </c:pt>
                <c:pt idx="463">
                  <c:v>-0.3086440224167239</c:v>
                </c:pt>
                <c:pt idx="464">
                  <c:v>-0.30406326178100618</c:v>
                </c:pt>
                <c:pt idx="465">
                  <c:v>-0.29963169165489456</c:v>
                </c:pt>
                <c:pt idx="466">
                  <c:v>-0.29535420562502185</c:v>
                </c:pt>
                <c:pt idx="467">
                  <c:v>-0.29123541724498114</c:v>
                </c:pt>
                <c:pt idx="468">
                  <c:v>-0.28727966506785424</c:v>
                </c:pt>
                <c:pt idx="469">
                  <c:v>-0.2834910169206224</c:v>
                </c:pt>
                <c:pt idx="470">
                  <c:v>-0.27987327340945589</c:v>
                </c:pt>
                <c:pt idx="471">
                  <c:v>-0.27642997065626307</c:v>
                </c:pt>
                <c:pt idx="472">
                  <c:v>-0.27316438227188544</c:v>
                </c:pt>
                <c:pt idx="473">
                  <c:v>-0.27007952058031409</c:v>
                </c:pt>
                <c:pt idx="474">
                  <c:v>-0.26717813711352084</c:v>
                </c:pt>
                <c:pt idx="475">
                  <c:v>-0.26446272240544266</c:v>
                </c:pt>
                <c:pt idx="476">
                  <c:v>-0.26193550511658725</c:v>
                </c:pt>
                <c:pt idx="477">
                  <c:v>-0.25959845052916414</c:v>
                </c:pt>
                <c:pt idx="478">
                  <c:v>-0.25745325845665445</c:v>
                </c:pt>
                <c:pt idx="479">
                  <c:v>-0.255501360617097</c:v>
                </c:pt>
                <c:pt idx="480">
                  <c:v>-0.25374391752375663</c:v>
                </c:pt>
                <c:pt idx="481">
                  <c:v>-0.25218181495212177</c:v>
                </c:pt>
                <c:pt idx="482">
                  <c:v>-0.25081566004395817</c:v>
                </c:pt>
                <c:pt idx="483">
                  <c:v>-0.24964577711610111</c:v>
                </c:pt>
                <c:pt idx="484">
                  <c:v>-0.24867220324137163</c:v>
                </c:pt>
                <c:pt idx="485">
                  <c:v>-0.24789468367332729</c:v>
                </c:pt>
                <c:pt idx="486">
                  <c:v>-0.24731266719048159</c:v>
                </c:pt>
                <c:pt idx="487">
                  <c:v>-0.24692530143450112</c:v>
                </c:pt>
                <c:pt idx="488">
                  <c:v>-0.24673142832047457</c:v>
                </c:pt>
                <c:pt idx="489">
                  <c:v>-0.24672957959883013</c:v>
                </c:pt>
                <c:pt idx="490">
                  <c:v>-0.24691797264714377</c:v>
                </c:pt>
                <c:pt idx="491">
                  <c:v>-0.24729450657239052</c:v>
                </c:pt>
                <c:pt idx="492">
                  <c:v>-0.24785675870251711</c:v>
                </c:pt>
                <c:pt idx="493">
                  <c:v>-0.24860198154549243</c:v>
                </c:pt>
                <c:pt idx="494">
                  <c:v>-0.24952710029358985</c:v>
                </c:pt>
                <c:pt idx="495">
                  <c:v>-0.25062871094741124</c:v>
                </c:pt>
                <c:pt idx="496">
                  <c:v>-0.25190307913293269</c:v>
                </c:pt>
                <c:pt idx="497">
                  <c:v>-0.25334613968012354</c:v>
                </c:pt>
                <c:pt idx="498">
                  <c:v>-0.25495349703107478</c:v>
                </c:pt>
                <c:pt idx="499">
                  <c:v>-0.25672042653775073</c:v>
                </c:pt>
                <c:pt idx="500">
                  <c:v>-0.25864187670762984</c:v>
                </c:pt>
                <c:pt idx="501">
                  <c:v>-0.26071247244837942</c:v>
                </c:pt>
                <c:pt idx="502">
                  <c:v>-0.26292651935939948</c:v>
                </c:pt>
                <c:pt idx="503">
                  <c:v>-0.26527800910725674</c:v>
                </c:pt>
                <c:pt idx="504">
                  <c:v>-0.26776062592054722</c:v>
                </c:pt>
                <c:pt idx="505">
                  <c:v>-0.27036775422901577</c:v>
                </c:pt>
                <c:pt idx="506">
                  <c:v>-0.27309248746353604</c:v>
                </c:pt>
                <c:pt idx="507">
                  <c:v>-0.27592763802907916</c:v>
                </c:pt>
                <c:pt idx="508">
                  <c:v>-0.27886574845028889</c:v>
                </c:pt>
                <c:pt idx="509">
                  <c:v>-0.28189910368251825</c:v>
                </c:pt>
                <c:pt idx="510">
                  <c:v>-0.28501974457293361</c:v>
                </c:pt>
                <c:pt idx="511">
                  <c:v>-0.28821948244479967</c:v>
                </c:pt>
                <c:pt idx="512">
                  <c:v>-0.29148991477165581</c:v>
                </c:pt>
                <c:pt idx="513">
                  <c:v>-0.29482244189649559</c:v>
                </c:pt>
                <c:pt idx="514">
                  <c:v>-0.29820828474438149</c:v>
                </c:pt>
                <c:pt idx="515">
                  <c:v>-0.30163850346535137</c:v>
                </c:pt>
                <c:pt idx="516">
                  <c:v>-0.30510401693832173</c:v>
                </c:pt>
                <c:pt idx="517">
                  <c:v>-0.30859562305785276</c:v>
                </c:pt>
                <c:pt idx="518">
                  <c:v>-0.31210401971607693</c:v>
                </c:pt>
                <c:pt idx="519">
                  <c:v>-0.31561982638795738</c:v>
                </c:pt>
                <c:pt idx="520">
                  <c:v>-0.31913360621903142</c:v>
                </c:pt>
                <c:pt idx="521">
                  <c:v>-0.32263588851036318</c:v>
                </c:pt>
                <c:pt idx="522">
                  <c:v>-0.32611719148970375</c:v>
                </c:pt>
                <c:pt idx="523">
                  <c:v>-0.32956804525395561</c:v>
                </c:pt>
                <c:pt idx="524">
                  <c:v>-0.33297901476585545</c:v>
                </c:pt>
                <c:pt idx="525">
                  <c:v>-0.33634072278363181</c:v>
                </c:pt>
                <c:pt idx="526">
                  <c:v>-0.33964387260341272</c:v>
                </c:pt>
                <c:pt idx="527">
                  <c:v>-0.34287927049299272</c:v>
                </c:pt>
                <c:pt idx="528">
                  <c:v>-0.34603784769658513</c:v>
                </c:pt>
                <c:pt idx="529">
                  <c:v>-0.34911068189396094</c:v>
                </c:pt>
                <c:pt idx="530">
                  <c:v>-0.35208901799826542</c:v>
                </c:pt>
                <c:pt idx="531">
                  <c:v>-0.35496428818293202</c:v>
                </c:pt>
                <c:pt idx="532">
                  <c:v>-0.35772813103407081</c:v>
                </c:pt>
                <c:pt idx="533">
                  <c:v>-0.36037240972892892</c:v>
                </c:pt>
                <c:pt idx="534">
                  <c:v>-0.36288922915043409</c:v>
                </c:pt>
                <c:pt idx="535">
                  <c:v>-0.36527095185519032</c:v>
                </c:pt>
                <c:pt idx="536">
                  <c:v>-0.36751021282219809</c:v>
                </c:pt>
                <c:pt idx="537">
                  <c:v>-0.36959993291631155</c:v>
                </c:pt>
                <c:pt idx="538">
                  <c:v>-0.37153333101582103</c:v>
                </c:pt>
                <c:pt idx="539">
                  <c:v>-0.37330393475838092</c:v>
                </c:pt>
                <c:pt idx="540">
                  <c:v>-0.3749055898751108</c:v>
                </c:pt>
                <c:pt idx="541">
                  <c:v>-0.37633246809098725</c:v>
                </c:pt>
                <c:pt idx="542">
                  <c:v>-0.37757907358196346</c:v>
                </c:pt>
                <c:pt idx="543">
                  <c:v>-0.37864024799074658</c:v>
                </c:pt>
                <c:pt idx="544">
                  <c:v>-0.37951117401350903</c:v>
                </c:pt>
                <c:pt idx="545">
                  <c:v>-0.38018737757988313</c:v>
                </c:pt>
                <c:pt idx="546">
                  <c:v>-0.38066472866164902</c:v>
                </c:pt>
                <c:pt idx="547">
                  <c:v>-0.3809394407512085</c:v>
                </c:pt>
                <c:pt idx="548">
                  <c:v>-0.381008069064529</c:v>
                </c:pt>
                <c:pt idx="549">
                  <c:v>-0.3808675075276744</c:v>
                </c:pt>
                <c:pt idx="550">
                  <c:v>-0.38051498461750854</c:v>
                </c:pt>
                <c:pt idx="551">
                  <c:v>-0.37994805813173982</c:v>
                </c:pt>
                <c:pt idx="552">
                  <c:v>-0.37916460897053361</c:v>
                </c:pt>
                <c:pt idx="553">
                  <c:v>-0.37816283401713768</c:v>
                </c:pt>
                <c:pt idx="554">
                  <c:v>-0.3769412382097983</c:v>
                </c:pt>
                <c:pt idx="555">
                  <c:v>-0.37549862589936617</c:v>
                </c:pt>
                <c:pt idx="556">
                  <c:v>-0.37383409159169839</c:v>
                </c:pt>
                <c:pt idx="557">
                  <c:v>-0.37194701017379267</c:v>
                </c:pt>
                <c:pt idx="558">
                  <c:v>-0.36983702672390506</c:v>
                </c:pt>
                <c:pt idx="559">
                  <c:v>-0.36750404600725928</c:v>
                </c:pt>
                <c:pt idx="560">
                  <c:v>-0.36494822175528729</c:v>
                </c:pt>
                <c:pt idx="561">
                  <c:v>-0.36216994582865275</c:v>
                </c:pt>
                <c:pt idx="562">
                  <c:v>-0.35916983735798896</c:v>
                </c:pt>
                <c:pt idx="563">
                  <c:v>-0.35594873195666621</c:v>
                </c:pt>
                <c:pt idx="564">
                  <c:v>-0.35250767109468573</c:v>
                </c:pt>
                <c:pt idx="565">
                  <c:v>-0.34884789171893937</c:v>
                </c:pt>
                <c:pt idx="566">
                  <c:v>-0.34497081620210568</c:v>
                </c:pt>
                <c:pt idx="567">
                  <c:v>-0.34087804269458566</c:v>
                </c:pt>
                <c:pt idx="568">
                  <c:v>-0.33657133595184663</c:v>
                </c:pt>
                <c:pt idx="569">
                  <c:v>-0.33205261870248159</c:v>
                </c:pt>
                <c:pt idx="570">
                  <c:v>-0.32732396361601546</c:v>
                </c:pt>
                <c:pt idx="571">
                  <c:v>-0.32238758592456923</c:v>
                </c:pt>
                <c:pt idx="572">
                  <c:v>-0.31724583674545515</c:v>
                </c:pt>
                <c:pt idx="573">
                  <c:v>-0.31190119714706749</c:v>
                </c:pt>
                <c:pt idx="574">
                  <c:v>-0.30635627299101942</c:v>
                </c:pt>
                <c:pt idx="575">
                  <c:v>-0.30061379058025339</c:v>
                </c:pt>
                <c:pt idx="576">
                  <c:v>-0.29467659313488104</c:v>
                </c:pt>
                <c:pt idx="577">
                  <c:v>-0.2885476381094908</c:v>
                </c:pt>
                <c:pt idx="578">
                  <c:v>-0.28222999536316312</c:v>
                </c:pt>
                <c:pt idx="579">
                  <c:v>-0.27572684618091958</c:v>
                </c:pt>
                <c:pt idx="580">
                  <c:v>-0.26904148314548315</c:v>
                </c:pt>
                <c:pt idx="581">
                  <c:v>-0.26217731084459089</c:v>
                </c:pt>
                <c:pt idx="582">
                  <c:v>-0.25513784739944151</c:v>
                </c:pt>
                <c:pt idx="583">
                  <c:v>-0.24792672678641534</c:v>
                </c:pt>
                <c:pt idx="584">
                  <c:v>-0.24054770192365441</c:v>
                </c:pt>
                <c:pt idx="585">
                  <c:v>-0.23300464848302055</c:v>
                </c:pt>
                <c:pt idx="586">
                  <c:v>-0.22530156938371054</c:v>
                </c:pt>
                <c:pt idx="587">
                  <c:v>-0.21744259991568432</c:v>
                </c:pt>
                <c:pt idx="588">
                  <c:v>-0.20943201343705614</c:v>
                </c:pt>
                <c:pt idx="589">
                  <c:v>-0.20127422757899641</c:v>
                </c:pt>
                <c:pt idx="590">
                  <c:v>-0.19297381088971943</c:v>
                </c:pt>
                <c:pt idx="591">
                  <c:v>-0.18453548983921</c:v>
                </c:pt>
                <c:pt idx="592">
                  <c:v>-0.17596415610301158</c:v>
                </c:pt>
                <c:pt idx="593">
                  <c:v>-0.16726487403517268</c:v>
                </c:pt>
                <c:pt idx="594">
                  <c:v>-0.15844288823663133</c:v>
                </c:pt>
                <c:pt idx="595">
                  <c:v>-0.14950363111889206</c:v>
                </c:pt>
                <c:pt idx="596">
                  <c:v>-0.14045273035856762</c:v>
                </c:pt>
                <c:pt idx="597">
                  <c:v>-0.13129601613364975</c:v>
                </c:pt>
                <c:pt idx="598">
                  <c:v>-0.12203952802908698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excel'!$K$3:$K$600</c:f>
              <c:numCache>
                <c:formatCode>General</c:formatCode>
                <c:ptCount val="598"/>
                <c:pt idx="0">
                  <c:v>0.90884330071283836</c:v>
                </c:pt>
                <c:pt idx="1">
                  <c:v>0.91585262574806359</c:v>
                </c:pt>
                <c:pt idx="2">
                  <c:v>0.92217722631842791</c:v>
                </c:pt>
                <c:pt idx="3">
                  <c:v>0.92779444151614998</c:v>
                </c:pt>
                <c:pt idx="4">
                  <c:v>0.93268148712693433</c:v>
                </c:pt>
                <c:pt idx="5">
                  <c:v>0.93681557621312805</c:v>
                </c:pt>
                <c:pt idx="6">
                  <c:v>0.94017404944832017</c:v>
                </c:pt>
                <c:pt idx="7">
                  <c:v>0.94273451462229529</c:v>
                </c:pt>
                <c:pt idx="8">
                  <c:v>0.94447499432213644</c:v>
                </c:pt>
                <c:pt idx="9">
                  <c:v>0.94537408091476838</c:v>
                </c:pt>
                <c:pt idx="10">
                  <c:v>0.94541109757557529</c:v>
                </c:pt>
                <c:pt idx="11">
                  <c:v>0.94456626415224199</c:v>
                </c:pt>
                <c:pt idx="12">
                  <c:v>0.94282086644241903</c:v>
                </c:pt>
                <c:pt idx="13">
                  <c:v>0.94015742730788177</c:v>
                </c:pt>
                <c:pt idx="14">
                  <c:v>0.9365598781815061</c:v>
                </c:pt>
                <c:pt idx="15">
                  <c:v>0.93201372908600966</c:v>
                </c:pt>
                <c:pt idx="16">
                  <c:v>0.92650623547779898</c:v>
                </c:pt>
                <c:pt idx="17">
                  <c:v>0.92002656026773533</c:v>
                </c:pt>
                <c:pt idx="18">
                  <c:v>0.91256592896162858</c:v>
                </c:pt>
                <c:pt idx="19">
                  <c:v>0.90411777650304914</c:v>
                </c:pt>
                <c:pt idx="20">
                  <c:v>0.89467788358721057</c:v>
                </c:pt>
                <c:pt idx="21">
                  <c:v>0.88424450150428413</c:v>
                </c:pt>
                <c:pt idx="22">
                  <c:v>0.87281846312500022</c:v>
                </c:pt>
                <c:pt idx="23">
                  <c:v>0.8604032793987445</c:v>
                </c:pt>
                <c:pt idx="24">
                  <c:v>0.84700521954187946</c:v>
                </c:pt>
                <c:pt idx="25">
                  <c:v>0.83263337407595839</c:v>
                </c:pt>
                <c:pt idx="26">
                  <c:v>0.81729969987354567</c:v>
                </c:pt>
                <c:pt idx="27">
                  <c:v>0.80101904636120425</c:v>
                </c:pt>
                <c:pt idx="28">
                  <c:v>0.78380916266097933</c:v>
                </c:pt>
                <c:pt idx="29">
                  <c:v>0.7656906852107519</c:v>
                </c:pt>
                <c:pt idx="30">
                  <c:v>0.7466871062825704</c:v>
                </c:pt>
                <c:pt idx="31">
                  <c:v>0.72682472319248181</c:v>
                </c:pt>
                <c:pt idx="32">
                  <c:v>0.70613256917980272</c:v>
                </c:pt>
                <c:pt idx="33">
                  <c:v>0.68464232639518752</c:v>
                </c:pt>
                <c:pt idx="34">
                  <c:v>0.66238822204645631</c:v>
                </c:pt>
                <c:pt idx="35">
                  <c:v>0.63940690887637619</c:v>
                </c:pt>
                <c:pt idx="36">
                  <c:v>0.61573733109640083</c:v>
                </c:pt>
                <c:pt idx="37">
                  <c:v>0.59142057756202182</c:v>
                </c:pt>
                <c:pt idx="38">
                  <c:v>0.56649972323264031</c:v>
                </c:pt>
                <c:pt idx="39">
                  <c:v>0.54101966111487942</c:v>
                </c:pt>
                <c:pt idx="40">
                  <c:v>0.5150269259244219</c:v>
                </c:pt>
                <c:pt idx="41">
                  <c:v>0.48856951149928718</c:v>
                </c:pt>
                <c:pt idx="42">
                  <c:v>0.46169668347108689</c:v>
                </c:pt>
                <c:pt idx="43">
                  <c:v>0.43445878900020735</c:v>
                </c:pt>
                <c:pt idx="44">
                  <c:v>0.40690706525372133</c:v>
                </c:pt>
                <c:pt idx="45">
                  <c:v>0.37909344804107614</c:v>
                </c:pt>
                <c:pt idx="46">
                  <c:v>0.35107038215281566</c:v>
                </c:pt>
                <c:pt idx="47">
                  <c:v>0.32289063486189179</c:v>
                </c:pt>
                <c:pt idx="48">
                  <c:v>0.29460711363666636</c:v>
                </c:pt>
                <c:pt idx="49">
                  <c:v>0.26627268925200909</c:v>
                </c:pt>
                <c:pt idx="50">
                  <c:v>0.23794002533116951</c:v>
                </c:pt>
                <c:pt idx="51">
                  <c:v>0.20966141492179521</c:v>
                </c:pt>
                <c:pt idx="52">
                  <c:v>0.18148862508621141</c:v>
                </c:pt>
                <c:pt idx="53">
                  <c:v>0.15347274975682218</c:v>
                </c:pt>
                <c:pt idx="54">
                  <c:v>0.1256640712699309</c:v>
                </c:pt>
                <c:pt idx="55">
                  <c:v>9.8111931250057419E-2</c:v>
                </c:pt>
                <c:pt idx="56">
                  <c:v>7.0864610225211955E-2</c:v>
                </c:pt>
                <c:pt idx="57">
                  <c:v>4.3969216924763181E-2</c:v>
                </c:pt>
                <c:pt idx="58">
                  <c:v>1.7471586389340668E-2</c:v>
                </c:pt>
                <c:pt idx="59">
                  <c:v>-8.5838127389520884E-3</c:v>
                </c:pt>
                <c:pt idx="60">
                  <c:v>-3.4153962063592398E-2</c:v>
                </c:pt>
                <c:pt idx="61">
                  <c:v>-5.9197368962938333E-2</c:v>
                </c:pt>
                <c:pt idx="62">
                  <c:v>-8.3674133655733382E-2</c:v>
                </c:pt>
                <c:pt idx="63">
                  <c:v>-0.10754600860485103</c:v>
                </c:pt>
                <c:pt idx="64">
                  <c:v>-0.1307764503502272</c:v>
                </c:pt>
                <c:pt idx="65">
                  <c:v>-0.15333066436030554</c:v>
                </c:pt>
                <c:pt idx="66">
                  <c:v>-0.17517564304771271</c:v>
                </c:pt>
                <c:pt idx="67">
                  <c:v>-0.1962801977632212</c:v>
                </c:pt>
                <c:pt idx="68">
                  <c:v>-0.21661498461195655</c:v>
                </c:pt>
                <c:pt idx="69">
                  <c:v>-0.23615252507405712</c:v>
                </c:pt>
                <c:pt idx="70">
                  <c:v>-0.25486722109951243</c:v>
                </c:pt>
                <c:pt idx="71">
                  <c:v>-0.27273536572833734</c:v>
                </c:pt>
                <c:pt idx="72">
                  <c:v>-0.28973514886729701</c:v>
                </c:pt>
                <c:pt idx="73">
                  <c:v>-0.30584665901299873</c:v>
                </c:pt>
                <c:pt idx="74">
                  <c:v>-0.32105188068045082</c:v>
                </c:pt>
                <c:pt idx="75">
                  <c:v>-0.33533468837312808</c:v>
                </c:pt>
                <c:pt idx="76">
                  <c:v>-0.34868083645899123</c:v>
                </c:pt>
                <c:pt idx="77">
                  <c:v>-0.3610779459262537</c:v>
                </c:pt>
                <c:pt idx="78">
                  <c:v>-0.37251548751064029</c:v>
                </c:pt>
                <c:pt idx="79">
                  <c:v>-0.38298476170050105</c:v>
                </c:pt>
                <c:pt idx="80">
                  <c:v>-0.39247887556291655</c:v>
                </c:pt>
                <c:pt idx="81">
                  <c:v>-0.40099271632198435</c:v>
                </c:pt>
                <c:pt idx="82">
                  <c:v>-0.40852292213692454</c:v>
                </c:pt>
                <c:pt idx="83">
                  <c:v>-0.41506784970515603</c:v>
                </c:pt>
                <c:pt idx="84">
                  <c:v>-0.42062753902465339</c:v>
                </c:pt>
                <c:pt idx="85">
                  <c:v>-0.42520367534383652</c:v>
                </c:pt>
                <c:pt idx="86">
                  <c:v>-0.42879954810866194</c:v>
                </c:pt>
                <c:pt idx="87">
                  <c:v>-0.43142000750019721</c:v>
                </c:pt>
                <c:pt idx="88">
                  <c:v>-0.43307141789047127</c:v>
                </c:pt>
                <c:pt idx="89">
                  <c:v>-0.4337616091843875</c:v>
                </c:pt>
                <c:pt idx="90">
                  <c:v>-0.43349982528038578</c:v>
                </c:pt>
                <c:pt idx="91">
                  <c:v>-0.4322966705750948</c:v>
                </c:pt>
                <c:pt idx="92">
                  <c:v>-0.43016405399979762</c:v>
                </c:pt>
                <c:pt idx="93">
                  <c:v>-0.42711513128718853</c:v>
                </c:pt>
                <c:pt idx="94">
                  <c:v>-0.42316424523559176</c:v>
                </c:pt>
                <c:pt idx="95">
                  <c:v>-0.41832686457812263</c:v>
                </c:pt>
                <c:pt idx="96">
                  <c:v>-0.41261952133524404</c:v>
                </c:pt>
                <c:pt idx="97">
                  <c:v>-0.40605974720352395</c:v>
                </c:pt>
                <c:pt idx="98">
                  <c:v>-0.39866600916484235</c:v>
                </c:pt>
                <c:pt idx="99">
                  <c:v>-0.39045764448208736</c:v>
                </c:pt>
                <c:pt idx="100">
                  <c:v>-0.38145479572319002</c:v>
                </c:pt>
                <c:pt idx="101">
                  <c:v>-0.37167834584388854</c:v>
                </c:pt>
                <c:pt idx="102">
                  <c:v>-0.36114985382933368</c:v>
                </c:pt>
                <c:pt idx="103">
                  <c:v>-0.34989149136630621</c:v>
                </c:pt>
                <c:pt idx="104">
                  <c:v>-0.33792598060481854</c:v>
                </c:pt>
                <c:pt idx="105">
                  <c:v>-0.32527653377437238</c:v>
                </c:pt>
                <c:pt idx="106">
                  <c:v>-0.31196679474815242</c:v>
                </c:pt>
                <c:pt idx="107">
                  <c:v>-0.29802078309766861</c:v>
                </c:pt>
                <c:pt idx="108">
                  <c:v>-0.28346284080802209</c:v>
                </c:pt>
                <c:pt idx="109">
                  <c:v>-0.26831758240698039</c:v>
                </c:pt>
                <c:pt idx="110">
                  <c:v>-0.2526098482730007</c:v>
                </c:pt>
                <c:pt idx="111">
                  <c:v>-0.23636466214471286</c:v>
                </c:pt>
                <c:pt idx="112">
                  <c:v>-0.21960719232972964</c:v>
                </c:pt>
                <c:pt idx="113">
                  <c:v>-0.20236271785802126</c:v>
                </c:pt>
                <c:pt idx="114">
                  <c:v>-0.184656598737543</c:v>
                </c:pt>
                <c:pt idx="115">
                  <c:v>-0.16651425155939792</c:v>
                </c:pt>
                <c:pt idx="116">
                  <c:v>-0.14796112991798185</c:v>
                </c:pt>
                <c:pt idx="117">
                  <c:v>-0.12902271004094984</c:v>
                </c:pt>
                <c:pt idx="118">
                  <c:v>-0.10972448183350954</c:v>
                </c:pt>
                <c:pt idx="119">
                  <c:v>-9.0091945156827696E-2</c:v>
                </c:pt>
                <c:pt idx="120">
                  <c:v>-7.0150611462048151E-2</c:v>
                </c:pt>
                <c:pt idx="121">
                  <c:v>-4.9926010826492402E-2</c:v>
                </c:pt>
                <c:pt idx="122">
                  <c:v>-2.9443703926313066E-2</c:v>
                </c:pt>
                <c:pt idx="123">
                  <c:v>-8.7292994498200556E-3</c:v>
                </c:pt>
                <c:pt idx="124">
                  <c:v>1.2191524204730341E-2</c:v>
                </c:pt>
                <c:pt idx="125">
                  <c:v>3.3292992189558911E-2</c:v>
                </c:pt>
                <c:pt idx="126">
                  <c:v>5.4549202717882522E-2</c:v>
                </c:pt>
                <c:pt idx="127">
                  <c:v>7.5934092360790531E-2</c:v>
                </c:pt>
                <c:pt idx="128">
                  <c:v>9.7421398444600404E-2</c:v>
                </c:pt>
                <c:pt idx="129">
                  <c:v>0.11898461821057947</c:v>
                </c:pt>
                <c:pt idx="130">
                  <c:v>0.14059696608346797</c:v>
                </c:pt>
                <c:pt idx="131">
                  <c:v>0.16223132911769519</c:v>
                </c:pt>
                <c:pt idx="132">
                  <c:v>0.18386022162152435</c:v>
                </c:pt>
                <c:pt idx="133">
                  <c:v>0.20545573972449874</c:v>
                </c:pt>
                <c:pt idx="134">
                  <c:v>0.22698951636604636</c:v>
                </c:pt>
                <c:pt idx="135">
                  <c:v>0.24843267800517677</c:v>
                </c:pt>
                <c:pt idx="136">
                  <c:v>0.26975580363033785</c:v>
                </c:pt>
                <c:pt idx="137">
                  <c:v>0.29092888696039454</c:v>
                </c:pt>
                <c:pt idx="138">
                  <c:v>0.31192130317707539</c:v>
                </c:pt>
                <c:pt idx="139">
                  <c:v>0.3327017804866137</c:v>
                </c:pt>
                <c:pt idx="140">
                  <c:v>0.35323837829236299</c:v>
                </c:pt>
                <c:pt idx="141">
                  <c:v>0.3734984721423979</c:v>
                </c:pt>
                <c:pt idx="142">
                  <c:v>0.39344874708815808</c:v>
                </c:pt>
                <c:pt idx="143">
                  <c:v>0.41305519988540534</c:v>
                </c:pt>
                <c:pt idx="144">
                  <c:v>0.43228315116128446</c:v>
                </c:pt>
                <c:pt idx="145">
                  <c:v>0.45109726840798697</c:v>
                </c:pt>
                <c:pt idx="146">
                  <c:v>0.46946160028698153</c:v>
                </c:pt>
                <c:pt idx="147">
                  <c:v>0.48733962313269086</c:v>
                </c:pt>
                <c:pt idx="148">
                  <c:v>0.50469430025291617</c:v>
                </c:pt>
                <c:pt idx="149">
                  <c:v>0.52148815397542991</c:v>
                </c:pt>
                <c:pt idx="150">
                  <c:v>0.53768335130932721</c:v>
                </c:pt>
                <c:pt idx="151">
                  <c:v>0.55324180307131166</c:v>
                </c:pt>
                <c:pt idx="152">
                  <c:v>0.56812527604772045</c:v>
                </c:pt>
                <c:pt idx="153">
                  <c:v>0.58229551872673302</c:v>
                </c:pt>
                <c:pt idx="154">
                  <c:v>0.59571439933735948</c:v>
                </c:pt>
                <c:pt idx="155">
                  <c:v>0.60834405611014575</c:v>
                </c:pt>
                <c:pt idx="156">
                  <c:v>0.62014705866013986</c:v>
                </c:pt>
                <c:pt idx="157">
                  <c:v>0.63108657938248336</c:v>
                </c:pt>
                <c:pt idx="158">
                  <c:v>0.6411265737126115</c:v>
                </c:pt>
                <c:pt idx="159">
                  <c:v>0.6502319677992896</c:v>
                </c:pt>
                <c:pt idx="160">
                  <c:v>0.65836885174983883</c:v>
                </c:pt>
                <c:pt idx="161">
                  <c:v>0.66550467685215475</c:v>
                </c:pt>
                <c:pt idx="162">
                  <c:v>0.67160845469998276</c:v>
                </c:pt>
                <c:pt idx="163">
                  <c:v>0.67665095621498828</c:v>
                </c:pt>
                <c:pt idx="164">
                  <c:v>0.6806049082146779</c:v>
                </c:pt>
                <c:pt idx="165">
                  <c:v>0.68344518566756862</c:v>
                </c:pt>
                <c:pt idx="166">
                  <c:v>0.68514899712879729</c:v>
                </c:pt>
                <c:pt idx="167">
                  <c:v>0.68569606112685522</c:v>
                </c:pt>
                <c:pt idx="168">
                  <c:v>0.68506877162246804</c:v>
                </c:pt>
                <c:pt idx="169">
                  <c:v>0.68325235019287256</c:v>
                </c:pt>
                <c:pt idx="170">
                  <c:v>0.68023498334188148</c:v>
                </c:pt>
                <c:pt idx="171">
                  <c:v>0.67600794278334031</c:v>
                </c:pt>
                <c:pt idx="172">
                  <c:v>0.67056568783954651</c:v>
                </c:pt>
                <c:pt idx="173">
                  <c:v>0.66390594785682666</c:v>
                </c:pt>
                <c:pt idx="174">
                  <c:v>0.65602978434880432</c:v>
                </c:pt>
                <c:pt idx="175">
                  <c:v>0.64694163181237874</c:v>
                </c:pt>
                <c:pt idx="176">
                  <c:v>0.63664931665158486</c:v>
                </c:pt>
                <c:pt idx="177">
                  <c:v>0.62516405448051526</c:v>
                </c:pt>
                <c:pt idx="178">
                  <c:v>0.61250042562724938</c:v>
                </c:pt>
                <c:pt idx="179">
                  <c:v>0.5986763294057047</c:v>
                </c:pt>
                <c:pt idx="180">
                  <c:v>0.58371291817785576</c:v>
                </c:pt>
                <c:pt idx="181">
                  <c:v>0.56763451168431722</c:v>
                </c:pt>
                <c:pt idx="182">
                  <c:v>0.55046849360921191</c:v>
                </c:pt>
                <c:pt idx="183">
                  <c:v>0.53224519114690449</c:v>
                </c:pt>
                <c:pt idx="184">
                  <c:v>0.51299773989691011</c:v>
                </c:pt>
                <c:pt idx="185">
                  <c:v>0.49276193537897772</c:v>
                </c:pt>
                <c:pt idx="186">
                  <c:v>0.47157607334688623</c:v>
                </c:pt>
                <c:pt idx="187">
                  <c:v>0.44948078080440795</c:v>
                </c:pt>
                <c:pt idx="188">
                  <c:v>0.42651883994860362</c:v>
                </c:pt>
                <c:pt idx="189">
                  <c:v>0.40273500656308714</c:v>
                </c:pt>
                <c:pt idx="190">
                  <c:v>0.37817582534178412</c:v>
                </c:pt>
                <c:pt idx="191">
                  <c:v>0.35288944391264948</c:v>
                </c:pt>
                <c:pt idx="192">
                  <c:v>0.32692542710649486</c:v>
                </c:pt>
                <c:pt idx="193">
                  <c:v>0.30033457342469716</c:v>
                </c:pt>
                <c:pt idx="194">
                  <c:v>0.27316873526896324</c:v>
                </c:pt>
                <c:pt idx="195">
                  <c:v>0.24548064396388783</c:v>
                </c:pt>
                <c:pt idx="196">
                  <c:v>0.21732374113934882</c:v>
                </c:pt>
                <c:pt idx="197">
                  <c:v>0.18875201729897373</c:v>
                </c:pt>
                <c:pt idx="198">
                  <c:v>0.15981985835011731</c:v>
                </c:pt>
                <c:pt idx="199">
                  <c:v>0.13058190087084967</c:v>
                </c:pt>
                <c:pt idx="200">
                  <c:v>0.10109289647850953</c:v>
                </c:pt>
                <c:pt idx="201">
                  <c:v>7.1407585512257704E-2</c:v>
                </c:pt>
                <c:pt idx="202">
                  <c:v>4.1580580390215019E-2</c:v>
                </c:pt>
                <c:pt idx="203">
                  <c:v>1.1666258019476827E-2</c:v>
                </c:pt>
                <c:pt idx="204">
                  <c:v>-1.8281337995845193E-2</c:v>
                </c:pt>
                <c:pt idx="205">
                  <c:v>-4.8208586820594104E-2</c:v>
                </c:pt>
                <c:pt idx="206">
                  <c:v>-7.8062370925131505E-2</c:v>
                </c:pt>
                <c:pt idx="207">
                  <c:v>-0.10779014900261222</c:v>
                </c:pt>
                <c:pt idx="208">
                  <c:v>-0.13734002143287297</c:v>
                </c:pt>
                <c:pt idx="209">
                  <c:v>-0.16666078909089374</c:v>
                </c:pt>
                <c:pt idx="210">
                  <c:v>-0.19570200637637147</c:v>
                </c:pt>
                <c:pt idx="211">
                  <c:v>-0.22441402911654718</c:v>
                </c:pt>
                <c:pt idx="212">
                  <c:v>-0.2527480579699104</c:v>
                </c:pt>
                <c:pt idx="213">
                  <c:v>-0.28065617855175362</c:v>
                </c:pt>
                <c:pt idx="214">
                  <c:v>-0.30809139874922992</c:v>
                </c:pt>
                <c:pt idx="215">
                  <c:v>-0.33500768380520851</c:v>
                </c:pt>
                <c:pt idx="216">
                  <c:v>-0.36135999074798597</c:v>
                </c:pt>
                <c:pt idx="217">
                  <c:v>-0.38710430171551097</c:v>
                </c:pt>
                <c:pt idx="218">
                  <c:v>-0.41219765795188773</c:v>
                </c:pt>
                <c:pt idx="219">
                  <c:v>-0.43659819421078433</c:v>
                </c:pt>
                <c:pt idx="220">
                  <c:v>-0.46026517476050405</c:v>
                </c:pt>
                <c:pt idx="221">
                  <c:v>-0.48315903113643816</c:v>
                </c:pt>
                <c:pt idx="222">
                  <c:v>-0.50524140202369483</c:v>
                </c:pt>
                <c:pt idx="223">
                  <c:v>-0.52647517603504024</c:v>
                </c:pt>
                <c:pt idx="224">
                  <c:v>-0.54682453713542667</c:v>
                </c:pt>
                <c:pt idx="225">
                  <c:v>-0.56625501315020099</c:v>
                </c:pt>
                <c:pt idx="226">
                  <c:v>-0.5847335278126613</c:v>
                </c:pt>
                <c:pt idx="227">
                  <c:v>-0.60222845557553584</c:v>
                </c:pt>
                <c:pt idx="228">
                  <c:v>-0.61870968016425298</c:v>
                </c:pt>
                <c:pt idx="229">
                  <c:v>-0.63414865571793655</c:v>
                </c:pt>
                <c:pt idx="230">
                  <c:v>-0.648518471413013</c:v>
                </c:pt>
                <c:pt idx="231">
                  <c:v>-0.66179391832229251</c:v>
                </c:pt>
                <c:pt idx="232">
                  <c:v>-0.67395155867940404</c:v>
                </c:pt>
                <c:pt idx="233">
                  <c:v>-0.68496979735443475</c:v>
                </c:pt>
                <c:pt idx="234">
                  <c:v>-0.69482895437426195</c:v>
                </c:pt>
                <c:pt idx="235">
                  <c:v>-0.70351133863356619</c:v>
                </c:pt>
                <c:pt idx="236">
                  <c:v>-0.71100132188110154</c:v>
                </c:pt>
                <c:pt idx="237">
                  <c:v>-0.71728541241455201</c:v>
                </c:pt>
                <c:pt idx="238">
                  <c:v>-0.72235232770205204</c:v>
                </c:pt>
                <c:pt idx="239">
                  <c:v>-0.72619306550148799</c:v>
                </c:pt>
                <c:pt idx="240">
                  <c:v>-0.72880097246081166</c:v>
                </c:pt>
                <c:pt idx="241">
                  <c:v>-0.73017180934507797</c:v>
                </c:pt>
                <c:pt idx="242">
                  <c:v>-0.73030381269174693</c:v>
                </c:pt>
                <c:pt idx="243">
                  <c:v>-0.72919775123385078</c:v>
                </c:pt>
                <c:pt idx="244">
                  <c:v>-0.72685697728143606</c:v>
                </c:pt>
                <c:pt idx="245">
                  <c:v>-0.72328747138062754</c:v>
                </c:pt>
                <c:pt idx="246">
                  <c:v>-0.71849788018962479</c:v>
                </c:pt>
                <c:pt idx="247">
                  <c:v>-0.71249954667256821</c:v>
                </c:pt>
                <c:pt idx="248">
                  <c:v>-0.70530653174065161</c:v>
                </c:pt>
                <c:pt idx="249">
                  <c:v>-0.69693562693143718</c:v>
                </c:pt>
                <c:pt idx="250">
                  <c:v>-0.68740635779028902</c:v>
                </c:pt>
                <c:pt idx="251">
                  <c:v>-0.67674097687264123</c:v>
                </c:pt>
                <c:pt idx="252">
                  <c:v>-0.66496444672349553</c:v>
                </c:pt>
                <c:pt idx="253">
                  <c:v>-0.65210441166786515</c:v>
                </c:pt>
                <c:pt idx="254">
                  <c:v>-0.63819115931923009</c:v>
                </c:pt>
                <c:pt idx="255">
                  <c:v>-0.6232575702267239</c:v>
                </c:pt>
                <c:pt idx="256">
                  <c:v>-0.60733905708647451</c:v>
                </c:pt>
                <c:pt idx="257">
                  <c:v>-0.5904734924560836</c:v>
                </c:pt>
                <c:pt idx="258">
                  <c:v>-0.57270112582271993</c:v>
                </c:pt>
                <c:pt idx="259">
                  <c:v>-0.55406448992352408</c:v>
                </c:pt>
                <c:pt idx="260">
                  <c:v>-0.53460829693798262</c:v>
                </c:pt>
                <c:pt idx="261">
                  <c:v>-0.5143793247627404</c:v>
                </c:pt>
                <c:pt idx="262">
                  <c:v>-0.49342629412630651</c:v>
                </c:pt>
                <c:pt idx="263">
                  <c:v>-0.47179973712657264</c:v>
                </c:pt>
                <c:pt idx="264">
                  <c:v>-0.44955185783929585</c:v>
                </c:pt>
                <c:pt idx="265">
                  <c:v>-0.42673638586400403</c:v>
                </c:pt>
                <c:pt idx="266">
                  <c:v>-0.40340842360924384</c:v>
                </c:pt>
                <c:pt idx="267">
                  <c:v>-0.37962428841859441</c:v>
                </c:pt>
                <c:pt idx="268">
                  <c:v>-0.35544134999107624</c:v>
                </c:pt>
                <c:pt idx="269">
                  <c:v>-0.33091786476026691</c:v>
                </c:pt>
                <c:pt idx="270">
                  <c:v>-0.30611280765334398</c:v>
                </c:pt>
                <c:pt idx="271">
                  <c:v>-0.28108570258259763</c:v>
                </c:pt>
                <c:pt idx="272">
                  <c:v>-0.25589645240643083</c:v>
                </c:pt>
                <c:pt idx="273">
                  <c:v>-0.23060516978938564</c:v>
                </c:pt>
                <c:pt idx="274">
                  <c:v>-0.20527200923655997</c:v>
                </c:pt>
                <c:pt idx="275">
                  <c:v>-0.1799570020923203</c:v>
                </c:pt>
                <c:pt idx="276">
                  <c:v>-0.15471989459242985</c:v>
                </c:pt>
                <c:pt idx="277">
                  <c:v>-0.12961999033835286</c:v>
                </c:pt>
                <c:pt idx="278">
                  <c:v>-0.10471599781331158</c:v>
                </c:pt>
                <c:pt idx="279">
                  <c:v>-8.00658834179587E-2</c:v>
                </c:pt>
                <c:pt idx="280">
                  <c:v>-5.5726731289155389E-2</c:v>
                </c:pt>
                <c:pt idx="281">
                  <c:v>-3.1754609573804021E-2</c:v>
                </c:pt>
                <c:pt idx="282">
                  <c:v>-8.2044444496137993E-3</c:v>
                </c:pt>
                <c:pt idx="283">
                  <c:v>1.4870098070838007E-2</c:v>
                </c:pt>
                <c:pt idx="284">
                  <c:v>3.7416722354204249E-2</c:v>
                </c:pt>
                <c:pt idx="285">
                  <c:v>5.9384604823951449E-2</c:v>
                </c:pt>
                <c:pt idx="286">
                  <c:v>8.0724487153978036E-2</c:v>
                </c:pt>
                <c:pt idx="287">
                  <c:v>0.10138876083657498</c:v>
                </c:pt>
                <c:pt idx="288">
                  <c:v>0.12133154319761899</c:v>
                </c:pt>
                <c:pt idx="289">
                  <c:v>0.14050874470916924</c:v>
                </c:pt>
                <c:pt idx="290">
                  <c:v>0.15887812804487889</c:v>
                </c:pt>
                <c:pt idx="291">
                  <c:v>0.17639935876085647</c:v>
                </c:pt>
                <c:pt idx="292">
                  <c:v>0.19303404811216165</c:v>
                </c:pt>
                <c:pt idx="293">
                  <c:v>0.2087457880576272</c:v>
                </c:pt>
                <c:pt idx="294">
                  <c:v>0.22350017908470152</c:v>
                </c:pt>
                <c:pt idx="295">
                  <c:v>0.2372648508746058</c:v>
                </c:pt>
                <c:pt idx="296">
                  <c:v>0.25000947656910971</c:v>
                </c:pt>
                <c:pt idx="297">
                  <c:v>0.26170578082518531</c:v>
                </c:pt>
                <c:pt idx="298">
                  <c:v>0.27232754227313305</c:v>
                </c:pt>
                <c:pt idx="299">
                  <c:v>0.28185059065350654</c:v>
                </c:pt>
                <c:pt idx="300">
                  <c:v>0.29025279940632287</c:v>
                </c:pt>
                <c:pt idx="301">
                  <c:v>0.29751407391100965</c:v>
                </c:pt>
                <c:pt idx="302">
                  <c:v>0.30361633593589926</c:v>
                </c:pt>
                <c:pt idx="303">
                  <c:v>0.3085435049574079</c:v>
                </c:pt>
                <c:pt idx="304">
                  <c:v>0.3122814766160884</c:v>
                </c:pt>
                <c:pt idx="305">
                  <c:v>0.31481809871464744</c:v>
                </c:pt>
                <c:pt idx="306">
                  <c:v>0.31614314561221951</c:v>
                </c:pt>
                <c:pt idx="307">
                  <c:v>0.31624829086122785</c:v>
                </c:pt>
                <c:pt idx="308">
                  <c:v>0.31512707912733812</c:v>
                </c:pt>
                <c:pt idx="309">
                  <c:v>0.31277489724697</c:v>
                </c:pt>
                <c:pt idx="310">
                  <c:v>0.30918894524015911</c:v>
                </c:pt>
                <c:pt idx="311">
                  <c:v>0.30436820740852538</c:v>
                </c:pt>
                <c:pt idx="312">
                  <c:v>0.29831342393537141</c:v>
                </c:pt>
                <c:pt idx="313">
                  <c:v>0.29102706333619222</c:v>
                </c:pt>
                <c:pt idx="314">
                  <c:v>0.28251329610382514</c:v>
                </c:pt>
                <c:pt idx="315">
                  <c:v>0.27277796977098506</c:v>
                </c:pt>
                <c:pt idx="316">
                  <c:v>0.26182858569382128</c:v>
                </c:pt>
                <c:pt idx="317">
                  <c:v>0.24967427795350913</c:v>
                </c:pt>
                <c:pt idx="318">
                  <c:v>0.2363257943352001</c:v>
                </c:pt>
                <c:pt idx="319">
                  <c:v>0.2217954799190231</c:v>
                </c:pt>
                <c:pt idx="320">
                  <c:v>0.20609726329524253</c:v>
                </c:pt>
                <c:pt idx="321">
                  <c:v>0.18924664565862143</c:v>
                </c:pt>
                <c:pt idx="322">
                  <c:v>0.17126069297245955</c:v>
                </c:pt>
                <c:pt idx="323">
                  <c:v>0.15215803121840057</c:v>
                </c:pt>
                <c:pt idx="324">
                  <c:v>0.1319588451774899</c:v>
                </c:pt>
                <c:pt idx="325">
                  <c:v>0.11068488045498717</c:v>
                </c:pt>
                <c:pt idx="326">
                  <c:v>8.8359449064765769E-2</c:v>
                </c:pt>
                <c:pt idx="327">
                  <c:v>6.5007438686733254E-2</c:v>
                </c:pt>
                <c:pt idx="328">
                  <c:v>4.0655325427126673E-2</c:v>
                </c:pt>
                <c:pt idx="329">
                  <c:v>1.5331190203240676E-2</c:v>
                </c:pt>
                <c:pt idx="330">
                  <c:v>-1.0935261215065148E-2</c:v>
                </c:pt>
                <c:pt idx="331">
                  <c:v>-3.8112674758139599E-2</c:v>
                </c:pt>
                <c:pt idx="332">
                  <c:v>-6.6168021122603587E-2</c:v>
                </c:pt>
                <c:pt idx="333">
                  <c:v>-9.5066565662491442E-2</c:v>
                </c:pt>
                <c:pt idx="334">
                  <c:v>-0.12477183508529971</c:v>
                </c:pt>
                <c:pt idx="335">
                  <c:v>-0.15524558156030221</c:v>
                </c:pt>
                <c:pt idx="336">
                  <c:v>-0.18644774406098322</c:v>
                </c:pt>
                <c:pt idx="337">
                  <c:v>-0.21833640779203989</c:v>
                </c:pt>
                <c:pt idx="338">
                  <c:v>-0.25086776174540215</c:v>
                </c:pt>
                <c:pt idx="339">
                  <c:v>-0.28399605511029086</c:v>
                </c:pt>
                <c:pt idx="340">
                  <c:v>-0.31767355303123024</c:v>
                </c:pt>
                <c:pt idx="341">
                  <c:v>-0.35185049230938858</c:v>
                </c:pt>
                <c:pt idx="342">
                  <c:v>-0.38647503787738952</c:v>
                </c:pt>
                <c:pt idx="343">
                  <c:v>-0.42149324080488765</c:v>
                </c:pt>
                <c:pt idx="344">
                  <c:v>-0.4568489986609931</c:v>
                </c:pt>
                <c:pt idx="345">
                  <c:v>-0.49248401942821785</c:v>
                </c:pt>
                <c:pt idx="346">
                  <c:v>-0.52833778976165557</c:v>
                </c:pt>
                <c:pt idx="347">
                  <c:v>-0.5643475490795844</c:v>
                </c:pt>
                <c:pt idx="348">
                  <c:v>-0.60044827041691462</c:v>
                </c:pt>
                <c:pt idx="349">
                  <c:v>-0.63657264974232841</c:v>
                </c:pt>
                <c:pt idx="350">
                  <c:v>-0.67265110480820434</c:v>
                </c:pt>
                <c:pt idx="351">
                  <c:v>-0.70861178544873693</c:v>
                </c:pt>
                <c:pt idx="352">
                  <c:v>-0.74438059644001009</c:v>
                </c:pt>
                <c:pt idx="353">
                  <c:v>-0.77988123507628548</c:v>
                </c:pt>
                <c:pt idx="354">
                  <c:v>-0.8150352447220317</c:v>
                </c:pt>
                <c:pt idx="355">
                  <c:v>-0.84976208629559769</c:v>
                </c:pt>
                <c:pt idx="356">
                  <c:v>-0.88397922940158968</c:v>
                </c:pt>
                <c:pt idx="357">
                  <c:v>-0.91760226477229989</c:v>
                </c:pt>
                <c:pt idx="358">
                  <c:v>-0.95054503970682525</c:v>
                </c:pt>
                <c:pt idx="359">
                  <c:v>-0.98271981824523136</c:v>
                </c:pt>
                <c:pt idx="360">
                  <c:v>-1.0140374674464574</c:v>
                </c:pt>
                <c:pt idx="361">
                  <c:v>-1.0444076713372157</c:v>
                </c:pt>
                <c:pt idx="362">
                  <c:v>-1.0737391736819339</c:v>
                </c:pt>
                <c:pt idx="363">
                  <c:v>-1.1019400505416239</c:v>
                </c:pt>
                <c:pt idx="364">
                  <c:v>-1.1289180135004309</c:v>
                </c:pt>
                <c:pt idx="365">
                  <c:v>-1.1545807440782083</c:v>
                </c:pt>
                <c:pt idx="366">
                  <c:v>-1.1788362592116925</c:v>
                </c:pt>
                <c:pt idx="367">
                  <c:v>-1.2015933078609589</c:v>
                </c:pt>
                <c:pt idx="368">
                  <c:v>-1.2227617978016574</c:v>
                </c:pt>
                <c:pt idx="369">
                  <c:v>-1.2422532516878204</c:v>
                </c:pt>
                <c:pt idx="370">
                  <c:v>-1.2599812902956238</c:v>
                </c:pt>
                <c:pt idx="371">
                  <c:v>-1.2758621413485463</c:v>
                </c:pt>
                <c:pt idx="372">
                  <c:v>-1.2898151703359189</c:v>
                </c:pt>
                <c:pt idx="373">
                  <c:v>-1.3017634307088883</c:v>
                </c:pt>
                <c:pt idx="374">
                  <c:v>-1.3116342288169012</c:v>
                </c:pt>
                <c:pt idx="375">
                  <c:v>-1.3193596992760399</c:v>
                </c:pt>
                <c:pt idx="376">
                  <c:v>-1.3248773856422822</c:v>
                </c:pt>
                <c:pt idx="377">
                  <c:v>-1.32813082026275</c:v>
                </c:pt>
                <c:pt idx="378">
                  <c:v>-1.3290700974450489</c:v>
                </c:pt>
                <c:pt idx="379">
                  <c:v>-1.3276524329268355</c:v>
                </c:pt>
                <c:pt idx="380">
                  <c:v>-1.3238427025425039</c:v>
                </c:pt>
                <c:pt idx="381">
                  <c:v>-1.3176139528828203</c:v>
                </c:pt>
                <c:pt idx="382">
                  <c:v>-1.308947876030448</c:v>
                </c:pt>
                <c:pt idx="383">
                  <c:v>-1.297835240993066</c:v>
                </c:pt>
                <c:pt idx="384">
                  <c:v>-1.284276274159956</c:v>
                </c:pt>
                <c:pt idx="385">
                  <c:v>-1.2682809813430385</c:v>
                </c:pt>
                <c:pt idx="386">
                  <c:v>-1.2498694045463401</c:v>
                </c:pt>
                <c:pt idx="387">
                  <c:v>-1.2290718070006521</c:v>
                </c:pt>
                <c:pt idx="388">
                  <c:v>-1.2059287805875016</c:v>
                </c:pt>
                <c:pt idx="389">
                  <c:v>-1.1804912709466995</c:v>
                </c:pt>
                <c:pt idx="390">
                  <c:v>-1.1528205160559752</c:v>
                </c:pt>
                <c:pt idx="391">
                  <c:v>-1.1229878958082233</c:v>
                </c:pt>
                <c:pt idx="392">
                  <c:v>-1.0910746906509075</c:v>
                </c:pt>
                <c:pt idx="393">
                  <c:v>-1.0571717493156176</c:v>
                </c:pt>
                <c:pt idx="394">
                  <c:v>-1.0213790665817521</c:v>
                </c:pt>
                <c:pt idx="395">
                  <c:v>-0.98380527352392466</c:v>
                </c:pt>
                <c:pt idx="396">
                  <c:v>-0.94456704456434593</c:v>
                </c:pt>
                <c:pt idx="397">
                  <c:v>-0.90378842608024379</c:v>
                </c:pt>
                <c:pt idx="398">
                  <c:v>-0.86160009378668345</c:v>
                </c:pt>
                <c:pt idx="399">
                  <c:v>-0.81813854630984351</c:v>
                </c:pt>
                <c:pt idx="400">
                  <c:v>-0.77354524426058624</c:v>
                </c:pt>
                <c:pt idx="401">
                  <c:v>-0.72796570438974373</c:v>
                </c:pt>
                <c:pt idx="402">
                  <c:v>-0.68154855980782802</c:v>
                </c:pt>
                <c:pt idx="403">
                  <c:v>-0.63444459707322076</c:v>
                </c:pt>
                <c:pt idx="404">
                  <c:v>-0.58680578220073432</c:v>
                </c:pt>
                <c:pt idx="405">
                  <c:v>-0.53878428667015876</c:v>
                </c:pt>
                <c:pt idx="406">
                  <c:v>-0.49053152540538719</c:v>
                </c:pt>
                <c:pt idx="407">
                  <c:v>-0.4421972178850106</c:v>
                </c:pt>
                <c:pt idx="408">
                  <c:v>-0.39392848275118264</c:v>
                </c:pt>
                <c:pt idx="409">
                  <c:v>-0.34586897638911707</c:v>
                </c:pt>
                <c:pt idx="410">
                  <c:v>-0.29815808387222414</c:v>
                </c:pt>
                <c:pt idx="411">
                  <c:v>-0.25093017108842269</c:v>
                </c:pt>
                <c:pt idx="412">
                  <c:v>-0.20431390399313504</c:v>
                </c:pt>
                <c:pt idx="413">
                  <c:v>-0.1584316412570112</c:v>
                </c:pt>
                <c:pt idx="414">
                  <c:v>-0.11339890439105289</c:v>
                </c:pt>
                <c:pt idx="415">
                  <c:v>-6.932392806182272E-2</c:v>
                </c:pt>
                <c:pt idx="416">
                  <c:v>-2.6307292715188609E-2</c:v>
                </c:pt>
                <c:pt idx="417">
                  <c:v>1.5558360702499829E-2</c:v>
                </c:pt>
                <c:pt idx="418">
                  <c:v>5.618853411156912E-2</c:v>
                </c:pt>
                <c:pt idx="419">
                  <c:v>9.5506996443831677E-2</c:v>
                </c:pt>
                <c:pt idx="420">
                  <c:v>0.13344583099064464</c:v>
                </c:pt>
                <c:pt idx="421">
                  <c:v>0.16994541026695434</c:v>
                </c:pt>
                <c:pt idx="422">
                  <c:v>0.20495430279335219</c:v>
                </c:pt>
                <c:pt idx="423">
                  <c:v>0.2384291174170512</c:v>
                </c:pt>
                <c:pt idx="424">
                  <c:v>0.27033429066287296</c:v>
                </c:pt>
                <c:pt idx="425">
                  <c:v>0.30064182368286479</c:v>
                </c:pt>
                <c:pt idx="426">
                  <c:v>0.32933097483441198</c:v>
                </c:pt>
                <c:pt idx="427">
                  <c:v>0.35638791476693038</c:v>
                </c:pt>
                <c:pt idx="428">
                  <c:v>0.38180535022148054</c:v>
                </c:pt>
                <c:pt idx="429">
                  <c:v>0.40558212312355152</c:v>
                </c:pt>
                <c:pt idx="430">
                  <c:v>0.42772279112066919</c:v>
                </c:pt>
                <c:pt idx="431">
                  <c:v>0.44823719523406114</c:v>
                </c:pt>
                <c:pt idx="432">
                  <c:v>0.46714002064021803</c:v>
                </c:pt>
                <c:pt idx="433">
                  <c:v>0.48445035500645411</c:v>
                </c:pt>
                <c:pt idx="434">
                  <c:v>0.50019124981513452</c:v>
                </c:pt>
                <c:pt idx="435">
                  <c:v>0.51438928826234209</c:v>
                </c:pt>
                <c:pt idx="436">
                  <c:v>0.52707416393672224</c:v>
                </c:pt>
                <c:pt idx="437">
                  <c:v>0.53827827314135335</c:v>
                </c:pt>
                <c:pt idx="438">
                  <c:v>0.54803632394057988</c:v>
                </c:pt>
                <c:pt idx="439">
                  <c:v>0.55638496402933224</c:v>
                </c:pt>
                <c:pt idx="440">
                  <c:v>0.56336242942767278</c:v>
                </c:pt>
                <c:pt idx="441">
                  <c:v>0.5690082152698821</c:v>
                </c:pt>
                <c:pt idx="442">
                  <c:v>0.57336276989710389</c:v>
                </c:pt>
                <c:pt idx="443">
                  <c:v>0.57646721295400638</c:v>
                </c:pt>
                <c:pt idx="444">
                  <c:v>0.57836307749958649</c:v>
                </c:pt>
                <c:pt idx="445">
                  <c:v>0.57909207683485364</c:v>
                </c:pt>
                <c:pt idx="446">
                  <c:v>0.57869589514209152</c:v>
                </c:pt>
                <c:pt idx="447">
                  <c:v>0.57721600215457347</c:v>
                </c:pt>
                <c:pt idx="448">
                  <c:v>0.57469349070448883</c:v>
                </c:pt>
                <c:pt idx="449">
                  <c:v>0.57116893680904435</c:v>
                </c:pt>
                <c:pt idx="450">
                  <c:v>0.56668228113026298</c:v>
                </c:pt>
                <c:pt idx="451">
                  <c:v>0.56127273090162677</c:v>
                </c:pt>
                <c:pt idx="452">
                  <c:v>0.55497868113889326</c:v>
                </c:pt>
                <c:pt idx="453">
                  <c:v>0.5478376541450235</c:v>
                </c:pt>
                <c:pt idx="454">
                  <c:v>0.53988625587768424</c:v>
                </c:pt>
                <c:pt idx="455">
                  <c:v>0.53116014820132551</c:v>
                </c:pt>
                <c:pt idx="456">
                  <c:v>0.52169403557409955</c:v>
                </c:pt>
                <c:pt idx="457">
                  <c:v>0.51152166502761687</c:v>
                </c:pt>
                <c:pt idx="458">
                  <c:v>0.50067583836234286</c:v>
                </c:pt>
                <c:pt idx="459">
                  <c:v>0.48918843494484421</c:v>
                </c:pt>
                <c:pt idx="460">
                  <c:v>0.47709044450356874</c:v>
                </c:pt>
                <c:pt idx="461">
                  <c:v>0.46441200824247192</c:v>
                </c:pt>
                <c:pt idx="462">
                  <c:v>0.45118246754769142</c:v>
                </c:pt>
                <c:pt idx="463">
                  <c:v>0.43743041897714863</c:v>
                </c:pt>
                <c:pt idx="464">
                  <c:v>0.42318377473742275</c:v>
                </c:pt>
                <c:pt idx="465">
                  <c:v>0.40846982739646137</c:v>
                </c:pt>
                <c:pt idx="466">
                  <c:v>0.393315318139763</c:v>
                </c:pt>
                <c:pt idx="467">
                  <c:v>0.37774650758176409</c:v>
                </c:pt>
                <c:pt idx="468">
                  <c:v>0.36178924816073926</c:v>
                </c:pt>
                <c:pt idx="469">
                  <c:v>0.34546905758446722</c:v>
                </c:pt>
                <c:pt idx="470">
                  <c:v>0.32881119223954219</c:v>
                </c:pt>
                <c:pt idx="471">
                  <c:v>0.31184072008630542</c:v>
                </c:pt>
                <c:pt idx="472">
                  <c:v>0.29458259218104377</c:v>
                </c:pt>
                <c:pt idx="473">
                  <c:v>0.27706171232714749</c:v>
                </c:pt>
                <c:pt idx="474">
                  <c:v>0.25930300400104689</c:v>
                </c:pt>
                <c:pt idx="475">
                  <c:v>0.24133147427318211</c:v>
                </c:pt>
                <c:pt idx="476">
                  <c:v>0.22317227391838731</c:v>
                </c:pt>
                <c:pt idx="477">
                  <c:v>0.20485075333287819</c:v>
                </c:pt>
                <c:pt idx="478">
                  <c:v>0.18639251374557655</c:v>
                </c:pt>
                <c:pt idx="479">
                  <c:v>0.16782345330469778</c:v>
                </c:pt>
                <c:pt idx="480">
                  <c:v>0.14916980753534972</c:v>
                </c:pt>
                <c:pt idx="481">
                  <c:v>0.13045818399809556</c:v>
                </c:pt>
                <c:pt idx="482">
                  <c:v>0.11171559048436143</c:v>
                </c:pt>
                <c:pt idx="483">
                  <c:v>9.2969456776996695E-2</c:v>
                </c:pt>
                <c:pt idx="484">
                  <c:v>7.4247649562959012E-2</c:v>
                </c:pt>
                <c:pt idx="485">
                  <c:v>5.5578480123511353E-2</c:v>
                </c:pt>
                <c:pt idx="486">
                  <c:v>3.6990704909292751E-2</c:v>
                </c:pt>
                <c:pt idx="487">
                  <c:v>1.8513518657966393E-2</c:v>
                </c:pt>
                <c:pt idx="488">
                  <c:v>1.765399128679128E-4</c:v>
                </c:pt>
                <c:pt idx="489">
                  <c:v>-1.7990210929959619E-2</c:v>
                </c:pt>
                <c:pt idx="490">
                  <c:v>-3.595634126688893E-2</c:v>
                </c:pt>
                <c:pt idx="491">
                  <c:v>-5.3691123464156554E-2</c:v>
                </c:pt>
                <c:pt idx="492">
                  <c:v>-7.1163539498710349E-2</c:v>
                </c:pt>
                <c:pt idx="493">
                  <c:v>-8.8342333024014202E-2</c:v>
                </c:pt>
                <c:pt idx="494">
                  <c:v>-0.10519606855102126</c:v>
                </c:pt>
                <c:pt idx="495">
                  <c:v>-0.12169319762687368</c:v>
                </c:pt>
                <c:pt idx="496">
                  <c:v>-0.1378021315597909</c:v>
                </c:pt>
                <c:pt idx="497">
                  <c:v>-0.15349132063139095</c:v>
                </c:pt>
                <c:pt idx="498">
                  <c:v>-0.1687293390494411</c:v>
                </c:pt>
                <c:pt idx="499">
                  <c:v>-0.18348497546461268</c:v>
                </c:pt>
                <c:pt idx="500">
                  <c:v>-0.19772732837119231</c:v>
                </c:pt>
                <c:pt idx="501">
                  <c:v>-0.21142590607571082</c:v>
                </c:pt>
                <c:pt idx="502">
                  <c:v>-0.2245507302008386</c:v>
                </c:pt>
                <c:pt idx="503">
                  <c:v>-0.23707244258293769</c:v>
                </c:pt>
                <c:pt idx="504">
                  <c:v>-0.24896241454054818</c:v>
                </c:pt>
                <c:pt idx="505">
                  <c:v>-0.26019285772840184</c:v>
                </c:pt>
                <c:pt idx="506">
                  <c:v>-0.27073693614958222</c:v>
                </c:pt>
                <c:pt idx="507">
                  <c:v>-0.28056887813120335</c:v>
                </c:pt>
                <c:pt idx="508">
                  <c:v>-0.28966408761778029</c:v>
                </c:pt>
                <c:pt idx="509">
                  <c:v>-0.29799925399457899</c:v>
                </c:pt>
                <c:pt idx="510">
                  <c:v>-0.30555245934349506</c:v>
                </c:pt>
                <c:pt idx="511">
                  <c:v>-0.31230328252001061</c:v>
                </c:pt>
                <c:pt idx="512">
                  <c:v>-0.31823289894364365</c:v>
                </c:pt>
                <c:pt idx="513">
                  <c:v>-0.32332417546402881</c:v>
                </c:pt>
                <c:pt idx="514">
                  <c:v>-0.32756175919722919</c:v>
                </c:pt>
                <c:pt idx="515">
                  <c:v>-0.33093215974487661</c:v>
                </c:pt>
                <c:pt idx="516">
                  <c:v>-0.33342382395196501</c:v>
                </c:pt>
                <c:pt idx="517">
                  <c:v>-0.33502720229007782</c:v>
                </c:pt>
                <c:pt idx="518">
                  <c:v>-0.33573480647114345</c:v>
                </c:pt>
                <c:pt idx="519">
                  <c:v>-0.33554125743122287</c:v>
                </c:pt>
                <c:pt idx="520">
                  <c:v>-0.33444332326119547</c:v>
                </c:pt>
                <c:pt idx="521">
                  <c:v>-0.33243994653755676</c:v>
                </c:pt>
                <c:pt idx="522">
                  <c:v>-0.32953226068077457</c:v>
                </c:pt>
                <c:pt idx="523">
                  <c:v>-0.32572359513276561</c:v>
                </c:pt>
                <c:pt idx="524">
                  <c:v>-0.32101946895645844</c:v>
                </c:pt>
                <c:pt idx="525">
                  <c:v>-0.31542757295474155</c:v>
                </c:pt>
                <c:pt idx="526">
                  <c:v>-0.30895774019744537</c:v>
                </c:pt>
                <c:pt idx="527">
                  <c:v>-0.30162190505346542</c:v>
                </c:pt>
                <c:pt idx="528">
                  <c:v>-0.29343405108850584</c:v>
                </c:pt>
                <c:pt idx="529">
                  <c:v>-0.28441014791347008</c:v>
                </c:pt>
                <c:pt idx="530">
                  <c:v>-0.27456807756866175</c:v>
                </c:pt>
                <c:pt idx="531">
                  <c:v>-0.26392755101276127</c:v>
                </c:pt>
                <c:pt idx="532">
                  <c:v>-0.25251001511955279</c:v>
                </c:pt>
                <c:pt idx="533">
                  <c:v>-0.24033855108133917</c:v>
                </c:pt>
                <c:pt idx="534">
                  <c:v>-0.22743776492169157</c:v>
                </c:pt>
                <c:pt idx="535">
                  <c:v>-0.21383367106321474</c:v>
                </c:pt>
                <c:pt idx="536">
                  <c:v>-0.19955356959397041</c:v>
                </c:pt>
                <c:pt idx="537">
                  <c:v>-0.1846259187008466</c:v>
                </c:pt>
                <c:pt idx="538">
                  <c:v>-0.16908020273124919</c:v>
                </c:pt>
                <c:pt idx="539">
                  <c:v>-0.15294679737359254</c:v>
                </c:pt>
                <c:pt idx="540">
                  <c:v>-0.13625683274812878</c:v>
                </c:pt>
                <c:pt idx="541">
                  <c:v>-0.11904205558461835</c:v>
                </c:pt>
                <c:pt idx="542">
                  <c:v>-0.10133469158427157</c:v>
                </c:pt>
                <c:pt idx="543">
                  <c:v>-8.3167308954005342E-2</c:v>
                </c:pt>
                <c:pt idx="544">
                  <c:v>-6.4572684074884007E-2</c:v>
                </c:pt>
                <c:pt idx="545">
                  <c:v>-4.5583670551982619E-2</c:v>
                </c:pt>
                <c:pt idx="546">
                  <c:v>-2.6233072188296937E-2</c:v>
                </c:pt>
                <c:pt idx="547">
                  <c:v>-6.5535211806097525E-3</c:v>
                </c:pt>
                <c:pt idx="548">
                  <c:v>1.3422638039401911E-2</c:v>
                </c:pt>
                <c:pt idx="549">
                  <c:v>3.3663458223621434E-2</c:v>
                </c:pt>
                <c:pt idx="550">
                  <c:v>5.4137491547885899E-2</c:v>
                </c:pt>
                <c:pt idx="551">
                  <c:v>7.4813884000300188E-2</c:v>
                </c:pt>
                <c:pt idx="552">
                  <c:v>9.5662461419169079E-2</c:v>
                </c:pt>
                <c:pt idx="553">
                  <c:v>0.11665380671903836</c:v>
                </c:pt>
                <c:pt idx="554">
                  <c:v>0.13775932810229641</c:v>
                </c:pt>
                <c:pt idx="555">
                  <c:v>0.15895131780682334</c:v>
                </c:pt>
                <c:pt idx="556">
                  <c:v>0.18020300140593509</c:v>
                </c:pt>
                <c:pt idx="557">
                  <c:v>0.20148857753502208</c:v>
                </c:pt>
                <c:pt idx="558">
                  <c:v>0.22278324791534929</c:v>
                </c:pt>
                <c:pt idx="559">
                  <c:v>0.2440632380252922</c:v>
                </c:pt>
                <c:pt idx="560">
                  <c:v>0.26530580819826216</c:v>
                </c:pt>
                <c:pt idx="561">
                  <c:v>0.28648925575080492</c:v>
                </c:pt>
                <c:pt idx="562">
                  <c:v>0.30759290810431184</c:v>
                </c:pt>
                <c:pt idx="563">
                  <c:v>0.32859710739855125</c:v>
                </c:pt>
                <c:pt idx="564">
                  <c:v>0.34948318696548181</c:v>
                </c:pt>
                <c:pt idx="565">
                  <c:v>0.37023343994678848</c:v>
                </c:pt>
                <c:pt idx="566">
                  <c:v>0.39083108080641943</c:v>
                </c:pt>
                <c:pt idx="567">
                  <c:v>0.41126019993246743</c:v>
                </c:pt>
                <c:pt idx="568">
                  <c:v>0.43150571200263477</c:v>
                </c:pt>
                <c:pt idx="569">
                  <c:v>0.45155329871263183</c:v>
                </c:pt>
                <c:pt idx="570">
                  <c:v>0.47138934633733548</c:v>
                </c:pt>
                <c:pt idx="571">
                  <c:v>0.49100087879682119</c:v>
                </c:pt>
                <c:pt idx="572">
                  <c:v>0.51037548667684685</c:v>
                </c:pt>
                <c:pt idx="573">
                  <c:v>0.52950125310282392</c:v>
                </c:pt>
                <c:pt idx="574">
                  <c:v>0.54836667677500606</c:v>
                </c:pt>
                <c:pt idx="575">
                  <c:v>0.5669605929261502</c:v>
                </c:pt>
                <c:pt idx="576">
                  <c:v>0.58527209296726157</c:v>
                </c:pt>
                <c:pt idx="577">
                  <c:v>0.60329044306002433</c:v>
                </c:pt>
                <c:pt idx="578">
                  <c:v>0.62100500281084581</c:v>
                </c:pt>
                <c:pt idx="579">
                  <c:v>0.63840514407212756</c:v>
                </c:pt>
                <c:pt idx="580">
                  <c:v>0.65548017115288293</c:v>
                </c:pt>
                <c:pt idx="581">
                  <c:v>0.67221924240613684</c:v>
                </c:pt>
                <c:pt idx="582">
                  <c:v>0.68861129447698444</c:v>
                </c:pt>
                <c:pt idx="583">
                  <c:v>0.70464496926383802</c:v>
                </c:pt>
                <c:pt idx="584">
                  <c:v>0.72030854464992411</c:v>
                </c:pt>
                <c:pt idx="585">
                  <c:v>0.73558986940983151</c:v>
                </c:pt>
                <c:pt idx="586">
                  <c:v>0.75047630306679391</c:v>
                </c:pt>
                <c:pt idx="587">
                  <c:v>0.76495466108326449</c:v>
                </c:pt>
                <c:pt idx="588">
                  <c:v>0.77901116639721946</c:v>
                </c:pt>
                <c:pt idx="589">
                  <c:v>0.79263140749253713</c:v>
                </c:pt>
                <c:pt idx="590">
                  <c:v>0.80580030395098245</c:v>
                </c:pt>
                <c:pt idx="591">
                  <c:v>0.81850207980378165</c:v>
                </c:pt>
                <c:pt idx="592">
                  <c:v>0.83072024546834788</c:v>
                </c:pt>
                <c:pt idx="593">
                  <c:v>0.84243758863461438</c:v>
                </c:pt>
                <c:pt idx="594">
                  <c:v>0.85363617471456832</c:v>
                </c:pt>
                <c:pt idx="595">
                  <c:v>0.86429735726389745</c:v>
                </c:pt>
                <c:pt idx="596">
                  <c:v>0.87440179882533164</c:v>
                </c:pt>
                <c:pt idx="597">
                  <c:v>0.88392950250749625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excel'!$L$3:$L$599</c:f>
              <c:numCache>
                <c:formatCode>General</c:formatCode>
                <c:ptCount val="597"/>
                <c:pt idx="0">
                  <c:v>0.66934123625632058</c:v>
                </c:pt>
                <c:pt idx="1">
                  <c:v>0.60395486631318185</c:v>
                </c:pt>
                <c:pt idx="2">
                  <c:v>0.53640453907703145</c:v>
                </c:pt>
                <c:pt idx="3">
                  <c:v>0.46667847964312775</c:v>
                </c:pt>
                <c:pt idx="4">
                  <c:v>0.3947764279499929</c:v>
                </c:pt>
                <c:pt idx="5">
                  <c:v>0.32071056997359298</c:v>
                </c:pt>
                <c:pt idx="6">
                  <c:v>0.24450641343167445</c:v>
                </c:pt>
                <c:pt idx="7">
                  <c:v>0.16620356854849005</c:v>
                </c:pt>
                <c:pt idx="8">
                  <c:v>8.5856445291013217E-2</c:v>
                </c:pt>
                <c:pt idx="9">
                  <c:v>3.5348307265054544E-3</c:v>
                </c:pt>
                <c:pt idx="10">
                  <c:v>-8.0675649247645698E-2</c:v>
                </c:pt>
                <c:pt idx="11">
                  <c:v>-0.16667320390775861</c:v>
                </c:pt>
                <c:pt idx="12">
                  <c:v>-0.25433970233160275</c:v>
                </c:pt>
                <c:pt idx="13">
                  <c:v>-0.3435406358871701</c:v>
                </c:pt>
                <c:pt idx="14">
                  <c:v>-0.43412526034860477</c:v>
                </c:pt>
                <c:pt idx="15">
                  <c:v>-0.52592689907624879</c:v>
                </c:pt>
                <c:pt idx="16">
                  <c:v>-0.61876340358698734</c:v>
                </c:pt>
                <c:pt idx="17">
                  <c:v>-0.71243781057181932</c:v>
                </c:pt>
                <c:pt idx="18">
                  <c:v>-0.80673913426611987</c:v>
                </c:pt>
                <c:pt idx="19">
                  <c:v>-0.90144337188832491</c:v>
                </c:pt>
                <c:pt idx="20">
                  <c:v>-0.99631459899849439</c:v>
                </c:pt>
                <c:pt idx="21">
                  <c:v>-1.0911062928124458</c:v>
                </c:pt>
                <c:pt idx="22">
                  <c:v>-1.1855627156565924</c:v>
                </c:pt>
                <c:pt idx="23">
                  <c:v>-1.279420472436698</c:v>
                </c:pt>
                <c:pt idx="24">
                  <c:v>-1.3724101483525097</c:v>
                </c:pt>
                <c:pt idx="25">
                  <c:v>-1.464258027044796</c:v>
                </c:pt>
                <c:pt idx="26">
                  <c:v>-1.5546878899533394</c:v>
                </c:pt>
                <c:pt idx="27">
                  <c:v>-1.6434228365564603</c:v>
                </c:pt>
                <c:pt idx="28">
                  <c:v>-1.7301871485016418</c:v>
                </c:pt>
                <c:pt idx="29">
                  <c:v>-1.8147081137142407</c:v>
                </c:pt>
                <c:pt idx="30">
                  <c:v>-1.8967178702234841</c:v>
                </c:pt>
                <c:pt idx="31">
                  <c:v>-1.9759551566020055</c:v>
                </c:pt>
                <c:pt idx="32">
                  <c:v>-2.0521670204498679</c:v>
                </c:pt>
                <c:pt idx="33">
                  <c:v>-2.1251104267100498</c:v>
                </c:pt>
                <c:pt idx="34">
                  <c:v>-2.1945537538566762</c:v>
                </c:pt>
                <c:pt idx="35">
                  <c:v>-2.2602781827487015</c:v>
                </c:pt>
                <c:pt idx="36">
                  <c:v>-2.3220789149662417</c:v>
                </c:pt>
                <c:pt idx="37">
                  <c:v>-2.3797662915564772</c:v>
                </c:pt>
                <c:pt idx="38">
                  <c:v>-2.4331667017981151</c:v>
                </c:pt>
                <c:pt idx="39">
                  <c:v>-2.4821233740239843</c:v>
                </c:pt>
                <c:pt idx="40">
                  <c:v>-2.5264969723146042</c:v>
                </c:pt>
                <c:pt idx="41">
                  <c:v>-2.5661660493279048</c:v>
                </c:pt>
                <c:pt idx="42">
                  <c:v>-2.6010273266735306</c:v>
                </c:pt>
                <c:pt idx="43">
                  <c:v>-2.6309958149733617</c:v>
                </c:pt>
                <c:pt idx="44">
                  <c:v>-2.6560047987949837</c:v>
                </c:pt>
                <c:pt idx="45">
                  <c:v>-2.6760056740239184</c:v>
                </c:pt>
                <c:pt idx="46">
                  <c:v>-2.6909676458585889</c:v>
                </c:pt>
                <c:pt idx="47">
                  <c:v>-2.7008773266235004</c:v>
                </c:pt>
                <c:pt idx="48">
                  <c:v>-2.7057382202890445</c:v>
                </c:pt>
                <c:pt idx="49">
                  <c:v>-2.7055701083778119</c:v>
                </c:pt>
                <c:pt idx="50">
                  <c:v>-2.7004083782531074</c:v>
                </c:pt>
                <c:pt idx="51">
                  <c:v>-2.6903032578133605</c:v>
                </c:pt>
                <c:pt idx="52">
                  <c:v>-2.675319026231147</c:v>
                </c:pt>
                <c:pt idx="53">
                  <c:v>-2.655533185225198</c:v>
                </c:pt>
                <c:pt idx="54">
                  <c:v>-2.6310355661537379</c:v>
                </c:pt>
                <c:pt idx="55">
                  <c:v>-2.6019274962695302</c:v>
                </c:pt>
                <c:pt idx="56">
                  <c:v>-2.568320874100241</c:v>
                </c:pt>
                <c:pt idx="57">
                  <c:v>-2.5303373279611434</c:v>
                </c:pt>
                <c:pt idx="58">
                  <c:v>-2.4881073393000324</c:v>
                </c:pt>
                <c:pt idx="59">
                  <c:v>-2.4417693963686369</c:v>
                </c:pt>
                <c:pt idx="60">
                  <c:v>-2.3914691999355493</c:v>
                </c:pt>
                <c:pt idx="61">
                  <c:v>-2.3373588550533055</c:v>
                </c:pt>
                <c:pt idx="62">
                  <c:v>-2.2795961394141968</c:v>
                </c:pt>
                <c:pt idx="63">
                  <c:v>-2.2183437803909607</c:v>
                </c:pt>
                <c:pt idx="64">
                  <c:v>-2.1537687883538688</c:v>
                </c:pt>
                <c:pt idx="65">
                  <c:v>-2.0860418039027735</c:v>
                </c:pt>
                <c:pt idx="66">
                  <c:v>-2.0153365228359266</c:v>
                </c:pt>
                <c:pt idx="67">
                  <c:v>-1.9418291062177784</c:v>
                </c:pt>
                <c:pt idx="68">
                  <c:v>-1.8656976842407316</c:v>
                </c:pt>
                <c:pt idx="69">
                  <c:v>-1.7871218285480757</c:v>
                </c:pt>
                <c:pt idx="70">
                  <c:v>-1.7062821249350306</c:v>
                </c:pt>
                <c:pt idx="71">
                  <c:v>-1.6233597108334128</c:v>
                </c:pt>
                <c:pt idx="72">
                  <c:v>-1.5385358882181914</c:v>
                </c:pt>
                <c:pt idx="73">
                  <c:v>-1.4519917135097944</c:v>
                </c:pt>
                <c:pt idx="74">
                  <c:v>-1.3639076673123205</c:v>
                </c:pt>
                <c:pt idx="75">
                  <c:v>-1.2744632634609347</c:v>
                </c:pt>
                <c:pt idx="76">
                  <c:v>-1.1838367510596932</c:v>
                </c:pt>
                <c:pt idx="77">
                  <c:v>-1.0922047679845406</c:v>
                </c:pt>
                <c:pt idx="78">
                  <c:v>-0.99974204274044354</c:v>
                </c:pt>
                <c:pt idx="79">
                  <c:v>-0.90662109088842813</c:v>
                </c:pt>
                <c:pt idx="80">
                  <c:v>-0.81301190490173725</c:v>
                </c:pt>
                <c:pt idx="81">
                  <c:v>-0.71908168676823858</c:v>
                </c:pt>
                <c:pt idx="82">
                  <c:v>-0.6249945447974764</c:v>
                </c:pt>
                <c:pt idx="83">
                  <c:v>-0.53091122235193167</c:v>
                </c:pt>
                <c:pt idx="84">
                  <c:v>-0.43698882927620819</c:v>
                </c:pt>
                <c:pt idx="85">
                  <c:v>-0.34338055515089216</c:v>
                </c:pt>
                <c:pt idx="86">
                  <c:v>-0.250235439200651</c:v>
                </c:pt>
                <c:pt idx="87">
                  <c:v>-0.15769807601125915</c:v>
                </c:pt>
                <c:pt idx="88">
                  <c:v>-6.5908413663455651E-2</c:v>
                </c:pt>
                <c:pt idx="89">
                  <c:v>2.4998521406260979E-2</c:v>
                </c:pt>
                <c:pt idx="90">
                  <c:v>0.11489281119079887</c:v>
                </c:pt>
                <c:pt idx="91">
                  <c:v>0.20364988180695279</c:v>
                </c:pt>
                <c:pt idx="92">
                  <c:v>0.29115067249013238</c:v>
                </c:pt>
                <c:pt idx="93">
                  <c:v>0.37728182682266814</c:v>
                </c:pt>
                <c:pt idx="94">
                  <c:v>0.4619358259520015</c:v>
                </c:pt>
                <c:pt idx="95">
                  <c:v>0.54501113341575247</c:v>
                </c:pt>
                <c:pt idx="96">
                  <c:v>0.62641228717775965</c:v>
                </c:pt>
                <c:pt idx="97">
                  <c:v>0.70604997406965087</c:v>
                </c:pt>
                <c:pt idx="98">
                  <c:v>0.78384108837683619</c:v>
                </c:pt>
                <c:pt idx="99">
                  <c:v>0.8597087291323483</c:v>
                </c:pt>
                <c:pt idx="100">
                  <c:v>0.93358219450859703</c:v>
                </c:pt>
                <c:pt idx="101">
                  <c:v>1.0053969284519719</c:v>
                </c:pt>
                <c:pt idx="102">
                  <c:v>1.0750944222666408</c:v>
                </c:pt>
                <c:pt idx="103">
                  <c:v>1.1426221105860184</c:v>
                </c:pt>
                <c:pt idx="104">
                  <c:v>1.2079331942661693</c:v>
                </c:pt>
                <c:pt idx="105">
                  <c:v>1.2709864543716096</c:v>
                </c:pt>
                <c:pt idx="106">
                  <c:v>1.3317460143549966</c:v>
                </c:pt>
                <c:pt idx="107">
                  <c:v>1.3901810859862731</c:v>
                </c:pt>
                <c:pt idx="108">
                  <c:v>1.4462656433579046</c:v>
                </c:pt>
                <c:pt idx="109">
                  <c:v>1.4999781193176958</c:v>
                </c:pt>
                <c:pt idx="110">
                  <c:v>1.5513010042589401</c:v>
                </c:pt>
                <c:pt idx="111">
                  <c:v>1.6002204928606849</c:v>
                </c:pt>
                <c:pt idx="112">
                  <c:v>1.6467260119166334</c:v>
                </c:pt>
                <c:pt idx="113">
                  <c:v>1.6908098285988225</c:v>
                </c:pt>
                <c:pt idx="114">
                  <c:v>1.7324665396146535</c:v>
                </c:pt>
                <c:pt idx="115">
                  <c:v>1.7716926114099516</c:v>
                </c:pt>
                <c:pt idx="116">
                  <c:v>1.80848588266767</c:v>
                </c:pt>
                <c:pt idx="117">
                  <c:v>1.8428450472777425</c:v>
                </c:pt>
                <c:pt idx="118">
                  <c:v>1.874769154516108</c:v>
                </c:pt>
                <c:pt idx="119">
                  <c:v>1.9042570976214803</c:v>
                </c:pt>
                <c:pt idx="120">
                  <c:v>1.9313070979249116</c:v>
                </c:pt>
                <c:pt idx="121">
                  <c:v>1.9559162334532667</c:v>
                </c:pt>
                <c:pt idx="122">
                  <c:v>1.9780799193832486</c:v>
                </c:pt>
                <c:pt idx="123">
                  <c:v>1.997791498905328</c:v>
                </c:pt>
                <c:pt idx="124">
                  <c:v>2.0150417617685057</c:v>
                </c:pt>
                <c:pt idx="125">
                  <c:v>2.0298185861908147</c:v>
                </c:pt>
                <c:pt idx="126">
                  <c:v>2.042106536486092</c:v>
                </c:pt>
                <c:pt idx="127">
                  <c:v>2.0518865861801383</c:v>
                </c:pt>
                <c:pt idx="128">
                  <c:v>2.0591358088394589</c:v>
                </c:pt>
                <c:pt idx="129">
                  <c:v>2.063827197475089</c:v>
                </c:pt>
                <c:pt idx="130">
                  <c:v>2.0659294905251029</c:v>
                </c:pt>
                <c:pt idx="131">
                  <c:v>2.065407093352591</c:v>
                </c:pt>
                <c:pt idx="132">
                  <c:v>2.0622200728313307</c:v>
                </c:pt>
                <c:pt idx="133">
                  <c:v>2.0563241975634585</c:v>
                </c:pt>
                <c:pt idx="134">
                  <c:v>2.0476711022316678</c:v>
                </c:pt>
                <c:pt idx="135">
                  <c:v>2.0362085072483089</c:v>
                </c:pt>
                <c:pt idx="136">
                  <c:v>2.0218805234850779</c:v>
                </c:pt>
                <c:pt idx="137">
                  <c:v>2.0046280849963334</c:v>
                </c:pt>
                <c:pt idx="138">
                  <c:v>1.9843894101731947</c:v>
                </c:pt>
                <c:pt idx="139">
                  <c:v>1.9611006330451028</c:v>
                </c:pt>
                <c:pt idx="140">
                  <c:v>1.9346964502432591</c:v>
                </c:pt>
                <c:pt idx="141">
                  <c:v>1.9051109241960764</c:v>
                </c:pt>
                <c:pt idx="142">
                  <c:v>1.8722783275078925</c:v>
                </c:pt>
                <c:pt idx="143">
                  <c:v>1.8361340946517666</c:v>
                </c:pt>
                <c:pt idx="144">
                  <c:v>1.7966158558339109</c:v>
                </c:pt>
                <c:pt idx="145">
                  <c:v>1.7536645170732348</c:v>
                </c:pt>
                <c:pt idx="146">
                  <c:v>1.7072254251626839</c:v>
                </c:pt>
                <c:pt idx="147">
                  <c:v>1.657249589668607</c:v>
                </c:pt>
                <c:pt idx="148">
                  <c:v>1.6036949001001737</c:v>
                </c:pt>
                <c:pt idx="149">
                  <c:v>1.5465274260230635</c:v>
                </c:pt>
                <c:pt idx="150">
                  <c:v>1.4857227028659803</c:v>
                </c:pt>
                <c:pt idx="151">
                  <c:v>1.4212669767420625</c:v>
                </c:pt>
                <c:pt idx="152">
                  <c:v>1.3531585003059552</c:v>
                </c:pt>
                <c:pt idx="153">
                  <c:v>1.2814087079647154</c:v>
                </c:pt>
                <c:pt idx="154">
                  <c:v>1.2060433829657815</c:v>
                </c:pt>
                <c:pt idx="155">
                  <c:v>1.1271037194946854</c:v>
                </c:pt>
                <c:pt idx="156">
                  <c:v>1.0446472788103136</c:v>
                </c:pt>
                <c:pt idx="157">
                  <c:v>0.95874883575269798</c:v>
                </c:pt>
                <c:pt idx="158">
                  <c:v>0.86950108661671988</c:v>
                </c:pt>
                <c:pt idx="159">
                  <c:v>0.77701518125701197</c:v>
                </c:pt>
                <c:pt idx="160">
                  <c:v>0.68142110284368496</c:v>
                </c:pt>
                <c:pt idx="161">
                  <c:v>0.58286784960998272</c:v>
                </c:pt>
                <c:pt idx="162">
                  <c:v>0.48152342499689932</c:v>
                </c:pt>
                <c:pt idx="163">
                  <c:v>0.37757460329921239</c:v>
                </c:pt>
                <c:pt idx="164">
                  <c:v>0.27122651782801027</c:v>
                </c:pt>
                <c:pt idx="165">
                  <c:v>0.16270200969070042</c:v>
                </c:pt>
                <c:pt idx="166">
                  <c:v>5.2240763687120606E-2</c:v>
                </c:pt>
                <c:pt idx="167">
                  <c:v>-5.9901735223730351E-2</c:v>
                </c:pt>
                <c:pt idx="168">
                  <c:v>-0.17345546955490096</c:v>
                </c:pt>
                <c:pt idx="169">
                  <c:v>-0.28813730967411377</c:v>
                </c:pt>
                <c:pt idx="170">
                  <c:v>-0.40365263972505239</c:v>
                </c:pt>
                <c:pt idx="171">
                  <c:v>-0.51969706552265305</c:v>
                </c:pt>
                <c:pt idx="172">
                  <c:v>-0.63595832277395847</c:v>
                </c:pt>
                <c:pt idx="173">
                  <c:v>-0.75211821294105485</c:v>
                </c:pt>
                <c:pt idx="174">
                  <c:v>-0.86785463984716715</c:v>
                </c:pt>
                <c:pt idx="175">
                  <c:v>-0.98284370022000056</c:v>
                </c:pt>
                <c:pt idx="176">
                  <c:v>-1.0967617483392482</c:v>
                </c:pt>
                <c:pt idx="177">
                  <c:v>-1.2092874776870495</c:v>
                </c:pt>
                <c:pt idx="178">
                  <c:v>-1.3201039484620973</c:v>
                </c:pt>
                <c:pt idx="179">
                  <c:v>-1.4289005174573559</c:v>
                </c:pt>
                <c:pt idx="180">
                  <c:v>-1.5353747222924916</c:v>
                </c:pt>
                <c:pt idx="181">
                  <c:v>-1.6392339779147</c:v>
                </c:pt>
                <c:pt idx="182">
                  <c:v>-1.7401971998009595</c:v>
                </c:pt>
                <c:pt idx="183">
                  <c:v>-1.8379962050141319</c:v>
                </c:pt>
                <c:pt idx="184">
                  <c:v>-1.9323769898821488</c:v>
                </c:pt>
                <c:pt idx="185">
                  <c:v>-2.0231007996421613</c:v>
                </c:pt>
                <c:pt idx="186">
                  <c:v>-2.1099450163181457</c:v>
                </c:pt>
                <c:pt idx="187">
                  <c:v>-2.1927038341110032</c:v>
                </c:pt>
                <c:pt idx="188">
                  <c:v>-2.2711887893873981</c:v>
                </c:pt>
                <c:pt idx="189">
                  <c:v>-2.3452290537960159</c:v>
                </c:pt>
                <c:pt idx="190">
                  <c:v>-2.4146715584123299</c:v>
                </c:pt>
                <c:pt idx="191">
                  <c:v>-2.4793809703323322</c:v>
                </c:pt>
                <c:pt idx="192">
                  <c:v>-2.5392394826948572</c:v>
                </c:pt>
                <c:pt idx="193">
                  <c:v>-2.5941464554316833</c:v>
                </c:pt>
                <c:pt idx="194">
                  <c:v>-2.6440179575894875</c:v>
                </c:pt>
                <c:pt idx="195">
                  <c:v>-2.6887861600101197</c:v>
                </c:pt>
                <c:pt idx="196">
                  <c:v>-2.728398649111349</c:v>
                </c:pt>
                <c:pt idx="197">
                  <c:v>-2.7628176666185489</c:v>
                </c:pt>
                <c:pt idx="198">
                  <c:v>-2.7920192752416577</c:v>
                </c:pt>
                <c:pt idx="199">
                  <c:v>-2.8159924895397288</c:v>
                </c:pt>
                <c:pt idx="200">
                  <c:v>-2.8347383864994153</c:v>
                </c:pt>
                <c:pt idx="201">
                  <c:v>-2.8482691816802248</c:v>
                </c:pt>
                <c:pt idx="202">
                  <c:v>-2.8566073647284691</c:v>
                </c:pt>
                <c:pt idx="203">
                  <c:v>-2.8597847637345892</c:v>
                </c:pt>
                <c:pt idx="204">
                  <c:v>-2.8578417501599431</c:v>
                </c:pt>
                <c:pt idx="205">
                  <c:v>-2.850826386141228</c:v>
                </c:pt>
                <c:pt idx="206">
                  <c:v>-2.8387936969019623</c:v>
                </c:pt>
                <c:pt idx="207">
                  <c:v>-2.8218049590065499</c:v>
                </c:pt>
                <c:pt idx="208">
                  <c:v>-2.7999270648137893</c:v>
                </c:pt>
                <c:pt idx="209">
                  <c:v>-2.7732319706337458</c:v>
                </c:pt>
                <c:pt idx="210">
                  <c:v>-2.7417962071595214</c:v>
                </c:pt>
                <c:pt idx="211">
                  <c:v>-2.7057004498326869</c:v>
                </c:pt>
                <c:pt idx="212">
                  <c:v>-2.6650292058030067</c:v>
                </c:pt>
                <c:pt idx="213">
                  <c:v>-2.6198705455457745</c:v>
                </c:pt>
                <c:pt idx="214">
                  <c:v>-2.5703158897977039</c:v>
                </c:pt>
                <c:pt idx="215">
                  <c:v>-2.5164599470907434</c:v>
                </c:pt>
                <c:pt idx="216">
                  <c:v>-2.4584006081858991</c:v>
                </c:pt>
                <c:pt idx="217">
                  <c:v>-2.3962390102711204</c:v>
                </c:pt>
                <c:pt idx="218">
                  <c:v>-2.3300795758178503</c:v>
                </c:pt>
                <c:pt idx="219">
                  <c:v>-2.2600301655285815</c:v>
                </c:pt>
                <c:pt idx="220">
                  <c:v>-2.1862022451994911</c:v>
                </c:pt>
                <c:pt idx="221">
                  <c:v>-2.1087110891372776</c:v>
                </c:pt>
                <c:pt idx="222">
                  <c:v>-2.0276760566411069</c:v>
                </c:pt>
                <c:pt idx="223">
                  <c:v>-1.943220844733059</c:v>
                </c:pt>
                <c:pt idx="224">
                  <c:v>-1.8554737826279071</c:v>
                </c:pt>
                <c:pt idx="225">
                  <c:v>-1.7645681697159747</c:v>
                </c:pt>
                <c:pt idx="226">
                  <c:v>-1.67064253949827</c:v>
                </c:pt>
                <c:pt idx="227">
                  <c:v>-1.5738410169012145</c:v>
                </c:pt>
                <c:pt idx="228">
                  <c:v>-1.4743135653862027</c:v>
                </c:pt>
                <c:pt idx="229">
                  <c:v>-1.37221631951455</c:v>
                </c:pt>
                <c:pt idx="230">
                  <c:v>-1.267711798419515</c:v>
                </c:pt>
                <c:pt idx="231">
                  <c:v>-1.1609691355006897</c:v>
                </c:pt>
                <c:pt idx="232">
                  <c:v>-1.05216428957846</c:v>
                </c:pt>
                <c:pt idx="233">
                  <c:v>-0.94148014465479546</c:v>
                </c:pt>
                <c:pt idx="234">
                  <c:v>-0.82910662361491982</c:v>
                </c:pt>
                <c:pt idx="235">
                  <c:v>-0.71524071451244375</c:v>
                </c:pt>
                <c:pt idx="236">
                  <c:v>-0.60008644274137679</c:v>
                </c:pt>
                <c:pt idx="237">
                  <c:v>-0.483854768540113</c:v>
                </c:pt>
                <c:pt idx="238">
                  <c:v>-0.36676344354007151</c:v>
                </c:pt>
                <c:pt idx="239">
                  <c:v>-0.24903677022006987</c:v>
                </c:pt>
                <c:pt idx="240">
                  <c:v>-0.13090527978220573</c:v>
                </c:pt>
                <c:pt idx="241">
                  <c:v>-1.260539107622312E-2</c:v>
                </c:pt>
                <c:pt idx="242">
                  <c:v>0.105621089032561</c:v>
                </c:pt>
                <c:pt idx="243">
                  <c:v>0.22352744711253353</c:v>
                </c:pt>
                <c:pt idx="244">
                  <c:v>0.340862705105618</c:v>
                </c:pt>
                <c:pt idx="245">
                  <c:v>0.4573722680624917</c:v>
                </c:pt>
                <c:pt idx="246">
                  <c:v>0.57279865773200977</c:v>
                </c:pt>
                <c:pt idx="247">
                  <c:v>0.68688232928900372</c:v>
                </c:pt>
                <c:pt idx="248">
                  <c:v>0.79936252712291744</c:v>
                </c:pt>
                <c:pt idx="249">
                  <c:v>0.90997817272007353</c:v>
                </c:pt>
                <c:pt idx="250">
                  <c:v>1.0184688558009727</c:v>
                </c:pt>
                <c:pt idx="251">
                  <c:v>1.1245757914243646</c:v>
                </c:pt>
                <c:pt idx="252">
                  <c:v>1.2280428884631795</c:v>
                </c:pt>
                <c:pt idx="253">
                  <c:v>1.3286177314621146</c:v>
                </c:pt>
                <c:pt idx="254">
                  <c:v>1.4260527133053436</c:v>
                </c:pt>
                <c:pt idx="255">
                  <c:v>1.5201060317663881</c:v>
                </c:pt>
                <c:pt idx="256">
                  <c:v>1.6105427873775287</c:v>
                </c:pt>
                <c:pt idx="257">
                  <c:v>1.6971360000847777</c:v>
                </c:pt>
                <c:pt idx="258">
                  <c:v>1.7796676355765328</c:v>
                </c:pt>
                <c:pt idx="259">
                  <c:v>1.8579295724392713</c:v>
                </c:pt>
                <c:pt idx="260">
                  <c:v>1.9317245492149262</c:v>
                </c:pt>
                <c:pt idx="261">
                  <c:v>2.0008670391266254</c:v>
                </c:pt>
                <c:pt idx="262">
                  <c:v>2.0651840691397649</c:v>
                </c:pt>
                <c:pt idx="263">
                  <c:v>2.1245159771291364</c:v>
                </c:pt>
                <c:pt idx="264">
                  <c:v>2.1787170863053822</c:v>
                </c:pt>
                <c:pt idx="265">
                  <c:v>2.2276563030637448</c:v>
                </c:pt>
                <c:pt idx="266">
                  <c:v>2.271217609654653</c:v>
                </c:pt>
                <c:pt idx="267">
                  <c:v>2.3093005135358786</c:v>
                </c:pt>
                <c:pt idx="268">
                  <c:v>2.3418203377946369</c:v>
                </c:pt>
                <c:pt idx="269">
                  <c:v>2.3687084713461206</c:v>
                </c:pt>
                <c:pt idx="270">
                  <c:v>2.3899124899737125</c:v>
                </c:pt>
                <c:pt idx="271">
                  <c:v>2.4053962069892054</c:v>
                </c:pt>
                <c:pt idx="272">
                  <c:v>2.4151395873821215</c:v>
                </c:pt>
                <c:pt idx="273">
                  <c:v>2.4191386356736904</c:v>
                </c:pt>
                <c:pt idx="274">
                  <c:v>2.4174051128474341</c:v>
                </c:pt>
                <c:pt idx="275">
                  <c:v>2.4099662447694654</c:v>
                </c:pt>
                <c:pt idx="276">
                  <c:v>2.3968642999017873</c:v>
                </c:pt>
                <c:pt idx="277">
                  <c:v>2.3781561078503599</c:v>
                </c:pt>
                <c:pt idx="278">
                  <c:v>2.3539125322806584</c:v>
                </c:pt>
                <c:pt idx="279">
                  <c:v>2.3242178231788047</c:v>
                </c:pt>
                <c:pt idx="280">
                  <c:v>2.2891690004392413</c:v>
                </c:pt>
                <c:pt idx="281">
                  <c:v>2.2488751140871401</c:v>
                </c:pt>
                <c:pt idx="282">
                  <c:v>2.2034565010284162</c:v>
                </c:pt>
                <c:pt idx="283">
                  <c:v>2.1530440228401</c:v>
                </c:pt>
                <c:pt idx="284">
                  <c:v>2.0977782505932367</c:v>
                </c:pt>
                <c:pt idx="285">
                  <c:v>2.0378086546938747</c:v>
                </c:pt>
                <c:pt idx="286">
                  <c:v>1.9732927811934409</c:v>
                </c:pt>
                <c:pt idx="287">
                  <c:v>1.904395435059608</c:v>
                </c:pt>
                <c:pt idx="288">
                  <c:v>1.8312878491395539</c:v>
                </c:pt>
                <c:pt idx="289">
                  <c:v>1.7541468956568476</c:v>
                </c:pt>
                <c:pt idx="290">
                  <c:v>1.6731542865008284</c:v>
                </c:pt>
                <c:pt idx="291">
                  <c:v>1.5884958222350007</c:v>
                </c:pt>
                <c:pt idx="292">
                  <c:v>1.5003606461371364</c:v>
                </c:pt>
                <c:pt idx="293">
                  <c:v>1.4089405585617509</c:v>
                </c:pt>
                <c:pt idx="294">
                  <c:v>1.3144293332405006</c:v>
                </c:pt>
                <c:pt idx="295">
                  <c:v>1.2170221062817661</c:v>
                </c:pt>
                <c:pt idx="296">
                  <c:v>1.116914782956723</c:v>
                </c:pt>
                <c:pt idx="297">
                  <c:v>1.0143035032702865</c:v>
                </c:pt>
                <c:pt idx="298">
                  <c:v>0.90938413382382532</c:v>
                </c:pt>
                <c:pt idx="299">
                  <c:v>0.80235183354042494</c:v>
                </c:pt>
                <c:pt idx="300">
                  <c:v>0.69340063834083276</c:v>
                </c:pt>
                <c:pt idx="301">
                  <c:v>0.58272309918188447</c:v>
                </c:pt>
                <c:pt idx="302">
                  <c:v>0.47050998313341413</c:v>
                </c:pt>
                <c:pt idx="303">
                  <c:v>0.35694999996984811</c:v>
                </c:pt>
                <c:pt idx="304">
                  <c:v>0.24222956744508473</c:v>
                </c:pt>
                <c:pt idx="305">
                  <c:v>0.12653265814630504</c:v>
                </c:pt>
                <c:pt idx="306">
                  <c:v>1.0040631673383565E-2</c:v>
                </c:pt>
                <c:pt idx="307">
                  <c:v>-0.1070678338207119</c:v>
                </c:pt>
                <c:pt idx="308">
                  <c:v>-0.22461682398706537</c:v>
                </c:pt>
                <c:pt idx="309">
                  <c:v>-0.34243319254455296</c:v>
                </c:pt>
                <c:pt idx="310">
                  <c:v>-0.46034655315276757</c:v>
                </c:pt>
                <c:pt idx="311">
                  <c:v>-0.57818923146214096</c:v>
                </c:pt>
                <c:pt idx="312">
                  <c:v>-0.69579618390563625</c:v>
                </c:pt>
                <c:pt idx="313">
                  <c:v>-0.81300488361901513</c:v>
                </c:pt>
                <c:pt idx="314">
                  <c:v>-0.9296551850905157</c:v>
                </c:pt>
                <c:pt idx="315">
                  <c:v>-1.0455891598153841</c:v>
                </c:pt>
                <c:pt idx="316">
                  <c:v>-1.1606508940384579</c:v>
                </c:pt>
                <c:pt idx="317">
                  <c:v>-1.2746862903810434</c:v>
                </c:pt>
                <c:pt idx="318">
                  <c:v>-1.387542818408398</c:v>
                </c:pt>
                <c:pt idx="319">
                  <c:v>-1.4990692640412253</c:v>
                </c:pt>
                <c:pt idx="320">
                  <c:v>-1.6091154546118318</c:v>
                </c:pt>
                <c:pt idx="321">
                  <c:v>-1.7175319657317696</c:v>
                </c:pt>
                <c:pt idx="322">
                  <c:v>-1.8241698266225892</c:v>
                </c:pt>
                <c:pt idx="323">
                  <c:v>-1.928880182906247</c:v>
                </c:pt>
                <c:pt idx="324">
                  <c:v>-2.031513986849347</c:v>
                </c:pt>
                <c:pt idx="325">
                  <c:v>-2.131921657447621</c:v>
                </c:pt>
                <c:pt idx="326">
                  <c:v>-2.2299527296782689</c:v>
                </c:pt>
                <c:pt idx="327">
                  <c:v>-2.3254555200000455</c:v>
                </c:pt>
                <c:pt idx="328">
                  <c:v>-2.418276780245423</c:v>
                </c:pt>
                <c:pt idx="329">
                  <c:v>-2.5082613484238983</c:v>
                </c:pt>
                <c:pt idx="330">
                  <c:v>-2.5952518234997521</c:v>
                </c:pt>
                <c:pt idx="331">
                  <c:v>-2.6790882324358076</c:v>
                </c:pt>
                <c:pt idx="332">
                  <c:v>-2.7596077270106729</c:v>
                </c:pt>
                <c:pt idx="333">
                  <c:v>-2.8366442787098811</c:v>
                </c:pt>
                <c:pt idx="334">
                  <c:v>-2.910028431615522</c:v>
                </c:pt>
                <c:pt idx="335">
                  <c:v>-2.9795870382839738</c:v>
                </c:pt>
                <c:pt idx="336">
                  <c:v>-3.045143076835747</c:v>
                </c:pt>
                <c:pt idx="337">
                  <c:v>-3.1065154722898054</c:v>
                </c:pt>
                <c:pt idx="338">
                  <c:v>-3.163518987132286</c:v>
                </c:pt>
                <c:pt idx="339">
                  <c:v>-3.2159641590507189</c:v>
                </c:pt>
                <c:pt idx="340">
                  <c:v>-3.2636572955222727</c:v>
                </c:pt>
                <c:pt idx="341">
                  <c:v>-3.3064005476747553</c:v>
                </c:pt>
                <c:pt idx="342">
                  <c:v>-3.3439920564638452</c:v>
                </c:pt>
                <c:pt idx="343">
                  <c:v>-3.3762261777355773</c:v>
                </c:pt>
                <c:pt idx="344">
                  <c:v>-3.4028938213716979</c:v>
                </c:pt>
                <c:pt idx="345">
                  <c:v>-3.4237828662289007</c:v>
                </c:pt>
                <c:pt idx="346">
                  <c:v>-3.4386787169986861</c:v>
                </c:pt>
                <c:pt idx="347">
                  <c:v>-3.4473649500114982</c:v>
                </c:pt>
                <c:pt idx="348">
                  <c:v>-3.4496241214597636</c:v>
                </c:pt>
                <c:pt idx="349">
                  <c:v>-3.4452386777117918</c:v>
                </c:pt>
                <c:pt idx="350">
                  <c:v>-3.4339920485338729</c:v>
                </c:pt>
                <c:pt idx="351">
                  <c:v>-3.4156698466685045</c:v>
                </c:pt>
                <c:pt idx="352">
                  <c:v>-3.3900612731294113</c:v>
                </c:pt>
                <c:pt idx="353">
                  <c:v>-3.3569606427724081</c:v>
                </c:pt>
                <c:pt idx="354">
                  <c:v>-3.3161690966412958</c:v>
                </c:pt>
                <c:pt idx="355">
                  <c:v>-3.2674964782808376</c:v>
                </c:pt>
                <c:pt idx="356">
                  <c:v>-3.2107633686013006</c:v>
                </c:pt>
                <c:pt idx="357">
                  <c:v>-3.1458032819960997</c:v>
                </c:pt>
                <c:pt idx="358">
                  <c:v>-3.0724650283646167</c:v>
                </c:pt>
                <c:pt idx="359">
                  <c:v>-2.9906152058358435</c:v>
                </c:pt>
                <c:pt idx="360">
                  <c:v>-2.9001408431537361</c:v>
                </c:pt>
                <c:pt idx="361">
                  <c:v>-2.8009521518840583</c:v>
                </c:pt>
                <c:pt idx="362">
                  <c:v>-2.6929853710473037</c:v>
                </c:pt>
                <c:pt idx="363">
                  <c:v>-2.5762056956665083</c:v>
                </c:pt>
                <c:pt idx="364">
                  <c:v>-2.4506102548132884</c:v>
                </c:pt>
                <c:pt idx="365">
                  <c:v>-2.3162310784405733</c:v>
                </c:pt>
                <c:pt idx="366">
                  <c:v>-2.173138069628084</c:v>
                </c:pt>
                <c:pt idx="367">
                  <c:v>-2.0214418871119406</c:v>
                </c:pt>
                <c:pt idx="368">
                  <c:v>-1.8612967404183471</c:v>
                </c:pt>
                <c:pt idx="369">
                  <c:v>-1.6929029854535209</c:v>
                </c:pt>
                <c:pt idx="370">
                  <c:v>-1.5165095673472455</c:v>
                </c:pt>
                <c:pt idx="371">
                  <c:v>-1.3324161206669121</c:v>
                </c:pt>
                <c:pt idx="372">
                  <c:v>-1.1409748198242633</c:v>
                </c:pt>
                <c:pt idx="373">
                  <c:v>-0.94259178669142263</c:v>
                </c:pt>
                <c:pt idx="374">
                  <c:v>-0.73772808676940682</c:v>
                </c:pt>
                <c:pt idx="375">
                  <c:v>-0.52690023577093015</c:v>
                </c:pt>
                <c:pt idx="376">
                  <c:v>-0.31068012112425175</c:v>
                </c:pt>
                <c:pt idx="377">
                  <c:v>-8.9694363897779711E-2</c:v>
                </c:pt>
                <c:pt idx="378">
                  <c:v>0.13537698943178661</c:v>
                </c:pt>
                <c:pt idx="379">
                  <c:v>0.3638024535082594</c:v>
                </c:pt>
                <c:pt idx="380">
                  <c:v>0.59480177857236005</c:v>
                </c:pt>
                <c:pt idx="381">
                  <c:v>0.82754938096158359</c:v>
                </c:pt>
                <c:pt idx="382">
                  <c:v>1.0611784781853231</c:v>
                </c:pt>
                <c:pt idx="383">
                  <c:v>1.2947859568251088</c:v>
                </c:pt>
                <c:pt idx="384">
                  <c:v>1.5274379508088323</c:v>
                </c:pt>
                <c:pt idx="385">
                  <c:v>1.758176074386353</c:v>
                </c:pt>
                <c:pt idx="386">
                  <c:v>1.9860242722992694</c:v>
                </c:pt>
                <c:pt idx="387">
                  <c:v>2.2099962310555163</c:v>
                </c:pt>
                <c:pt idx="388">
                  <c:v>2.4291032395688443</c:v>
                </c:pt>
                <c:pt idx="389">
                  <c:v>2.6423624519658007</c:v>
                </c:pt>
                <c:pt idx="390">
                  <c:v>2.848805386687848</c:v>
                </c:pt>
                <c:pt idx="391">
                  <c:v>3.0474866104155542</c:v>
                </c:pt>
                <c:pt idx="392">
                  <c:v>3.2374924193195502</c:v>
                </c:pt>
                <c:pt idx="393">
                  <c:v>3.4179494301687763</c:v>
                </c:pt>
                <c:pt idx="394">
                  <c:v>3.5880329375191118</c:v>
                </c:pt>
                <c:pt idx="395">
                  <c:v>3.7469748582531084</c:v>
                </c:pt>
                <c:pt idx="396">
                  <c:v>3.8940712225220326</c:v>
                </c:pt>
                <c:pt idx="397">
                  <c:v>4.0286889751941404</c:v>
                </c:pt>
                <c:pt idx="398">
                  <c:v>4.1502720692173014</c:v>
                </c:pt>
                <c:pt idx="399">
                  <c:v>4.2583466699575441</c:v>
                </c:pt>
                <c:pt idx="400">
                  <c:v>4.3525254445792294</c:v>
                </c:pt>
                <c:pt idx="401">
                  <c:v>4.4325108026538436</c:v>
                </c:pt>
                <c:pt idx="402">
                  <c:v>4.4980971050575072</c:v>
                </c:pt>
                <c:pt idx="403">
                  <c:v>4.5491717219975509</c:v>
                </c:pt>
                <c:pt idx="404">
                  <c:v>4.5857150330138756</c:v>
                </c:pt>
                <c:pt idx="405">
                  <c:v>4.6077992838729189</c:v>
                </c:pt>
                <c:pt idx="406">
                  <c:v>4.6155863776750241</c:v>
                </c:pt>
                <c:pt idx="407">
                  <c:v>4.6093246760052953</c:v>
                </c:pt>
                <c:pt idx="408">
                  <c:v>4.5893448000474777</c:v>
                </c:pt>
                <c:pt idx="409">
                  <c:v>4.5560546300337776</c:v>
                </c:pt>
                <c:pt idx="410">
                  <c:v>4.5099334628729499</c:v>
                </c:pt>
                <c:pt idx="411">
                  <c:v>4.4515256020242608</c:v>
                </c:pt>
                <c:pt idx="412">
                  <c:v>4.381433348817108</c:v>
                </c:pt>
                <c:pt idx="413">
                  <c:v>4.3003096039043358</c:v>
                </c:pt>
                <c:pt idx="414">
                  <c:v>4.2088502096731579</c:v>
                </c:pt>
                <c:pt idx="415">
                  <c:v>4.1077860903590198</c:v>
                </c:pt>
                <c:pt idx="416">
                  <c:v>3.9978754123183311</c:v>
                </c:pt>
                <c:pt idx="417">
                  <c:v>3.8798957620405576</c:v>
                </c:pt>
                <c:pt idx="418">
                  <c:v>3.7546365809712468</c:v>
                </c:pt>
                <c:pt idx="419">
                  <c:v>3.6228918319625101</c:v>
                </c:pt>
                <c:pt idx="420">
                  <c:v>3.4854530775595163</c:v>
                </c:pt>
                <c:pt idx="421">
                  <c:v>3.3431029786494788</c:v>
                </c:pt>
                <c:pt idx="422">
                  <c:v>3.1966093298679366</c:v>
                </c:pt>
                <c:pt idx="423">
                  <c:v>3.0467196193654948</c:v>
                </c:pt>
                <c:pt idx="424">
                  <c:v>2.8941562158315244</c:v>
                </c:pt>
                <c:pt idx="425">
                  <c:v>2.7396121313275659</c:v>
                </c:pt>
                <c:pt idx="426">
                  <c:v>2.5837474411204777</c:v>
                </c:pt>
                <c:pt idx="427">
                  <c:v>2.4271862959865129</c:v>
                </c:pt>
                <c:pt idx="428">
                  <c:v>2.2705145628828154</c:v>
                </c:pt>
                <c:pt idx="429">
                  <c:v>2.1142780530586869</c:v>
                </c:pt>
                <c:pt idx="430">
                  <c:v>1.9589812915386238</c:v>
                </c:pt>
                <c:pt idx="431">
                  <c:v>1.8050868610757609</c:v>
                </c:pt>
                <c:pt idx="432">
                  <c:v>1.6530151685759902</c:v>
                </c:pt>
                <c:pt idx="433">
                  <c:v>1.5031447304946246</c:v>
                </c:pt>
                <c:pt idx="434">
                  <c:v>1.3558128006491181</c:v>
                </c:pt>
                <c:pt idx="435">
                  <c:v>1.2113163996502441</c:v>
                </c:pt>
                <c:pt idx="436">
                  <c:v>1.069913617715067</c:v>
                </c:pt>
                <c:pt idx="437">
                  <c:v>0.93182521178323408</c:v>
                </c:pt>
                <c:pt idx="438">
                  <c:v>0.79723640293205855</c:v>
                </c:pt>
                <c:pt idx="439">
                  <c:v>0.66629886503913482</c:v>
                </c:pt>
                <c:pt idx="440">
                  <c:v>0.53913283465551132</c:v>
                </c:pt>
                <c:pt idx="441">
                  <c:v>0.41582933633161967</c:v>
                </c:pt>
                <c:pt idx="442">
                  <c:v>0.29645247483200776</c:v>
                </c:pt>
                <c:pt idx="443">
                  <c:v>0.18104172831704629</c:v>
                </c:pt>
                <c:pt idx="444">
                  <c:v>6.9614308631084185E-2</c:v>
                </c:pt>
                <c:pt idx="445">
                  <c:v>-3.783256485936367E-2</c:v>
                </c:pt>
                <c:pt idx="446">
                  <c:v>-0.14131937052631816</c:v>
                </c:pt>
                <c:pt idx="447">
                  <c:v>-0.2408820997721253</c:v>
                </c:pt>
                <c:pt idx="448">
                  <c:v>-0.33657010479227079</c:v>
                </c:pt>
                <c:pt idx="449">
                  <c:v>-0.42844405753762688</c:v>
                </c:pt>
                <c:pt idx="450">
                  <c:v>-0.51657399527480696</c:v>
                </c:pt>
                <c:pt idx="451">
                  <c:v>-0.60103747908324567</c:v>
                </c:pt>
                <c:pt idx="452">
                  <c:v>-0.68191784689621804</c:v>
                </c:pt>
                <c:pt idx="453">
                  <c:v>-0.7593026032436252</c:v>
                </c:pt>
                <c:pt idx="454">
                  <c:v>-0.83328190238677491</c:v>
                </c:pt>
                <c:pt idx="455">
                  <c:v>-0.90394716989257218</c:v>
                </c:pt>
                <c:pt idx="456">
                  <c:v>-0.97138983326107387</c:v>
                </c:pt>
                <c:pt idx="457">
                  <c:v>-1.0357001554177474</c:v>
                </c:pt>
                <c:pt idx="458">
                  <c:v>-1.0969662223113854</c:v>
                </c:pt>
                <c:pt idx="459">
                  <c:v>-1.1552729881244943</c:v>
                </c:pt>
                <c:pt idx="460">
                  <c:v>-1.2107014809774528</c:v>
                </c:pt>
                <c:pt idx="461">
                  <c:v>-1.263328077845822</c:v>
                </c:pt>
                <c:pt idx="462">
                  <c:v>-1.3132239045850318</c:v>
                </c:pt>
                <c:pt idx="463">
                  <c:v>-1.3604543119344308</c:v>
                </c:pt>
                <c:pt idx="464">
                  <c:v>-1.4050784710247115</c:v>
                </c:pt>
                <c:pt idx="465">
                  <c:v>-1.4471490350012581</c:v>
                </c:pt>
                <c:pt idx="466">
                  <c:v>-1.4867118950200899</c:v>
                </c:pt>
                <c:pt idx="467">
                  <c:v>-1.5238060290334905</c:v>
                </c:pt>
                <c:pt idx="468">
                  <c:v>-1.5584634014492782</c:v>
                </c:pt>
                <c:pt idx="469">
                  <c:v>-1.590708966602399</c:v>
                </c:pt>
                <c:pt idx="470">
                  <c:v>-1.6205607178745958</c:v>
                </c:pt>
                <c:pt idx="471">
                  <c:v>-1.6480298187807421</c:v>
                </c:pt>
                <c:pt idx="472">
                  <c:v>-1.6731207816400786</c:v>
                </c:pt>
                <c:pt idx="473">
                  <c:v>-1.6958317278156658</c:v>
                </c:pt>
                <c:pt idx="474">
                  <c:v>-1.7161546746675751</c:v>
                </c:pt>
                <c:pt idx="475">
                  <c:v>-1.7340758994370145</c:v>
                </c:pt>
                <c:pt idx="476">
                  <c:v>-1.7495763396862161</c:v>
                </c:pt>
                <c:pt idx="477">
                  <c:v>-1.7626320426561375</c:v>
                </c:pt>
                <c:pt idx="478">
                  <c:v>-1.7732146546428162</c:v>
                </c:pt>
                <c:pt idx="479">
                  <c:v>-1.7812919585261784</c:v>
                </c:pt>
                <c:pt idx="480">
                  <c:v>-1.7868284275371942</c:v>
                </c:pt>
                <c:pt idx="481">
                  <c:v>-1.7897858424437292</c:v>
                </c:pt>
                <c:pt idx="482">
                  <c:v>-1.7901239060332172</c:v>
                </c:pt>
                <c:pt idx="483">
                  <c:v>-1.787800897036562</c:v>
                </c:pt>
                <c:pt idx="484">
                  <c:v>-1.7827743598249464</c:v>
                </c:pt>
                <c:pt idx="485">
                  <c:v>-1.7750017838543428</c:v>
                </c:pt>
                <c:pt idx="486">
                  <c:v>-1.7644413157969188</c:v>
                </c:pt>
                <c:pt idx="487">
                  <c:v>-1.7510524851920659</c:v>
                </c:pt>
                <c:pt idx="488">
                  <c:v>-1.7347969179329148</c:v>
                </c:pt>
                <c:pt idx="489">
                  <c:v>-1.7156390708133356</c:v>
                </c:pt>
                <c:pt idx="490">
                  <c:v>-1.6935469508119725</c:v>
                </c:pt>
                <c:pt idx="491">
                  <c:v>-1.6684928277943976</c:v>
                </c:pt>
                <c:pt idx="492">
                  <c:v>-1.6404539435442931</c:v>
                </c:pt>
                <c:pt idx="493">
                  <c:v>-1.609413191211998</c:v>
                </c:pt>
                <c:pt idx="494">
                  <c:v>-1.5753597835481665</c:v>
                </c:pt>
                <c:pt idx="495">
                  <c:v>-1.5382898780187255</c:v>
                </c:pt>
                <c:pt idx="496">
                  <c:v>-1.4982071963090957</c:v>
                </c:pt>
                <c:pt idx="497">
                  <c:v>-1.4551235724948142</c:v>
                </c:pt>
                <c:pt idx="498">
                  <c:v>-1.409059484364799</c:v>
                </c:pt>
                <c:pt idx="499">
                  <c:v>-1.360044519804823</c:v>
                </c:pt>
                <c:pt idx="500">
                  <c:v>-1.3081178130015305</c:v>
                </c:pt>
                <c:pt idx="501">
                  <c:v>-1.2533283820355079</c:v>
                </c:pt>
                <c:pt idx="502">
                  <c:v>-1.1957354529516375</c:v>
                </c:pt>
                <c:pt idx="503">
                  <c:v>-1.1354086861666375</c:v>
                </c:pt>
                <c:pt idx="504">
                  <c:v>-1.0724283278757676</c:v>
                </c:pt>
                <c:pt idx="505">
                  <c:v>-1.0068853206476671</c:v>
                </c:pt>
                <c:pt idx="506">
                  <c:v>-0.93888129994063652</c:v>
                </c:pt>
                <c:pt idx="507">
                  <c:v>-0.8685285289470116</c:v>
                </c:pt>
                <c:pt idx="508">
                  <c:v>-0.7959497582165268</c:v>
                </c:pt>
                <c:pt idx="509">
                  <c:v>-0.72127798048088199</c:v>
                </c:pt>
                <c:pt idx="510">
                  <c:v>-0.6446561270890675</c:v>
                </c:pt>
                <c:pt idx="511">
                  <c:v>-0.56623665867605111</c:v>
                </c:pt>
                <c:pt idx="512">
                  <c:v>-0.48618109492020162</c:v>
                </c:pt>
                <c:pt idx="513">
                  <c:v>-0.40465943874278865</c:v>
                </c:pt>
                <c:pt idx="514">
                  <c:v>-0.32184954441463115</c:v>
                </c:pt>
                <c:pt idx="515">
                  <c:v>-0.23793640504996075</c:v>
                </c:pt>
                <c:pt idx="516">
                  <c:v>-0.15311135289427266</c:v>
                </c:pt>
                <c:pt idx="517">
                  <c:v>-6.7571221901453038E-2</c:v>
                </c:pt>
                <c:pt idx="518">
                  <c:v>1.8482571860430719E-2</c:v>
                </c:pt>
                <c:pt idx="519">
                  <c:v>0.10484499020961527</c:v>
                </c:pt>
                <c:pt idx="520">
                  <c:v>0.19130838506540759</c:v>
                </c:pt>
                <c:pt idx="521">
                  <c:v>0.27766354623916745</c:v>
                </c:pt>
                <c:pt idx="522">
                  <c:v>0.3637007691296571</c:v>
                </c:pt>
                <c:pt idx="523">
                  <c:v>0.44921096033235741</c:v>
                </c:pt>
                <c:pt idx="524">
                  <c:v>0.53398673395742924</c:v>
                </c:pt>
                <c:pt idx="525">
                  <c:v>0.61782351858093221</c:v>
                </c:pt>
                <c:pt idx="526">
                  <c:v>0.70052065492299309</c:v>
                </c:pt>
                <c:pt idx="527">
                  <c:v>0.78188245910273491</c:v>
                </c:pt>
                <c:pt idx="528">
                  <c:v>0.86171927777375446</c:v>
                </c:pt>
                <c:pt idx="529">
                  <c:v>0.93984848738064031</c:v>
                </c:pt>
                <c:pt idx="530">
                  <c:v>1.0160954390832848</c:v>
                </c:pt>
                <c:pt idx="531">
                  <c:v>1.0902943651999615</c:v>
                </c:pt>
                <c:pt idx="532">
                  <c:v>1.1622891998081637</c:v>
                </c:pt>
                <c:pt idx="533">
                  <c:v>1.2319343322476548</c:v>
                </c:pt>
                <c:pt idx="534">
                  <c:v>1.2990952703176097</c:v>
                </c:pt>
                <c:pt idx="535">
                  <c:v>1.3636492420104434</c:v>
                </c:pt>
                <c:pt idx="536">
                  <c:v>1.4254856570344807</c:v>
                </c:pt>
                <c:pt idx="537">
                  <c:v>1.4845065242784274</c:v>
                </c:pt>
                <c:pt idx="538">
                  <c:v>1.5406267269457936</c:v>
                </c:pt>
                <c:pt idx="539">
                  <c:v>1.5937742221028592</c:v>
                </c:pt>
                <c:pt idx="540">
                  <c:v>1.6438901278788971</c:v>
                </c:pt>
                <c:pt idx="541">
                  <c:v>1.690928705869601</c:v>
                </c:pt>
                <c:pt idx="542">
                  <c:v>1.7348572491892253</c:v>
                </c:pt>
                <c:pt idx="543">
                  <c:v>1.7756558786710186</c:v>
                </c:pt>
                <c:pt idx="544">
                  <c:v>1.813317219965161</c:v>
                </c:pt>
                <c:pt idx="545">
                  <c:v>1.8478460288199108</c:v>
                </c:pt>
                <c:pt idx="546">
                  <c:v>1.8792586924215033</c:v>
                </c:pt>
                <c:pt idx="547">
                  <c:v>1.9075826903133581</c:v>
                </c:pt>
                <c:pt idx="548">
                  <c:v>1.932855950731647</c:v>
                </c:pt>
                <c:pt idx="549">
                  <c:v>1.955126165150928</c:v>
                </c:pt>
                <c:pt idx="550">
                  <c:v>1.9744500384658143</c:v>
                </c:pt>
                <c:pt idx="551">
                  <c:v>1.9908924915882318</c:v>
                </c:pt>
                <c:pt idx="552">
                  <c:v>2.0045258199738121</c:v>
                </c:pt>
                <c:pt idx="553">
                  <c:v>2.0154288328063297</c:v>
                </c:pt>
                <c:pt idx="554">
                  <c:v>2.0236859492568096</c:v>
                </c:pt>
                <c:pt idx="555">
                  <c:v>2.0293862962941582</c:v>
                </c:pt>
                <c:pt idx="556">
                  <c:v>2.0326227945018278</c:v>
                </c:pt>
                <c:pt idx="557">
                  <c:v>2.0334912315249873</c:v>
                </c:pt>
                <c:pt idx="558">
                  <c:v>2.0320893689664361</c:v>
                </c:pt>
                <c:pt idx="559">
                  <c:v>2.0285160282027768</c:v>
                </c:pt>
                <c:pt idx="560">
                  <c:v>2.0228702338290554</c:v>
                </c:pt>
                <c:pt idx="561">
                  <c:v>2.0152503536121222</c:v>
                </c:pt>
                <c:pt idx="562">
                  <c:v>2.0057532860193015</c:v>
                </c:pt>
                <c:pt idx="563">
                  <c:v>1.9944736829325789</c:v>
                </c:pt>
                <c:pt idx="564">
                  <c:v>1.9815031994293772</c:v>
                </c:pt>
                <c:pt idx="565">
                  <c:v>1.9669298153051173</c:v>
                </c:pt>
                <c:pt idx="566">
                  <c:v>1.9508371751542324</c:v>
                </c:pt>
                <c:pt idx="567">
                  <c:v>1.9333039928362579</c:v>
                </c:pt>
                <c:pt idx="568">
                  <c:v>1.9144035131756525</c:v>
                </c:pt>
                <c:pt idx="569">
                  <c:v>1.8942030185267009</c:v>
                </c:pt>
                <c:pt idx="570">
                  <c:v>1.8727633995205843</c:v>
                </c:pt>
                <c:pt idx="571">
                  <c:v>1.8501387687439619</c:v>
                </c:pt>
                <c:pt idx="572">
                  <c:v>1.8263761602691586</c:v>
                </c:pt>
                <c:pt idx="573">
                  <c:v>1.801515258570386</c:v>
                </c:pt>
                <c:pt idx="574">
                  <c:v>1.7755882001344918</c:v>
                </c:pt>
                <c:pt idx="575">
                  <c:v>1.7486194481821919</c:v>
                </c:pt>
                <c:pt idx="576">
                  <c:v>1.7206256901741026</c:v>
                </c:pt>
                <c:pt idx="577">
                  <c:v>1.6916158494239835</c:v>
                </c:pt>
                <c:pt idx="578">
                  <c:v>1.6615910953381428</c:v>
                </c:pt>
                <c:pt idx="579">
                  <c:v>1.6305449779981156</c:v>
                </c:pt>
                <c:pt idx="580">
                  <c:v>1.5984635596336847</c:v>
                </c:pt>
                <c:pt idx="581">
                  <c:v>1.5653256686970807</c:v>
                </c:pt>
                <c:pt idx="582">
                  <c:v>1.5311031589533834</c:v>
                </c:pt>
                <c:pt idx="583">
                  <c:v>1.495761269512887</c:v>
                </c:pt>
                <c:pt idx="584">
                  <c:v>1.4592590235191001</c:v>
                </c:pt>
                <c:pt idx="585">
                  <c:v>1.4215497009090763</c:v>
                </c:pt>
                <c:pt idx="586">
                  <c:v>1.3825813477052764</c:v>
                </c:pt>
                <c:pt idx="587">
                  <c:v>1.3422973819880568</c:v>
                </c:pt>
                <c:pt idx="588">
                  <c:v>1.3006372178539074</c:v>
                </c:pt>
                <c:pt idx="589">
                  <c:v>1.2575369798561566</c:v>
                </c:pt>
                <c:pt idx="590">
                  <c:v>1.2129302478109594</c:v>
                </c:pt>
                <c:pt idx="591">
                  <c:v>1.1667488766188336</c:v>
                </c:pt>
                <c:pt idx="592">
                  <c:v>1.1189238508892114</c:v>
                </c:pt>
                <c:pt idx="593">
                  <c:v>1.0693861981588568</c:v>
                </c:pt>
                <c:pt idx="594">
                  <c:v>1.0180679411584712</c:v>
                </c:pt>
                <c:pt idx="595">
                  <c:v>0.96490309301126509</c:v>
                </c:pt>
                <c:pt idx="596">
                  <c:v>0.90982868239880932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excel'!$M$3:$M$602</c:f>
              <c:numCache>
                <c:formatCode>General</c:formatCode>
                <c:ptCount val="600"/>
                <c:pt idx="0">
                  <c:v>-1.2215555661079762</c:v>
                </c:pt>
                <c:pt idx="1">
                  <c:v>-1.2156283380442543</c:v>
                </c:pt>
                <c:pt idx="2">
                  <c:v>-1.2098087554037271</c:v>
                </c:pt>
                <c:pt idx="3">
                  <c:v>-1.2041007444530036</c:v>
                </c:pt>
                <c:pt idx="4">
                  <c:v>-1.198508126281622</c:v>
                </c:pt>
                <c:pt idx="5">
                  <c:v>-1.1930346086671231</c:v>
                </c:pt>
                <c:pt idx="6">
                  <c:v>-1.187683777961736</c:v>
                </c:pt>
                <c:pt idx="7">
                  <c:v>-1.1824590910272104</c:v>
                </c:pt>
                <c:pt idx="8">
                  <c:v>-1.177363867246118</c:v>
                </c:pt>
                <c:pt idx="9">
                  <c:v>-1.1724012806396518</c:v>
                </c:pt>
                <c:pt idx="10">
                  <c:v>-1.1675743521234714</c:v>
                </c:pt>
                <c:pt idx="11">
                  <c:v>-1.1628859419344872</c:v>
                </c:pt>
                <c:pt idx="12">
                  <c:v>-1.1583387422625906</c:v>
                </c:pt>
                <c:pt idx="13">
                  <c:v>-1.1539352701221821</c:v>
                </c:pt>
                <c:pt idx="14">
                  <c:v>-1.1496778604989597</c:v>
                </c:pt>
                <c:pt idx="15">
                  <c:v>-1.1455686598076618</c:v>
                </c:pt>
                <c:pt idx="16">
                  <c:v>-1.1416096196964436</c:v>
                </c:pt>
                <c:pt idx="17">
                  <c:v>-1.1378024912331506</c:v>
                </c:pt>
                <c:pt idx="18">
                  <c:v>-1.1341488195079672</c:v>
                </c:pt>
                <c:pt idx="19">
                  <c:v>-1.1306499386858428</c:v>
                </c:pt>
                <c:pt idx="20">
                  <c:v>-1.1273069675405403</c:v>
                </c:pt>
                <c:pt idx="21">
                  <c:v>-1.1241208055003467</c:v>
                </c:pt>
                <c:pt idx="22">
                  <c:v>-1.1210921292331888</c:v>
                </c:pt>
                <c:pt idx="23">
                  <c:v>-1.1182213897964235</c:v>
                </c:pt>
                <c:pt idx="24">
                  <c:v>-1.1155088103735848</c:v>
                </c:pt>
                <c:pt idx="25">
                  <c:v>-1.1129543846172865</c:v>
                </c:pt>
                <c:pt idx="26">
                  <c:v>-1.11055787561398</c:v>
                </c:pt>
                <c:pt idx="27">
                  <c:v>-1.1083188154826369</c:v>
                </c:pt>
                <c:pt idx="28">
                  <c:v>-1.1062365056155978</c:v>
                </c:pt>
                <c:pt idx="29">
                  <c:v>-1.1043100175658576</c:v>
                </c:pt>
                <c:pt idx="30">
                  <c:v>-1.1025381945810335</c:v>
                </c:pt>
                <c:pt idx="31">
                  <c:v>-1.1009196537801633</c:v>
                </c:pt>
                <c:pt idx="32">
                  <c:v>-1.0994527889654877</c:v>
                </c:pt>
                <c:pt idx="33">
                  <c:v>-1.0981357740573505</c:v>
                </c:pt>
                <c:pt idx="34">
                  <c:v>-1.0969665671365427</c:v>
                </c:pt>
                <c:pt idx="35">
                  <c:v>-1.0959429150747435</c:v>
                </c:pt>
                <c:pt idx="36">
                  <c:v>-1.0950623587302535</c:v>
                </c:pt>
                <c:pt idx="37">
                  <c:v>-1.094322238683056</c:v>
                </c:pt>
                <c:pt idx="38">
                  <c:v>-1.0937197014803026</c:v>
                </c:pt>
                <c:pt idx="39">
                  <c:v>-1.093251706360832</c:v>
                </c:pt>
                <c:pt idx="40">
                  <c:v>-1.0929150324250232</c:v>
                </c:pt>
                <c:pt idx="41">
                  <c:v>-1.0927062862145223</c:v>
                </c:pt>
                <c:pt idx="42">
                  <c:v>-1.0926219096648564</c:v>
                </c:pt>
                <c:pt idx="43">
                  <c:v>-1.0926581883928974</c:v>
                </c:pt>
                <c:pt idx="44">
                  <c:v>-1.0928112602804161</c:v>
                </c:pt>
                <c:pt idx="45">
                  <c:v>-1.093077124314644</c:v>
                </c:pt>
                <c:pt idx="46">
                  <c:v>-1.0934516496468045</c:v>
                </c:pt>
                <c:pt idx="47">
                  <c:v>-1.0939305848299425</c:v>
                </c:pt>
                <c:pt idx="48">
                  <c:v>-1.0945095671980645</c:v>
                </c:pt>
                <c:pt idx="49">
                  <c:v>-1.0951841323496265</c:v>
                </c:pt>
                <c:pt idx="50">
                  <c:v>-1.0959497236996383</c:v>
                </c:pt>
                <c:pt idx="51">
                  <c:v>-1.0968017020661491</c:v>
                </c:pt>
                <c:pt idx="52">
                  <c:v>-1.097735355258584</c:v>
                </c:pt>
                <c:pt idx="53">
                  <c:v>-1.0987459076372346</c:v>
                </c:pt>
                <c:pt idx="54">
                  <c:v>-1.0998285296152397</c:v>
                </c:pt>
                <c:pt idx="55">
                  <c:v>-1.1009783470764634</c:v>
                </c:pt>
                <c:pt idx="56">
                  <c:v>-1.1021904506848164</c:v>
                </c:pt>
                <c:pt idx="57">
                  <c:v>-1.1034599050628475</c:v>
                </c:pt>
                <c:pt idx="58">
                  <c:v>-1.1047817578195345</c:v>
                </c:pt>
                <c:pt idx="59">
                  <c:v>-1.1061510484094987</c:v>
                </c:pt>
                <c:pt idx="60">
                  <c:v>-1.1075628168079557</c:v>
                </c:pt>
                <c:pt idx="61">
                  <c:v>-1.1090121119878191</c:v>
                </c:pt>
                <c:pt idx="62">
                  <c:v>-1.1104940001874168</c:v>
                </c:pt>
                <c:pt idx="63">
                  <c:v>-1.1120035729591318</c:v>
                </c:pt>
                <c:pt idx="64">
                  <c:v>-1.1135359549911539</c:v>
                </c:pt>
                <c:pt idx="65">
                  <c:v>-1.115086311696162</c:v>
                </c:pt>
                <c:pt idx="66">
                  <c:v>-1.1166498565623493</c:v>
                </c:pt>
                <c:pt idx="67">
                  <c:v>-1.1182218582636092</c:v>
                </c:pt>
                <c:pt idx="68">
                  <c:v>-1.1197976475270366</c:v>
                </c:pt>
                <c:pt idx="69">
                  <c:v>-1.1213726237570012</c:v>
                </c:pt>
                <c:pt idx="70">
                  <c:v>-1.1229422614161524</c:v>
                </c:pt>
                <c:pt idx="71">
                  <c:v>-1.1245021161645288</c:v>
                </c:pt>
                <c:pt idx="72">
                  <c:v>-1.1260478307588255</c:v>
                </c:pt>
                <c:pt idx="73">
                  <c:v>-1.127575140714419</c:v>
                </c:pt>
                <c:pt idx="74">
                  <c:v>-1.1290798797333679</c:v>
                </c:pt>
                <c:pt idx="75">
                  <c:v>-1.1305579849020013</c:v>
                </c:pt>
                <c:pt idx="76">
                  <c:v>-1.1320055016620838</c:v>
                </c:pt>
                <c:pt idx="77">
                  <c:v>-1.1334185885597172</c:v>
                </c:pt>
                <c:pt idx="78">
                  <c:v>-1.1347935217764009</c:v>
                </c:pt>
                <c:pt idx="79">
                  <c:v>-1.1361266994466792</c:v>
                </c:pt>
                <c:pt idx="80">
                  <c:v>-1.1374146457668819</c:v>
                </c:pt>
                <c:pt idx="81">
                  <c:v>-1.1386540148994131</c:v>
                </c:pt>
                <c:pt idx="82">
                  <c:v>-1.1398415946769487</c:v>
                </c:pt>
                <c:pt idx="83">
                  <c:v>-1.1409743101108329</c:v>
                </c:pt>
                <c:pt idx="84">
                  <c:v>-1.1420492267077433</c:v>
                </c:pt>
                <c:pt idx="85">
                  <c:v>-1.1430635535985627</c:v>
                </c:pt>
                <c:pt idx="86">
                  <c:v>-1.1440146464831766</c:v>
                </c:pt>
                <c:pt idx="87">
                  <c:v>-1.1449000103946751</c:v>
                </c:pt>
                <c:pt idx="88">
                  <c:v>-1.1457173022862706</c:v>
                </c:pt>
                <c:pt idx="89">
                  <c:v>-1.1464643334439093</c:v>
                </c:pt>
                <c:pt idx="90">
                  <c:v>-1.147139071727441</c:v>
                </c:pt>
                <c:pt idx="91">
                  <c:v>-1.1477396436428462</c:v>
                </c:pt>
                <c:pt idx="92">
                  <c:v>-1.1482643362479088</c:v>
                </c:pt>
                <c:pt idx="93">
                  <c:v>-1.1487115988933905</c:v>
                </c:pt>
                <c:pt idx="94">
                  <c:v>-1.1490800448016292</c:v>
                </c:pt>
                <c:pt idx="95">
                  <c:v>-1.1493684524842034</c:v>
                </c:pt>
                <c:pt idx="96">
                  <c:v>-1.1495757670001638</c:v>
                </c:pt>
                <c:pt idx="97">
                  <c:v>-1.1497011010560767</c:v>
                </c:pt>
                <c:pt idx="98">
                  <c:v>-1.1497437359489928</c:v>
                </c:pt>
                <c:pt idx="99">
                  <c:v>-1.149703122353249</c:v>
                </c:pt>
                <c:pt idx="100">
                  <c:v>-1.1495788809518213</c:v>
                </c:pt>
                <c:pt idx="101">
                  <c:v>-1.1493708029128329</c:v>
                </c:pt>
                <c:pt idx="102">
                  <c:v>-1.1490788502115943</c:v>
                </c:pt>
                <c:pt idx="103">
                  <c:v>-1.1487031557984309</c:v>
                </c:pt>
                <c:pt idx="104">
                  <c:v>-1.148244023612389</c:v>
                </c:pt>
                <c:pt idx="105">
                  <c:v>-1.1477019284407026</c:v>
                </c:pt>
                <c:pt idx="106">
                  <c:v>-1.1470775156238009</c:v>
                </c:pt>
                <c:pt idx="107">
                  <c:v>-1.1463716006053954</c:v>
                </c:pt>
                <c:pt idx="108">
                  <c:v>-1.1455851683270404</c:v>
                </c:pt>
                <c:pt idx="109">
                  <c:v>-1.1447193724663363</c:v>
                </c:pt>
                <c:pt idx="110">
                  <c:v>-1.1437755345177831</c:v>
                </c:pt>
                <c:pt idx="111">
                  <c:v>-1.1427551427149982</c:v>
                </c:pt>
                <c:pt idx="112">
                  <c:v>-1.1416598507928666</c:v>
                </c:pt>
                <c:pt idx="113">
                  <c:v>-1.1404914765878464</c:v>
                </c:pt>
                <c:pt idx="114">
                  <c:v>-1.1392520004744995</c:v>
                </c:pt>
                <c:pt idx="115">
                  <c:v>-1.1379435636359077</c:v>
                </c:pt>
                <c:pt idx="116">
                  <c:v>-1.1365684661654836</c:v>
                </c:pt>
                <c:pt idx="117">
                  <c:v>-1.1351291649972608</c:v>
                </c:pt>
                <c:pt idx="118">
                  <c:v>-1.1336282716614976</c:v>
                </c:pt>
                <c:pt idx="119">
                  <c:v>-1.1320685498621041</c:v>
                </c:pt>
                <c:pt idx="120">
                  <c:v>-1.1304529128720362</c:v>
                </c:pt>
                <c:pt idx="121">
                  <c:v>-1.128784420742508</c:v>
                </c:pt>
                <c:pt idx="122">
                  <c:v>-1.127066277321541</c:v>
                </c:pt>
                <c:pt idx="123">
                  <c:v>-1.1253018270770196</c:v>
                </c:pt>
                <c:pt idx="124">
                  <c:v>-1.1234945517191894</c:v>
                </c:pt>
                <c:pt idx="125">
                  <c:v>-1.1216480666171487</c:v>
                </c:pt>
                <c:pt idx="126">
                  <c:v>-1.1197661170037554</c:v>
                </c:pt>
                <c:pt idx="127">
                  <c:v>-1.1178525739630363</c:v>
                </c:pt>
                <c:pt idx="128">
                  <c:v>-1.1159114301941262</c:v>
                </c:pt>
                <c:pt idx="129">
                  <c:v>-1.1139467955455289</c:v>
                </c:pt>
                <c:pt idx="130">
                  <c:v>-1.1119628923135787</c:v>
                </c:pt>
                <c:pt idx="131">
                  <c:v>-1.1099640502988635</c:v>
                </c:pt>
                <c:pt idx="132">
                  <c:v>-1.1079547016146023</c:v>
                </c:pt>
                <c:pt idx="133">
                  <c:v>-1.1059393752410829</c:v>
                </c:pt>
                <c:pt idx="134">
                  <c:v>-1.1039226913206281</c:v>
                </c:pt>
                <c:pt idx="135">
                  <c:v>-1.1019093551879813</c:v>
                </c:pt>
                <c:pt idx="136">
                  <c:v>-1.0999041511315251</c:v>
                </c:pt>
                <c:pt idx="137">
                  <c:v>-1.0979119358814797</c:v>
                </c:pt>
                <c:pt idx="138">
                  <c:v>-1.09593763182205</c:v>
                </c:pt>
                <c:pt idx="139">
                  <c:v>-1.0939862199254513</c:v>
                </c:pt>
                <c:pt idx="140">
                  <c:v>-1.0920627324069732</c:v>
                </c:pt>
                <c:pt idx="141">
                  <c:v>-1.0901722451014462</c:v>
                </c:pt>
                <c:pt idx="142">
                  <c:v>-1.0883198695630805</c:v>
                </c:pt>
                <c:pt idx="143">
                  <c:v>-1.0865107448921925</c:v>
                </c:pt>
                <c:pt idx="144">
                  <c:v>-1.0847500292942351</c:v>
                </c:pt>
                <c:pt idx="145">
                  <c:v>-1.0830428913784793</c:v>
                </c:pt>
                <c:pt idx="146">
                  <c:v>-1.0813945012058448</c:v>
                </c:pt>
                <c:pt idx="147">
                  <c:v>-1.0798100210976833</c:v>
                </c:pt>
                <c:pt idx="148">
                  <c:v>-1.0782945962196884</c:v>
                </c:pt>
                <c:pt idx="149">
                  <c:v>-1.0768533449576387</c:v>
                </c:pt>
                <c:pt idx="150">
                  <c:v>-1.0754913491043405</c:v>
                </c:pt>
                <c:pt idx="151">
                  <c:v>-1.0742136438797143</c:v>
                </c:pt>
                <c:pt idx="152">
                  <c:v>-1.073025207808763</c:v>
                </c:pt>
                <c:pt idx="153">
                  <c:v>-1.0719309524848692</c:v>
                </c:pt>
                <c:pt idx="154">
                  <c:v>-1.0709357122484691</c:v>
                </c:pt>
                <c:pt idx="155">
                  <c:v>-1.0700442338138658</c:v>
                </c:pt>
                <c:pt idx="156">
                  <c:v>-1.0692611658793574</c:v>
                </c:pt>
                <c:pt idx="157">
                  <c:v>-1.0685910487582397</c:v>
                </c:pt>
                <c:pt idx="158">
                  <c:v>-1.068038304070384</c:v>
                </c:pt>
                <c:pt idx="159">
                  <c:v>-1.0676072245359718</c:v>
                </c:pt>
                <c:pt idx="160">
                  <c:v>-1.0673019639145984</c:v>
                </c:pt>
                <c:pt idx="161">
                  <c:v>-1.0671265271342691</c:v>
                </c:pt>
                <c:pt idx="162">
                  <c:v>-1.0670847606557077</c:v>
                </c:pt>
                <c:pt idx="163">
                  <c:v>-1.0671803431179572</c:v>
                </c:pt>
                <c:pt idx="164">
                  <c:v>-1.0674167763113442</c:v>
                </c:pt>
                <c:pt idx="165">
                  <c:v>-1.067797376523556</c:v>
                </c:pt>
                <c:pt idx="166">
                  <c:v>-1.0683252663037144</c:v>
                </c:pt>
                <c:pt idx="167">
                  <c:v>-1.069003366688094</c:v>
                </c:pt>
                <c:pt idx="168">
                  <c:v>-1.0698343899293423</c:v>
                </c:pt>
                <c:pt idx="169">
                  <c:v>-1.0708208327687752</c:v>
                </c:pt>
                <c:pt idx="170">
                  <c:v>-1.0719649702886578</c:v>
                </c:pt>
                <c:pt idx="171">
                  <c:v>-1.0732688503781929</c:v>
                </c:pt>
                <c:pt idx="172">
                  <c:v>-1.0747342888434264</c:v>
                </c:pt>
                <c:pt idx="173">
                  <c:v>-1.0763628651872894</c:v>
                </c:pt>
                <c:pt idx="174">
                  <c:v>-1.0781559190818535</c:v>
                </c:pt>
                <c:pt idx="175">
                  <c:v>-1.0801145475502585</c:v>
                </c:pt>
                <c:pt idx="176">
                  <c:v>-1.0822396028711272</c:v>
                </c:pt>
                <c:pt idx="177">
                  <c:v>-1.0845316912134138</c:v>
                </c:pt>
                <c:pt idx="178">
                  <c:v>-1.0869911720046419</c:v>
                </c:pt>
                <c:pt idx="179">
                  <c:v>-1.0896181580305973</c:v>
                </c:pt>
                <c:pt idx="180">
                  <c:v>-1.0924125162596052</c:v>
                </c:pt>
                <c:pt idx="181">
                  <c:v>-1.0953738693797308</c:v>
                </c:pt>
                <c:pt idx="182">
                  <c:v>-1.0985015980327115</c:v>
                </c:pt>
                <c:pt idx="183">
                  <c:v>-1.1017948437239862</c:v>
                </c:pt>
                <c:pt idx="184">
                  <c:v>-1.1052525123842285</c:v>
                </c:pt>
                <c:pt idx="185">
                  <c:v>-1.1088732785539954</c:v>
                </c:pt>
                <c:pt idx="186">
                  <c:v>-1.1126555901598461</c:v>
                </c:pt>
                <c:pt idx="187">
                  <c:v>-1.1165976738473331</c:v>
                </c:pt>
                <c:pt idx="188">
                  <c:v>-1.1206975408338082</c:v>
                </c:pt>
                <c:pt idx="189">
                  <c:v>-1.1249529932419642</c:v>
                </c:pt>
                <c:pt idx="190">
                  <c:v>-1.1293616308735368</c:v>
                </c:pt>
                <c:pt idx="191">
                  <c:v>-1.13392085838142</c:v>
                </c:pt>
                <c:pt idx="192">
                  <c:v>-1.1386278927978752</c:v>
                </c:pt>
                <c:pt idx="193">
                  <c:v>-1.1434797713763345</c:v>
                </c:pt>
                <c:pt idx="194">
                  <c:v>-1.1484733597044889</c:v>
                </c:pt>
                <c:pt idx="195">
                  <c:v>-1.1536053600469844</c:v>
                </c:pt>
                <c:pt idx="196">
                  <c:v>-1.1588723198770774</c:v>
                </c:pt>
                <c:pt idx="197">
                  <c:v>-1.1642706405578354</c:v>
                </c:pt>
                <c:pt idx="198">
                  <c:v>-1.1697965861351265</c:v>
                </c:pt>
                <c:pt idx="199">
                  <c:v>-1.1754462922064595</c:v>
                </c:pt>
                <c:pt idx="200">
                  <c:v>-1.1812157748317849</c:v>
                </c:pt>
                <c:pt idx="201">
                  <c:v>-1.187100939454599</c:v>
                </c:pt>
                <c:pt idx="202">
                  <c:v>-1.1930975898040299</c:v>
                </c:pt>
                <c:pt idx="203">
                  <c:v>-1.1992014367510104</c:v>
                </c:pt>
                <c:pt idx="204">
                  <c:v>-1.2054081070941591</c:v>
                </c:pt>
                <c:pt idx="205">
                  <c:v>-1.2117131522534028</c:v>
                </c:pt>
                <c:pt idx="206">
                  <c:v>-1.218112056852001</c:v>
                </c:pt>
                <c:pt idx="207">
                  <c:v>-1.22460024716991</c:v>
                </c:pt>
                <c:pt idx="208">
                  <c:v>-1.2311730994539287</c:v>
                </c:pt>
                <c:pt idx="209">
                  <c:v>-1.2378259480722487</c:v>
                </c:pt>
                <c:pt idx="210">
                  <c:v>-1.2445540935032429</c:v>
                </c:pt>
                <c:pt idx="211">
                  <c:v>-1.2513528101503644</c:v>
                </c:pt>
                <c:pt idx="212">
                  <c:v>-1.2582173539768977</c:v>
                </c:pt>
                <c:pt idx="213">
                  <c:v>-1.2651429699560559</c:v>
                </c:pt>
                <c:pt idx="214">
                  <c:v>-1.2721248993335394</c:v>
                </c:pt>
                <c:pt idx="215">
                  <c:v>-1.2791583867010514</c:v>
                </c:pt>
                <c:pt idx="216">
                  <c:v>-1.2862386868805289</c:v>
                </c:pt>
                <c:pt idx="217">
                  <c:v>-1.2933610716200303</c:v>
                </c:pt>
                <c:pt idx="218">
                  <c:v>-1.3005208361030114</c:v>
                </c:pt>
                <c:pt idx="219">
                  <c:v>-1.3077133052736558</c:v>
                </c:pt>
                <c:pt idx="220">
                  <c:v>-1.314933839981423</c:v>
                </c:pt>
                <c:pt idx="221">
                  <c:v>-1.3221778429485562</c:v>
                </c:pt>
                <c:pt idx="222">
                  <c:v>-1.3294407645645614</c:v>
                </c:pt>
                <c:pt idx="223">
                  <c:v>-1.3367181085118989</c:v>
                </c:pt>
                <c:pt idx="224">
                  <c:v>-1.3440054372272487</c:v>
                </c:pt>
                <c:pt idx="225">
                  <c:v>-1.3512983772026064</c:v>
                </c:pt>
                <c:pt idx="226">
                  <c:v>-1.3585926241303898</c:v>
                </c:pt>
                <c:pt idx="227">
                  <c:v>-1.3658839478965161</c:v>
                </c:pt>
                <c:pt idx="228">
                  <c:v>-1.3731681974250032</c:v>
                </c:pt>
                <c:pt idx="229">
                  <c:v>-1.3804413053773876</c:v>
                </c:pt>
                <c:pt idx="230">
                  <c:v>-1.3876992927096627</c:v>
                </c:pt>
                <c:pt idx="231">
                  <c:v>-1.394938273089056</c:v>
                </c:pt>
                <c:pt idx="232">
                  <c:v>-1.4021544571722702</c:v>
                </c:pt>
                <c:pt idx="233">
                  <c:v>-1.4093441567463145</c:v>
                </c:pt>
                <c:pt idx="234">
                  <c:v>-1.4165037887324123</c:v>
                </c:pt>
                <c:pt idx="235">
                  <c:v>-1.4236298790527515</c:v>
                </c:pt>
                <c:pt idx="236">
                  <c:v>-1.430719066359285</c:v>
                </c:pt>
                <c:pt idx="237">
                  <c:v>-1.4377681056230758</c:v>
                </c:pt>
                <c:pt idx="238">
                  <c:v>-1.4447738715820284</c:v>
                </c:pt>
                <c:pt idx="239">
                  <c:v>-1.4517333620442208</c:v>
                </c:pt>
                <c:pt idx="240">
                  <c:v>-1.4586437010434521</c:v>
                </c:pt>
                <c:pt idx="241">
                  <c:v>-1.4655021418429865</c:v>
                </c:pt>
                <c:pt idx="242">
                  <c:v>-1.4723060697829382</c:v>
                </c:pt>
                <c:pt idx="243">
                  <c:v>-1.4790530049662785</c:v>
                </c:pt>
                <c:pt idx="244">
                  <c:v>-1.4857406047778761</c:v>
                </c:pt>
                <c:pt idx="245">
                  <c:v>-1.4923666662306871</c:v>
                </c:pt>
                <c:pt idx="246">
                  <c:v>-1.498929128132739</c:v>
                </c:pt>
                <c:pt idx="247">
                  <c:v>-1.505426073068362</c:v>
                </c:pt>
                <c:pt idx="248">
                  <c:v>-1.5118557291868431</c:v>
                </c:pt>
                <c:pt idx="249">
                  <c:v>-1.5182164717915021</c:v>
                </c:pt>
                <c:pt idx="250">
                  <c:v>-1.5245068247221489</c:v>
                </c:pt>
                <c:pt idx="251">
                  <c:v>-1.5307254615238719</c:v>
                </c:pt>
                <c:pt idx="252">
                  <c:v>-1.5368712063951007</c:v>
                </c:pt>
                <c:pt idx="253">
                  <c:v>-1.5429430349081379</c:v>
                </c:pt>
                <c:pt idx="254">
                  <c:v>-1.5489400744954662</c:v>
                </c:pt>
                <c:pt idx="255">
                  <c:v>-1.5548616046955597</c:v>
                </c:pt>
                <c:pt idx="256">
                  <c:v>-1.5607070571521264</c:v>
                </c:pt>
                <c:pt idx="257">
                  <c:v>-1.5664760153613582</c:v>
                </c:pt>
                <c:pt idx="258">
                  <c:v>-1.5721682141621072</c:v>
                </c:pt>
                <c:pt idx="259">
                  <c:v>-1.5777835389646016</c:v>
                </c:pt>
                <c:pt idx="260">
                  <c:v>-1.5833220247139139</c:v>
                </c:pt>
                <c:pt idx="261">
                  <c:v>-1.5887838545851225</c:v>
                </c:pt>
                <c:pt idx="262">
                  <c:v>-1.5941693584078509</c:v>
                </c:pt>
                <c:pt idx="263">
                  <c:v>-1.5994790108187051</c:v>
                </c:pt>
                <c:pt idx="264">
                  <c:v>-1.604713429140975</c:v>
                </c:pt>
                <c:pt idx="265">
                  <c:v>-1.6098733709918389</c:v>
                </c:pt>
                <c:pt idx="266">
                  <c:v>-1.61495973161826</c:v>
                </c:pt>
                <c:pt idx="267">
                  <c:v>-1.6199735409636911</c:v>
                </c:pt>
                <c:pt idx="268">
                  <c:v>-1.6249159604686767</c:v>
                </c:pt>
                <c:pt idx="269">
                  <c:v>-1.6297882796093606</c:v>
                </c:pt>
                <c:pt idx="270">
                  <c:v>-1.6345919121789727</c:v>
                </c:pt>
                <c:pt idx="271">
                  <c:v>-1.6393283923182187</c:v>
                </c:pt>
                <c:pt idx="272">
                  <c:v>-1.6439993703015308</c:v>
                </c:pt>
                <c:pt idx="273">
                  <c:v>-1.6486066080870052</c:v>
                </c:pt>
                <c:pt idx="274">
                  <c:v>-1.653151974638813</c:v>
                </c:pt>
                <c:pt idx="275">
                  <c:v>-1.6576374410316612</c:v>
                </c:pt>
                <c:pt idx="276">
                  <c:v>-1.6620650753478015</c:v>
                </c:pt>
                <c:pt idx="277">
                  <c:v>-1.6664370373777646</c:v>
                </c:pt>
                <c:pt idx="278">
                  <c:v>-1.6707555731368164</c:v>
                </c:pt>
                <c:pt idx="279">
                  <c:v>-1.6750230092097604</c:v>
                </c:pt>
                <c:pt idx="280">
                  <c:v>-1.67924174693733</c:v>
                </c:pt>
                <c:pt idx="281">
                  <c:v>-1.6834142564580206</c:v>
                </c:pt>
                <c:pt idx="282">
                  <c:v>-1.6875430706196002</c:v>
                </c:pt>
                <c:pt idx="283">
                  <c:v>-1.6916307787750839</c:v>
                </c:pt>
                <c:pt idx="284">
                  <c:v>-1.695680020478223</c:v>
                </c:pt>
                <c:pt idx="285">
                  <c:v>-1.699693479093864</c:v>
                </c:pt>
                <c:pt idx="286">
                  <c:v>-1.7036738753387755</c:v>
                </c:pt>
                <c:pt idx="287">
                  <c:v>-1.7076239607686534</c:v>
                </c:pt>
                <c:pt idx="288">
                  <c:v>-1.7115465112270933</c:v>
                </c:pt>
                <c:pt idx="289">
                  <c:v>-1.7154443202723284</c:v>
                </c:pt>
                <c:pt idx="290">
                  <c:v>-1.7193201925974781</c:v>
                </c:pt>
                <c:pt idx="291">
                  <c:v>-1.7231769374598898</c:v>
                </c:pt>
                <c:pt idx="292">
                  <c:v>-1.7270173621350051</c:v>
                </c:pt>
                <c:pt idx="293">
                  <c:v>-1.7308442654098863</c:v>
                </c:pt>
                <c:pt idx="294">
                  <c:v>-1.7346604311312652</c:v>
                </c:pt>
                <c:pt idx="295">
                  <c:v>-1.7384686218225704</c:v>
                </c:pt>
                <c:pt idx="296">
                  <c:v>-1.7422715723840105</c:v>
                </c:pt>
                <c:pt idx="297">
                  <c:v>-1.7460719838892782</c:v>
                </c:pt>
                <c:pt idx="298">
                  <c:v>-1.7498725174919665</c:v>
                </c:pt>
                <c:pt idx="299">
                  <c:v>-1.753675788454208</c:v>
                </c:pt>
                <c:pt idx="300">
                  <c:v>-1.7574843603094794</c:v>
                </c:pt>
                <c:pt idx="301">
                  <c:v>-1.7613007391708528</c:v>
                </c:pt>
                <c:pt idx="302">
                  <c:v>-1.7651273681953725</c:v>
                </c:pt>
                <c:pt idx="303">
                  <c:v>-1.7689666222145188</c:v>
                </c:pt>
                <c:pt idx="304">
                  <c:v>-1.7728208025400169</c:v>
                </c:pt>
                <c:pt idx="305">
                  <c:v>-1.7766921319535669</c:v>
                </c:pt>
                <c:pt idx="306">
                  <c:v>-1.7805827498883104</c:v>
                </c:pt>
                <c:pt idx="307">
                  <c:v>-1.7844947078091047</c:v>
                </c:pt>
                <c:pt idx="308">
                  <c:v>-1.7884299647979573</c:v>
                </c:pt>
                <c:pt idx="309">
                  <c:v>-1.79239038335019</c:v>
                </c:pt>
                <c:pt idx="310">
                  <c:v>-1.7963777253861926</c:v>
                </c:pt>
                <c:pt idx="311">
                  <c:v>-1.8003936484828453</c:v>
                </c:pt>
                <c:pt idx="312">
                  <c:v>-1.8044397023279983</c:v>
                </c:pt>
                <c:pt idx="313">
                  <c:v>-1.8085173254006426</c:v>
                </c:pt>
                <c:pt idx="314">
                  <c:v>-1.8126278418787307</c:v>
                </c:pt>
                <c:pt idx="315">
                  <c:v>-1.8167724587759042</c:v>
                </c:pt>
                <c:pt idx="316">
                  <c:v>-1.8209522633077357</c:v>
                </c:pt>
                <c:pt idx="317">
                  <c:v>-1.8251682204874617</c:v>
                </c:pt>
                <c:pt idx="318">
                  <c:v>-1.8294211709505515</c:v>
                </c:pt>
                <c:pt idx="319">
                  <c:v>-1.8337118290069325</c:v>
                </c:pt>
                <c:pt idx="320">
                  <c:v>-1.838040780919096</c:v>
                </c:pt>
                <c:pt idx="321">
                  <c:v>-1.8424084834038426</c:v>
                </c:pt>
                <c:pt idx="322">
                  <c:v>-1.8468152623549527</c:v>
                </c:pt>
                <c:pt idx="323">
                  <c:v>-1.851261311783639</c:v>
                </c:pt>
                <c:pt idx="324">
                  <c:v>-1.8557466929732649</c:v>
                </c:pt>
                <c:pt idx="325">
                  <c:v>-1.8602713338444548</c:v>
                </c:pt>
                <c:pt idx="326">
                  <c:v>-1.8648350285264774</c:v>
                </c:pt>
                <c:pt idx="327">
                  <c:v>-1.8694374371304963</c:v>
                </c:pt>
                <c:pt idx="328">
                  <c:v>-1.8740780857200932</c:v>
                </c:pt>
                <c:pt idx="329">
                  <c:v>-1.8787563664743505</c:v>
                </c:pt>
                <c:pt idx="330">
                  <c:v>-1.8834715380386551</c:v>
                </c:pt>
                <c:pt idx="331">
                  <c:v>-1.8882227260583289</c:v>
                </c:pt>
                <c:pt idx="332">
                  <c:v>-1.8930089238902328</c:v>
                </c:pt>
                <c:pt idx="333">
                  <c:v>-1.8978289934874808</c:v>
                </c:pt>
                <c:pt idx="334">
                  <c:v>-1.9026816664525512</c:v>
                </c:pt>
                <c:pt idx="335">
                  <c:v>-1.9075655452541667</c:v>
                </c:pt>
                <c:pt idx="336">
                  <c:v>-1.9124791046035643</c:v>
                </c:pt>
                <c:pt idx="337">
                  <c:v>-1.9174206929859312</c:v>
                </c:pt>
                <c:pt idx="338">
                  <c:v>-1.9223885343431206</c:v>
                </c:pt>
                <c:pt idx="339">
                  <c:v>-1.9273807299040118</c:v>
                </c:pt>
                <c:pt idx="340">
                  <c:v>-1.93239526015926</c:v>
                </c:pt>
                <c:pt idx="341">
                  <c:v>-1.9374299869775302</c:v>
                </c:pt>
                <c:pt idx="342">
                  <c:v>-1.9424826558607227</c:v>
                </c:pt>
                <c:pt idx="343">
                  <c:v>-1.9475508983361256</c:v>
                </c:pt>
                <c:pt idx="344">
                  <c:v>-1.952632234483874</c:v>
                </c:pt>
                <c:pt idx="345">
                  <c:v>-1.9577240755985543</c:v>
                </c:pt>
                <c:pt idx="346">
                  <c:v>-1.962823726984285</c:v>
                </c:pt>
                <c:pt idx="347">
                  <c:v>-1.9679283908830545</c:v>
                </c:pt>
                <c:pt idx="348">
                  <c:v>-1.9730351695366188</c:v>
                </c:pt>
                <c:pt idx="349">
                  <c:v>-1.9781410683826879</c:v>
                </c:pt>
                <c:pt idx="350">
                  <c:v>-1.9832429993866429</c:v>
                </c:pt>
                <c:pt idx="351">
                  <c:v>-1.9883377845104242</c:v>
                </c:pt>
                <c:pt idx="352">
                  <c:v>-1.9934221593206858</c:v>
                </c:pt>
                <c:pt idx="353">
                  <c:v>-1.9984927767386571</c:v>
                </c:pt>
                <c:pt idx="354">
                  <c:v>-2.0035462109345481</c:v>
                </c:pt>
                <c:pt idx="355">
                  <c:v>-2.0085789613695701</c:v>
                </c:pt>
                <c:pt idx="356">
                  <c:v>-2.0135874569889327</c:v>
                </c:pt>
                <c:pt idx="357">
                  <c:v>-2.0185680605693248</c:v>
                </c:pt>
                <c:pt idx="358">
                  <c:v>-2.0235170732244963</c:v>
                </c:pt>
                <c:pt idx="359">
                  <c:v>-2.0284307390725713</c:v>
                </c:pt>
                <c:pt idx="360">
                  <c:v>-2.0333052500686666</c:v>
                </c:pt>
                <c:pt idx="361">
                  <c:v>-2.0381367510062143</c:v>
                </c:pt>
                <c:pt idx="362">
                  <c:v>-2.0429213446901158</c:v>
                </c:pt>
                <c:pt idx="363">
                  <c:v>-2.0476550972844811</c:v>
                </c:pt>
                <c:pt idx="364">
                  <c:v>-2.0523340438371882</c:v>
                </c:pt>
                <c:pt idx="365">
                  <c:v>-2.0569541939829019</c:v>
                </c:pt>
                <c:pt idx="366">
                  <c:v>-2.0615115378254218</c:v>
                </c:pt>
                <c:pt idx="367">
                  <c:v>-2.0660020519993338</c:v>
                </c:pt>
                <c:pt idx="368">
                  <c:v>-2.0704217059099501</c:v>
                </c:pt>
                <c:pt idx="369">
                  <c:v>-2.0747664681493534</c:v>
                </c:pt>
                <c:pt idx="370">
                  <c:v>-2.079032313085079</c:v>
                </c:pt>
                <c:pt idx="371">
                  <c:v>-2.0832152276165408</c:v>
                </c:pt>
                <c:pt idx="372">
                  <c:v>-2.0873112180928071</c:v>
                </c:pt>
                <c:pt idx="373">
                  <c:v>-2.0913163173836109</c:v>
                </c:pt>
                <c:pt idx="374">
                  <c:v>-2.0952265920937956</c:v>
                </c:pt>
                <c:pt idx="375">
                  <c:v>-2.0990381499094548</c:v>
                </c:pt>
                <c:pt idx="376">
                  <c:v>-2.1027471470621597</c:v>
                </c:pt>
                <c:pt idx="377">
                  <c:v>-2.1063497958956381</c:v>
                </c:pt>
                <c:pt idx="378">
                  <c:v>-2.1098423725172215</c:v>
                </c:pt>
                <c:pt idx="379">
                  <c:v>-2.1132212245143607</c:v>
                </c:pt>
                <c:pt idx="380">
                  <c:v>-2.11648277871444</c:v>
                </c:pt>
                <c:pt idx="381">
                  <c:v>-2.1196235489641131</c:v>
                </c:pt>
                <c:pt idx="382">
                  <c:v>-2.1226401439024807</c:v>
                </c:pt>
                <c:pt idx="383">
                  <c:v>-2.1255292747005372</c:v>
                </c:pt>
                <c:pt idx="384">
                  <c:v>-2.1282877627376604</c:v>
                </c:pt>
                <c:pt idx="385">
                  <c:v>-2.1309125471843484</c:v>
                </c:pt>
                <c:pt idx="386">
                  <c:v>-2.1334006924590443</c:v>
                </c:pt>
                <c:pt idx="387">
                  <c:v>-2.1357493955258149</c:v>
                </c:pt>
                <c:pt idx="388">
                  <c:v>-2.1379559929987604</c:v>
                </c:pt>
                <c:pt idx="389">
                  <c:v>-2.1400179680184506</c:v>
                </c:pt>
                <c:pt idx="390">
                  <c:v>-2.1419329568654621</c:v>
                </c:pt>
                <c:pt idx="391">
                  <c:v>-2.1436987552761138</c:v>
                </c:pt>
                <c:pt idx="392">
                  <c:v>-2.1453133244259699</c:v>
                </c:pt>
                <c:pt idx="393">
                  <c:v>-2.146774796547414</c:v>
                </c:pt>
                <c:pt idx="394">
                  <c:v>-2.1480814801488028</c:v>
                </c:pt>
                <c:pt idx="395">
                  <c:v>-2.1492318648041775</c:v>
                </c:pt>
                <c:pt idx="396">
                  <c:v>-2.1502246254844288</c:v>
                </c:pt>
                <c:pt idx="397">
                  <c:v>-2.151058626403044</c:v>
                </c:pt>
                <c:pt idx="398">
                  <c:v>-2.1517329243520908</c:v>
                </c:pt>
                <c:pt idx="399">
                  <c:v>-2.1522467715070199</c:v>
                </c:pt>
                <c:pt idx="400">
                  <c:v>-2.1525996176819491</c:v>
                </c:pt>
                <c:pt idx="401">
                  <c:v>-2.1527911120205259</c:v>
                </c:pt>
                <c:pt idx="402">
                  <c:v>-2.1528211041109939</c:v>
                </c:pt>
                <c:pt idx="403">
                  <c:v>-2.1526896445178614</c:v>
                </c:pt>
                <c:pt idx="404">
                  <c:v>-2.152396984726336</c:v>
                </c:pt>
                <c:pt idx="405">
                  <c:v>-2.1519435764996415</c:v>
                </c:pt>
                <c:pt idx="406">
                  <c:v>-2.1513300706531178</c:v>
                </c:pt>
                <c:pt idx="407">
                  <c:v>-2.1505573152529136</c:v>
                </c:pt>
                <c:pt idx="408">
                  <c:v>-2.149626353250726</c:v>
                </c:pt>
                <c:pt idx="409">
                  <c:v>-2.148538419569642</c:v>
                </c:pt>
                <c:pt idx="410">
                  <c:v>-2.147294937659495</c:v>
                </c:pt>
                <c:pt idx="411">
                  <c:v>-2.1458975155432465</c:v>
                </c:pt>
                <c:pt idx="412">
                  <c:v>-2.144347941378804</c:v>
                </c:pt>
                <c:pt idx="413">
                  <c:v>-2.1426481785631522</c:v>
                </c:pt>
                <c:pt idx="414">
                  <c:v>-2.1408003604079586</c:v>
                </c:pt>
                <c:pt idx="415">
                  <c:v>-2.138806784417624</c:v>
                </c:pt>
                <c:pt idx="416">
                  <c:v>-2.1366699062022496</c:v>
                </c:pt>
                <c:pt idx="417">
                  <c:v>-2.1343923330591528</c:v>
                </c:pt>
                <c:pt idx="418">
                  <c:v>-2.1319768172572782</c:v>
                </c:pt>
                <c:pt idx="419">
                  <c:v>-2.1294262490593026</c:v>
                </c:pt>
                <c:pt idx="420">
                  <c:v>-2.1267436495162388</c:v>
                </c:pt>
                <c:pt idx="421">
                  <c:v>-2.1239321630691137</c:v>
                </c:pt>
                <c:pt idx="422">
                  <c:v>-2.1209950499916701</c:v>
                </c:pt>
                <c:pt idx="423">
                  <c:v>-2.1179356787072106</c:v>
                </c:pt>
                <c:pt idx="424">
                  <c:v>-2.1147575180115545</c:v>
                </c:pt>
                <c:pt idx="425">
                  <c:v>-2.1114641292327447</c:v>
                </c:pt>
                <c:pt idx="426">
                  <c:v>-2.1080591583565989</c:v>
                </c:pt>
                <c:pt idx="427">
                  <c:v>-2.1045463281454975</c:v>
                </c:pt>
                <c:pt idx="428">
                  <c:v>-2.1009294302759849</c:v>
                </c:pt>
                <c:pt idx="429">
                  <c:v>-2.0972123175188253</c:v>
                </c:pt>
                <c:pt idx="430">
                  <c:v>-2.0933988959831789</c:v>
                </c:pt>
                <c:pt idx="431">
                  <c:v>-2.0894931174445368</c:v>
                </c:pt>
                <c:pt idx="432">
                  <c:v>-2.0854989717740544</c:v>
                </c:pt>
                <c:pt idx="433">
                  <c:v>-2.0814204794848523</c:v>
                </c:pt>
                <c:pt idx="434">
                  <c:v>-2.0772616844089833</c:v>
                </c:pt>
                <c:pt idx="435">
                  <c:v>-2.0730266465167668</c:v>
                </c:pt>
                <c:pt idx="436">
                  <c:v>-2.068719434888437</c:v>
                </c:pt>
                <c:pt idx="437">
                  <c:v>-2.0643441208462976</c:v>
                </c:pt>
                <c:pt idx="438">
                  <c:v>-2.0599047712539549</c:v>
                </c:pt>
                <c:pt idx="439">
                  <c:v>-2.0554054419877188</c:v>
                </c:pt>
                <c:pt idx="440">
                  <c:v>-2.0508501715838614</c:v>
                </c:pt>
                <c:pt idx="441">
                  <c:v>-2.0462429750641977</c:v>
                </c:pt>
                <c:pt idx="442">
                  <c:v>-2.0415878379413295</c:v>
                </c:pt>
                <c:pt idx="443">
                  <c:v>-2.0368887104039182</c:v>
                </c:pt>
                <c:pt idx="444">
                  <c:v>-2.0321495016814994</c:v>
                </c:pt>
                <c:pt idx="445">
                  <c:v>-2.0273740745876561</c:v>
                </c:pt>
                <c:pt idx="446">
                  <c:v>-2.0225662402397426</c:v>
                </c:pt>
                <c:pt idx="447">
                  <c:v>-2.0177297529529308</c:v>
                </c:pt>
                <c:pt idx="448">
                  <c:v>-2.0128683053059477</c:v>
                </c:pt>
                <c:pt idx="449">
                  <c:v>-2.007985523375686</c:v>
                </c:pt>
                <c:pt idx="450">
                  <c:v>-2.0030849621376765</c:v>
                </c:pt>
                <c:pt idx="451">
                  <c:v>-1.9981701010294042</c:v>
                </c:pt>
                <c:pt idx="452">
                  <c:v>-1.9932443396734718</c:v>
                </c:pt>
                <c:pt idx="453">
                  <c:v>-1.9883109937577423</c:v>
                </c:pt>
                <c:pt idx="454">
                  <c:v>-1.9833732910697646</c:v>
                </c:pt>
                <c:pt idx="455">
                  <c:v>-1.978434367683058</c:v>
                </c:pt>
                <c:pt idx="456">
                  <c:v>-1.9734972642931119</c:v>
                </c:pt>
                <c:pt idx="457">
                  <c:v>-1.9685649227013167</c:v>
                </c:pt>
                <c:pt idx="458">
                  <c:v>-1.9636401824454264</c:v>
                </c:pt>
                <c:pt idx="459">
                  <c:v>-1.9587257775755478</c:v>
                </c:pt>
                <c:pt idx="460">
                  <c:v>-1.9538243335751193</c:v>
                </c:pt>
                <c:pt idx="461">
                  <c:v>-1.9489383644267491</c:v>
                </c:pt>
                <c:pt idx="462">
                  <c:v>-1.9440702698232775</c:v>
                </c:pt>
                <c:pt idx="463">
                  <c:v>-1.9392223325248716</c:v>
                </c:pt>
                <c:pt idx="464">
                  <c:v>-1.9343967158634026</c:v>
                </c:pt>
                <c:pt idx="465">
                  <c:v>-1.9295954613958208</c:v>
                </c:pt>
                <c:pt idx="466">
                  <c:v>-1.9248204867086678</c:v>
                </c:pt>
                <c:pt idx="467">
                  <c:v>-1.9200735833762599</c:v>
                </c:pt>
                <c:pt idx="468">
                  <c:v>-1.9153564150754756</c:v>
                </c:pt>
                <c:pt idx="469">
                  <c:v>-1.9106705158604387</c:v>
                </c:pt>
                <c:pt idx="470">
                  <c:v>-1.9060172886006921</c:v>
                </c:pt>
                <c:pt idx="471">
                  <c:v>-1.9013980035867701</c:v>
                </c:pt>
                <c:pt idx="472">
                  <c:v>-1.8968137973073027</c:v>
                </c:pt>
                <c:pt idx="473">
                  <c:v>-1.8922656714020125</c:v>
                </c:pt>
                <c:pt idx="474">
                  <c:v>-1.8877544917951128</c:v>
                </c:pt>
                <c:pt idx="475">
                  <c:v>-1.8832809880137533</c:v>
                </c:pt>
                <c:pt idx="476">
                  <c:v>-1.8788457526962092</c:v>
                </c:pt>
                <c:pt idx="477">
                  <c:v>-1.8744492412945499</c:v>
                </c:pt>
                <c:pt idx="478">
                  <c:v>-1.8700917719765002</c:v>
                </c:pt>
                <c:pt idx="479">
                  <c:v>-1.8657735257311197</c:v>
                </c:pt>
                <c:pt idx="480">
                  <c:v>-1.8614945466828139</c:v>
                </c:pt>
                <c:pt idx="481">
                  <c:v>-1.8572547426180199</c:v>
                </c:pt>
                <c:pt idx="482">
                  <c:v>-1.8530538857286667</c:v>
                </c:pt>
                <c:pt idx="483">
                  <c:v>-1.848891613576283</c:v>
                </c:pt>
                <c:pt idx="484">
                  <c:v>-1.8447674302802572</c:v>
                </c:pt>
                <c:pt idx="485">
                  <c:v>-1.8406807079334218</c:v>
                </c:pt>
                <c:pt idx="486">
                  <c:v>-1.8366306882477401</c:v>
                </c:pt>
                <c:pt idx="487">
                  <c:v>-1.8326164844323782</c:v>
                </c:pt>
                <c:pt idx="488">
                  <c:v>-1.8286370833059926</c:v>
                </c:pt>
                <c:pt idx="489">
                  <c:v>-1.824691347644531</c:v>
                </c:pt>
                <c:pt idx="490">
                  <c:v>-1.8207780187652511</c:v>
                </c:pt>
                <c:pt idx="491">
                  <c:v>-1.8168957193470974</c:v>
                </c:pt>
                <c:pt idx="492">
                  <c:v>-1.8130429564869237</c:v>
                </c:pt>
                <c:pt idx="493">
                  <c:v>-1.8092181249903916</c:v>
                </c:pt>
                <c:pt idx="494">
                  <c:v>-1.8054195108957101</c:v>
                </c:pt>
                <c:pt idx="495">
                  <c:v>-1.8016452952276516</c:v>
                </c:pt>
                <c:pt idx="496">
                  <c:v>-1.7978935579785755</c:v>
                </c:pt>
                <c:pt idx="497">
                  <c:v>-1.794162282312435</c:v>
                </c:pt>
                <c:pt idx="498">
                  <c:v>-1.790449358987019</c:v>
                </c:pt>
                <c:pt idx="499">
                  <c:v>-1.786752590988882</c:v>
                </c:pt>
                <c:pt idx="500">
                  <c:v>-1.783069698374691</c:v>
                </c:pt>
                <c:pt idx="501">
                  <c:v>-1.7793983233119302</c:v>
                </c:pt>
                <c:pt idx="502">
                  <c:v>-1.7757360353111635</c:v>
                </c:pt>
                <c:pt idx="503">
                  <c:v>-1.7720803366412696</c:v>
                </c:pt>
                <c:pt idx="504">
                  <c:v>-1.7684286679183687</c:v>
                </c:pt>
                <c:pt idx="505">
                  <c:v>-1.7647784138583937</c:v>
                </c:pt>
                <c:pt idx="506">
                  <c:v>-1.7611269091825617</c:v>
                </c:pt>
                <c:pt idx="507">
                  <c:v>-1.7574714446643409</c:v>
                </c:pt>
                <c:pt idx="508">
                  <c:v>-1.7538092733058148</c:v>
                </c:pt>
                <c:pt idx="509">
                  <c:v>-1.7501376166307456</c:v>
                </c:pt>
                <c:pt idx="510">
                  <c:v>-1.7464536710810459</c:v>
                </c:pt>
                <c:pt idx="511">
                  <c:v>-1.7427546145028121</c:v>
                </c:pt>
                <c:pt idx="512">
                  <c:v>-1.7390376127075726</c:v>
                </c:pt>
                <c:pt idx="513">
                  <c:v>-1.7352998260939436</c:v>
                </c:pt>
                <c:pt idx="514">
                  <c:v>-1.7315384163144858</c:v>
                </c:pt>
                <c:pt idx="515">
                  <c:v>-1.7277505529721868</c:v>
                </c:pt>
                <c:pt idx="516">
                  <c:v>-1.7239334203307275</c:v>
                </c:pt>
                <c:pt idx="517">
                  <c:v>-1.7200842240224381</c:v>
                </c:pt>
                <c:pt idx="518">
                  <c:v>-1.7162001977376862</c:v>
                </c:pt>
                <c:pt idx="519">
                  <c:v>-1.7122786098793532</c:v>
                </c:pt>
                <c:pt idx="520">
                  <c:v>-1.7083167701660111</c:v>
                </c:pt>
                <c:pt idx="521">
                  <c:v>-1.7043120361674613</c:v>
                </c:pt>
                <c:pt idx="522">
                  <c:v>-1.7002618197564043</c:v>
                </c:pt>
                <c:pt idx="523">
                  <c:v>-1.6961635934602046</c:v>
                </c:pt>
                <c:pt idx="524">
                  <c:v>-1.6920148966969759</c:v>
                </c:pt>
                <c:pt idx="525">
                  <c:v>-1.6878133418805343</c:v>
                </c:pt>
                <c:pt idx="526">
                  <c:v>-1.683556620379197</c:v>
                </c:pt>
                <c:pt idx="527">
                  <c:v>-1.6792425083138653</c:v>
                </c:pt>
                <c:pt idx="528">
                  <c:v>-1.6748688721813869</c:v>
                </c:pt>
                <c:pt idx="529">
                  <c:v>-1.67043367428982</c:v>
                </c:pt>
                <c:pt idx="530">
                  <c:v>-1.6659349779928792</c:v>
                </c:pt>
                <c:pt idx="531">
                  <c:v>-1.661370952711599</c:v>
                </c:pt>
                <c:pt idx="532">
                  <c:v>-1.6567398787320615</c:v>
                </c:pt>
                <c:pt idx="533">
                  <c:v>-1.6520401517688414</c:v>
                </c:pt>
                <c:pt idx="534">
                  <c:v>-1.6472702872847447</c:v>
                </c:pt>
                <c:pt idx="535">
                  <c:v>-1.6424289245583528</c:v>
                </c:pt>
                <c:pt idx="536">
                  <c:v>-1.6375148304918121</c:v>
                </c:pt>
                <c:pt idx="537">
                  <c:v>-1.632526903152328</c:v>
                </c:pt>
                <c:pt idx="538">
                  <c:v>-1.6274641750418248</c:v>
                </c:pt>
                <c:pt idx="539">
                  <c:v>-1.6223258160902267</c:v>
                </c:pt>
                <c:pt idx="540">
                  <c:v>-1.6171111363688733</c:v>
                </c:pt>
                <c:pt idx="541">
                  <c:v>-1.611819588521554</c:v>
                </c:pt>
                <c:pt idx="542">
                  <c:v>-1.6064507699116901</c:v>
                </c:pt>
                <c:pt idx="543">
                  <c:v>-1.6010044244851522</c:v>
                </c:pt>
                <c:pt idx="544">
                  <c:v>-1.5954804443491566</c:v>
                </c:pt>
                <c:pt idx="545">
                  <c:v>-1.5898788710686189</c:v>
                </c:pt>
                <c:pt idx="546">
                  <c:v>-1.5841998966822131</c:v>
                </c:pt>
                <c:pt idx="547">
                  <c:v>-1.5784438644412113</c:v>
                </c:pt>
                <c:pt idx="548">
                  <c:v>-1.5726112692749801</c:v>
                </c:pt>
                <c:pt idx="549">
                  <c:v>-1.5667027579876884</c:v>
                </c:pt>
                <c:pt idx="550">
                  <c:v>-1.5607191291914844</c:v>
                </c:pt>
                <c:pt idx="551">
                  <c:v>-1.5546613329819459</c:v>
                </c:pt>
                <c:pt idx="552">
                  <c:v>-1.5485304703621436</c:v>
                </c:pt>
                <c:pt idx="553">
                  <c:v>-1.5423277924220919</c:v>
                </c:pt>
                <c:pt idx="554">
                  <c:v>-1.5360546992807196</c:v>
                </c:pt>
                <c:pt idx="555">
                  <c:v>-1.5297127387977896</c:v>
                </c:pt>
                <c:pt idx="556">
                  <c:v>-1.5233036050633908</c:v>
                </c:pt>
                <c:pt idx="557">
                  <c:v>-1.5168291366727658</c:v>
                </c:pt>
                <c:pt idx="558">
                  <c:v>-1.5102913147942667</c:v>
                </c:pt>
                <c:pt idx="559">
                  <c:v>-1.5036922610382395</c:v>
                </c:pt>
                <c:pt idx="560">
                  <c:v>-1.4970342351344981</c:v>
                </c:pt>
                <c:pt idx="561">
                  <c:v>-1.4903196324259174</c:v>
                </c:pt>
                <c:pt idx="562">
                  <c:v>-1.4835509811853949</c:v>
                </c:pt>
                <c:pt idx="563">
                  <c:v>-1.4767309397631696</c:v>
                </c:pt>
                <c:pt idx="564">
                  <c:v>-1.4698622935710941</c:v>
                </c:pt>
                <c:pt idx="565">
                  <c:v>-1.462947951910057</c:v>
                </c:pt>
                <c:pt idx="566">
                  <c:v>-1.4559909446462915</c:v>
                </c:pt>
                <c:pt idx="567">
                  <c:v>-1.4489944187417807</c:v>
                </c:pt>
                <c:pt idx="568">
                  <c:v>-1.4419616346434567</c:v>
                </c:pt>
                <c:pt idx="569">
                  <c:v>-1.4348959625353115</c:v>
                </c:pt>
                <c:pt idx="570">
                  <c:v>-1.4278008784569221</c:v>
                </c:pt>
                <c:pt idx="571">
                  <c:v>-1.4206799602913212</c:v>
                </c:pt>
                <c:pt idx="572">
                  <c:v>-1.4135368836245066</c:v>
                </c:pt>
                <c:pt idx="573">
                  <c:v>-1.4063754174782812</c:v>
                </c:pt>
                <c:pt idx="574">
                  <c:v>-1.3991994199174957</c:v>
                </c:pt>
                <c:pt idx="575">
                  <c:v>-1.3920128335321897</c:v>
                </c:pt>
                <c:pt idx="576">
                  <c:v>-1.3848196807945701</c:v>
                </c:pt>
                <c:pt idx="577">
                  <c:v>-1.3776240592902014</c:v>
                </c:pt>
                <c:pt idx="578">
                  <c:v>-1.3704301368223459</c:v>
                </c:pt>
                <c:pt idx="579">
                  <c:v>-1.3632421463878888</c:v>
                </c:pt>
                <c:pt idx="580">
                  <c:v>-1.3560643810229756</c:v>
                </c:pt>
                <c:pt idx="581">
                  <c:v>-1.3489011885160977</c:v>
                </c:pt>
                <c:pt idx="582">
                  <c:v>-1.3417569659862014</c:v>
                </c:pt>
                <c:pt idx="583">
                  <c:v>-1.3346361543231651</c:v>
                </c:pt>
                <c:pt idx="584">
                  <c:v>-1.3275432324879999</c:v>
                </c:pt>
                <c:pt idx="585">
                  <c:v>-1.3204827116700946</c:v>
                </c:pt>
                <c:pt idx="586">
                  <c:v>-1.3134591292990219</c:v>
                </c:pt>
                <c:pt idx="587">
                  <c:v>-1.3064770429086405</c:v>
                </c:pt>
                <c:pt idx="588">
                  <c:v>-1.2995410238516343</c:v>
                </c:pt>
                <c:pt idx="589">
                  <c:v>-1.29265565086308</c:v>
                </c:pt>
                <c:pt idx="590">
                  <c:v>-1.2858255034723154</c:v>
                </c:pt>
                <c:pt idx="591">
                  <c:v>-1.279055155263096</c:v>
                </c:pt>
                <c:pt idx="592">
                  <c:v>-1.2723491669829468</c:v>
                </c:pt>
                <c:pt idx="593">
                  <c:v>-1.2657120795036234</c:v>
                </c:pt>
                <c:pt idx="594">
                  <c:v>-1.259148406635779</c:v>
                </c:pt>
                <c:pt idx="595">
                  <c:v>-1.2526626278022188</c:v>
                </c:pt>
                <c:pt idx="596">
                  <c:v>-1.2462591805755459</c:v>
                </c:pt>
                <c:pt idx="597">
                  <c:v>-1.2399424530875534</c:v>
                </c:pt>
                <c:pt idx="598">
                  <c:v>-1.2337167763193748</c:v>
                </c:pt>
                <c:pt idx="599">
                  <c:v>-1.2275864162831716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excel'!$N$3:$N$601</c:f>
              <c:numCache>
                <c:formatCode>General</c:formatCode>
                <c:ptCount val="599"/>
                <c:pt idx="0">
                  <c:v>0.56600858710460866</c:v>
                </c:pt>
                <c:pt idx="1">
                  <c:v>0.55572920638301093</c:v>
                </c:pt>
                <c:pt idx="2">
                  <c:v>0.54507489481818705</c:v>
                </c:pt>
                <c:pt idx="3">
                  <c:v>0.53405569608057069</c:v>
                </c:pt>
                <c:pt idx="4">
                  <c:v>0.52268243066883358</c:v>
                </c:pt>
                <c:pt idx="5">
                  <c:v>0.51096669384615112</c:v>
                </c:pt>
                <c:pt idx="6">
                  <c:v>0.49892085104243483</c:v>
                </c:pt>
                <c:pt idx="7">
                  <c:v>0.4865580305521392</c:v>
                </c:pt>
                <c:pt idx="8">
                  <c:v>0.47389211336443826</c:v>
                </c:pt>
                <c:pt idx="9">
                  <c:v>0.46093771998080157</c:v>
                </c:pt>
                <c:pt idx="10">
                  <c:v>0.44771019409153967</c:v>
                </c:pt>
                <c:pt idx="11">
                  <c:v>0.43422558300491804</c:v>
                </c:pt>
                <c:pt idx="12">
                  <c:v>0.42050061474807515</c:v>
                </c:pt>
                <c:pt idx="13">
                  <c:v>0.40655267178171001</c:v>
                </c:pt>
                <c:pt idx="14">
                  <c:v>0.39239976130602067</c:v>
                </c:pt>
                <c:pt idx="15">
                  <c:v>0.37806048215967542</c:v>
                </c:pt>
                <c:pt idx="16">
                  <c:v>0.36355398835136021</c:v>
                </c:pt>
                <c:pt idx="17">
                  <c:v>0.34889994929881707</c:v>
                </c:pt>
                <c:pt idx="18">
                  <c:v>0.33411850687831501</c:v>
                </c:pt>
                <c:pt idx="19">
                  <c:v>0.31923022943308782</c:v>
                </c:pt>
                <c:pt idx="20">
                  <c:v>0.30425606291314355</c:v>
                </c:pt>
                <c:pt idx="21">
                  <c:v>0.28921727936596991</c:v>
                </c:pt>
                <c:pt idx="22">
                  <c:v>0.27413542301402477</c:v>
                </c:pt>
                <c:pt idx="23">
                  <c:v>0.25903225420447862</c:v>
                </c:pt>
                <c:pt idx="24">
                  <c:v>0.24392969152568464</c:v>
                </c:pt>
                <c:pt idx="25">
                  <c:v>0.22884975242427244</c:v>
                </c:pt>
                <c:pt idx="26">
                  <c:v>0.2138144926699474</c:v>
                </c:pt>
                <c:pt idx="27">
                  <c:v>0.1988459450329759</c:v>
                </c:pt>
                <c:pt idx="28">
                  <c:v>0.18396605755417761</c:v>
                </c:pt>
                <c:pt idx="29">
                  <c:v>0.1691966317911488</c:v>
                </c:pt>
                <c:pt idx="30">
                  <c:v>0.15455926143264492</c:v>
                </c:pt>
                <c:pt idx="31">
                  <c:v>0.14007527166192085</c:v>
                </c:pt>
                <c:pt idx="32">
                  <c:v>0.12576565965345057</c:v>
                </c:pt>
                <c:pt idx="33">
                  <c:v>0.11165103656628908</c:v>
                </c:pt>
                <c:pt idx="34">
                  <c:v>9.7751571384933567E-2</c:v>
                </c:pt>
                <c:pt idx="35">
                  <c:v>8.4086936937910348E-2</c:v>
                </c:pt>
                <c:pt idx="36">
                  <c:v>7.0676258395731398E-2</c:v>
                </c:pt>
                <c:pt idx="37">
                  <c:v>5.7538064528978763E-2</c:v>
                </c:pt>
                <c:pt idx="38">
                  <c:v>4.4690241963976765E-2</c:v>
                </c:pt>
                <c:pt idx="39">
                  <c:v>3.2149992656507156E-2</c:v>
                </c:pt>
                <c:pt idx="40">
                  <c:v>1.9933794751754774E-2</c:v>
                </c:pt>
                <c:pt idx="41">
                  <c:v>8.0573669762167826E-3</c:v>
                </c:pt>
                <c:pt idx="42">
                  <c:v>-3.4643633380886511E-3</c:v>
                </c:pt>
                <c:pt idx="43">
                  <c:v>-1.4617288528202169E-2</c:v>
                </c:pt>
                <c:pt idx="44">
                  <c:v>-2.5388145142634155E-2</c:v>
                </c:pt>
                <c:pt idx="45">
                  <c:v>-3.5764534755889962E-2</c:v>
                </c:pt>
                <c:pt idx="46">
                  <c:v>-4.5734941090222678E-2</c:v>
                </c:pt>
                <c:pt idx="47">
                  <c:v>-5.5288743509793709E-2</c:v>
                </c:pt>
                <c:pt idx="48">
                  <c:v>-6.441622698518093E-2</c:v>
                </c:pt>
                <c:pt idx="49">
                  <c:v>-7.310858864566061E-2</c:v>
                </c:pt>
                <c:pt idx="50">
                  <c:v>-8.1357941062536437E-2</c:v>
                </c:pt>
                <c:pt idx="51">
                  <c:v>-8.9157312425723861E-2</c:v>
                </c:pt>
                <c:pt idx="52">
                  <c:v>-9.650064378930498E-2</c:v>
                </c:pt>
                <c:pt idx="53">
                  <c:v>-0.10338278357966472</c:v>
                </c:pt>
                <c:pt idx="54">
                  <c:v>-0.10979947956427226</c:v>
                </c:pt>
                <c:pt idx="55">
                  <c:v>-0.11574736848534155</c:v>
                </c:pt>
                <c:pt idx="56">
                  <c:v>-0.1212239635759845</c:v>
                </c:pt>
                <c:pt idx="57">
                  <c:v>-0.12622764015982568</c:v>
                </c:pt>
                <c:pt idx="58">
                  <c:v>-0.13075761955321846</c:v>
                </c:pt>
                <c:pt idx="59">
                  <c:v>-0.13481395146920783</c:v>
                </c:pt>
                <c:pt idx="60">
                  <c:v>-0.13839749512471772</c:v>
                </c:pt>
                <c:pt idx="61">
                  <c:v>-0.14150989924531526</c:v>
                </c:pt>
                <c:pt idx="62">
                  <c:v>-0.14415358114521853</c:v>
                </c:pt>
                <c:pt idx="63">
                  <c:v>-0.14633170506091275</c:v>
                </c:pt>
                <c:pt idx="64">
                  <c:v>-0.14804815989462516</c:v>
                </c:pt>
                <c:pt idx="65">
                  <c:v>-0.14930753651979517</c:v>
                </c:pt>
                <c:pt idx="66">
                  <c:v>-0.15011510478263196</c:v>
                </c:pt>
                <c:pt idx="67">
                  <c:v>-0.15047679032736311</c:v>
                </c:pt>
                <c:pt idx="68">
                  <c:v>-0.15039915135066312</c:v>
                </c:pt>
                <c:pt idx="69">
                  <c:v>-0.14988935539026216</c:v>
                </c:pt>
                <c:pt idx="70">
                  <c:v>-0.14895515622568006</c:v>
                </c:pt>
                <c:pt idx="71">
                  <c:v>-0.14760487097496722</c:v>
                </c:pt>
                <c:pt idx="72">
                  <c:v>-0.14584735743969834</c:v>
                </c:pt>
                <c:pt idx="73">
                  <c:v>-0.1436919917573776</c:v>
                </c:pt>
                <c:pt idx="74">
                  <c:v>-0.14114864639861566</c:v>
                </c:pt>
                <c:pt idx="75">
                  <c:v>-0.138227668545295</c:v>
                </c:pt>
                <c:pt idx="76">
                  <c:v>-0.13493985886604995</c:v>
                </c:pt>
                <c:pt idx="77">
                  <c:v>-0.13129645071386992</c:v>
                </c:pt>
                <c:pt idx="78">
                  <c:v>-0.1273090897467167</c:v>
                </c:pt>
                <c:pt idx="79">
                  <c:v>-0.12298981397836432</c:v>
                </c:pt>
                <c:pt idx="80">
                  <c:v>-0.11835103425471276</c:v>
                </c:pt>
                <c:pt idx="81">
                  <c:v>-0.11340551514645712</c:v>
                </c:pt>
                <c:pt idx="82">
                  <c:v>-0.10816635625149736</c:v>
                </c:pt>
                <c:pt idx="83">
                  <c:v>-0.10264697388588429</c:v>
                </c:pt>
                <c:pt idx="84">
                  <c:v>-9.6861083150961841E-2</c:v>
                </c:pt>
                <c:pt idx="85">
                  <c:v>-9.0822680355501437E-2</c:v>
                </c:pt>
                <c:pt idx="86">
                  <c:v>-8.4546025770098482E-2</c:v>
                </c:pt>
                <c:pt idx="87">
                  <c:v>-7.8045626697800644E-2</c:v>
                </c:pt>
                <c:pt idx="88">
                  <c:v>-7.133622082912025E-2</c:v>
                </c:pt>
                <c:pt idx="89">
                  <c:v>-6.4432759870447109E-2</c:v>
                </c:pt>
                <c:pt idx="90">
                  <c:v>-5.7350393411342189E-2</c:v>
                </c:pt>
                <c:pt idx="91">
                  <c:v>-5.0104453019686274E-2</c:v>
                </c:pt>
                <c:pt idx="92">
                  <c:v>-4.2710436533259635E-2</c:v>
                </c:pt>
                <c:pt idx="93">
                  <c:v>-3.5183992534903341E-2</c:v>
                </c:pt>
                <c:pt idx="94">
                  <c:v>-2.7540904984418278E-2</c:v>
                </c:pt>
                <c:pt idx="95">
                  <c:v>-1.9797077993886029E-2</c:v>
                </c:pt>
                <c:pt idx="96">
                  <c:v>-1.1968520721772827E-2</c:v>
                </c:pt>
                <c:pt idx="97">
                  <c:v>-4.0713323734760751E-3</c:v>
                </c:pt>
                <c:pt idx="98">
                  <c:v>3.8783127116180224E-3</c:v>
                </c:pt>
                <c:pt idx="99">
                  <c:v>1.186417990433446E-2</c:v>
                </c:pt>
                <c:pt idx="100">
                  <c:v>1.9869989072320186E-2</c:v>
                </c:pt>
                <c:pt idx="101">
                  <c:v>2.7879429330693369E-2</c:v>
                </c:pt>
                <c:pt idx="102">
                  <c:v>3.5876173768181224E-2</c:v>
                </c:pt>
                <c:pt idx="103">
                  <c:v>4.3843894164691498E-2</c:v>
                </c:pt>
                <c:pt idx="104">
                  <c:v>5.1766275720079559E-2</c:v>
                </c:pt>
                <c:pt idx="105">
                  <c:v>5.9627031803907098E-2</c:v>
                </c:pt>
                <c:pt idx="106">
                  <c:v>6.7409918749219741E-2</c:v>
                </c:pt>
                <c:pt idx="107">
                  <c:v>7.5098750704337969E-2</c:v>
                </c:pt>
                <c:pt idx="108">
                  <c:v>8.2677414563737825E-2</c:v>
                </c:pt>
                <c:pt idx="109">
                  <c:v>9.0129884993966597E-2</c:v>
                </c:pt>
                <c:pt idx="110">
                  <c:v>9.7440239582200688E-2</c:v>
                </c:pt>
                <c:pt idx="111">
                  <c:v>0.10459267412152498</c:v>
                </c:pt>
                <c:pt idx="112">
                  <c:v>0.11157151806601127</c:v>
                </c:pt>
                <c:pt idx="113">
                  <c:v>0.11836125017009944</c:v>
                </c:pt>
                <c:pt idx="114">
                  <c:v>0.1249465143512534</c:v>
                </c:pt>
                <c:pt idx="115">
                  <c:v>0.13131213579069226</c:v>
                </c:pt>
                <c:pt idx="116">
                  <c:v>0.13744313731235636</c:v>
                </c:pt>
                <c:pt idx="117">
                  <c:v>0.14332475606423808</c:v>
                </c:pt>
                <c:pt idx="118">
                  <c:v>0.14894246053299229</c:v>
                </c:pt>
                <c:pt idx="119">
                  <c:v>0.15428196792685522</c:v>
                </c:pt>
                <c:pt idx="120">
                  <c:v>0.15932926195460567</c:v>
                </c:pt>
                <c:pt idx="121">
                  <c:v>0.16407061103262929</c:v>
                </c:pt>
                <c:pt idx="122">
                  <c:v>0.16849258695316296</c:v>
                </c:pt>
                <c:pt idx="123">
                  <c:v>0.17258208403611083</c:v>
                </c:pt>
                <c:pt idx="124">
                  <c:v>0.17632633880119913</c:v>
                </c:pt>
                <c:pt idx="125">
                  <c:v>0.17971295017285263</c:v>
                </c:pt>
                <c:pt idx="126">
                  <c:v>0.18272990024972563</c:v>
                </c:pt>
                <c:pt idx="127">
                  <c:v>0.1853655756444427</c:v>
                </c:pt>
                <c:pt idx="128">
                  <c:v>0.1876087894163222</c:v>
                </c:pt>
                <c:pt idx="129">
                  <c:v>0.1894488035885159</c:v>
                </c:pt>
                <c:pt idx="130">
                  <c:v>0.1908753522610151</c:v>
                </c:pt>
                <c:pt idx="131">
                  <c:v>0.19187866529721676</c:v>
                </c:pt>
                <c:pt idx="132">
                  <c:v>0.19244949257344762</c:v>
                </c:pt>
                <c:pt idx="133">
                  <c:v>0.19257912875658792</c:v>
                </c:pt>
                <c:pt idx="134">
                  <c:v>0.19225943856976158</c:v>
                </c:pt>
                <c:pt idx="135">
                  <c:v>0.19148288249575562</c:v>
                </c:pt>
                <c:pt idx="136">
                  <c:v>0.19024254284866302</c:v>
                </c:pt>
                <c:pt idx="137">
                  <c:v>0.18853215013478647</c:v>
                </c:pt>
                <c:pt idx="138">
                  <c:v>0.18634610961120274</c:v>
                </c:pt>
                <c:pt idx="139">
                  <c:v>0.18367952792481668</c:v>
                </c:pt>
                <c:pt idx="140">
                  <c:v>0.18052823971625909</c:v>
                </c:pt>
                <c:pt idx="141">
                  <c:v>0.17688883403604744</c:v>
                </c:pt>
                <c:pt idx="142">
                  <c:v>0.17275868042479481</c:v>
                </c:pt>
                <c:pt idx="143">
                  <c:v>0.16813595447634572</c:v>
                </c:pt>
                <c:pt idx="144">
                  <c:v>0.16301966269928156</c:v>
                </c:pt>
                <c:pt idx="145">
                  <c:v>0.1574096664713317</c:v>
                </c:pt>
                <c:pt idx="146">
                  <c:v>0.15130670486680822</c:v>
                </c:pt>
                <c:pt idx="147">
                  <c:v>0.14471241613039648</c:v>
                </c:pt>
                <c:pt idx="148">
                  <c:v>0.13762935755557934</c:v>
                </c:pt>
                <c:pt idx="149">
                  <c:v>0.13006102351384488</c:v>
                </c:pt>
                <c:pt idx="150">
                  <c:v>0.12201186138816247</c:v>
                </c:pt>
                <c:pt idx="151">
                  <c:v>0.11348728514436737</c:v>
                </c:pt>
                <c:pt idx="152">
                  <c:v>0.10449368628138642</c:v>
                </c:pt>
                <c:pt idx="153">
                  <c:v>9.5038441912221605E-2</c:v>
                </c:pt>
                <c:pt idx="154">
                  <c:v>8.5129919716158686E-2</c:v>
                </c:pt>
                <c:pt idx="155">
                  <c:v>7.4777479532267405E-2</c:v>
                </c:pt>
                <c:pt idx="156">
                  <c:v>6.3991471365829791E-2</c:v>
                </c:pt>
                <c:pt idx="157">
                  <c:v>5.2783229604013861E-2</c:v>
                </c:pt>
                <c:pt idx="158">
                  <c:v>4.1165063260476246E-2</c:v>
                </c:pt>
                <c:pt idx="159">
                  <c:v>2.9150242093725291E-2</c:v>
                </c:pt>
                <c:pt idx="160">
                  <c:v>1.6752978473718615E-2</c:v>
                </c:pt>
                <c:pt idx="161">
                  <c:v>3.9884049111594761E-3</c:v>
                </c:pt>
                <c:pt idx="162">
                  <c:v>-9.1274528039413886E-3</c:v>
                </c:pt>
                <c:pt idx="163">
                  <c:v>-2.2577706863132003E-2</c:v>
                </c:pt>
                <c:pt idx="164">
                  <c:v>-3.6344643069195277E-2</c:v>
                </c:pt>
                <c:pt idx="165">
                  <c:v>-5.040976075194064E-2</c:v>
                </c:pt>
                <c:pt idx="166">
                  <c:v>-6.4753816851921719E-2</c:v>
                </c:pt>
                <c:pt idx="167">
                  <c:v>-7.9356874001347971E-2</c:v>
                </c:pt>
                <c:pt idx="168">
                  <c:v>-9.4198352384004105E-2</c:v>
                </c:pt>
                <c:pt idx="169">
                  <c:v>-0.10925708511973302</c:v>
                </c:pt>
                <c:pt idx="170">
                  <c:v>-0.12451137686916675</c:v>
                </c:pt>
                <c:pt idx="171">
                  <c:v>-0.13993906532334768</c:v>
                </c:pt>
                <c:pt idx="172">
                  <c:v>-0.15551758519699765</c:v>
                </c:pt>
                <c:pt idx="173">
                  <c:v>-0.17122403433002834</c:v>
                </c:pt>
                <c:pt idx="174">
                  <c:v>-0.1870352414562983</c:v>
                </c:pt>
                <c:pt idx="175">
                  <c:v>-0.20292783519599311</c:v>
                </c:pt>
                <c:pt idx="176">
                  <c:v>-0.21887831380692832</c:v>
                </c:pt>
                <c:pt idx="177">
                  <c:v>-0.23486311521811581</c:v>
                </c:pt>
                <c:pt idx="178">
                  <c:v>-0.25085868687847651</c:v>
                </c:pt>
                <c:pt idx="179">
                  <c:v>-0.26684155494968037</c:v>
                </c:pt>
                <c:pt idx="180">
                  <c:v>-0.28278839238515568</c:v>
                </c:pt>
                <c:pt idx="181">
                  <c:v>-0.29867608546322233</c:v>
                </c:pt>
                <c:pt idx="182">
                  <c:v>-0.31448179834946777</c:v>
                </c:pt>
                <c:pt idx="183">
                  <c:v>-0.33018303531089888</c:v>
                </c:pt>
                <c:pt idx="184">
                  <c:v>-0.34575770021898844</c:v>
                </c:pt>
                <c:pt idx="185">
                  <c:v>-0.36118415303098339</c:v>
                </c:pt>
                <c:pt idx="186">
                  <c:v>-0.37644126296729447</c:v>
                </c:pt>
                <c:pt idx="187">
                  <c:v>-0.39150845815007401</c:v>
                </c:pt>
                <c:pt idx="188">
                  <c:v>-0.4063657715101972</c:v>
                </c:pt>
                <c:pt idx="189">
                  <c:v>-0.42099388281943723</c:v>
                </c:pt>
                <c:pt idx="190">
                  <c:v>-0.43537415673609076</c:v>
                </c:pt>
                <c:pt idx="191">
                  <c:v>-0.44948867680951765</c:v>
                </c:pt>
                <c:pt idx="192">
                  <c:v>-0.46332027542608145</c:v>
                </c:pt>
                <c:pt idx="193">
                  <c:v>-0.4768525597150638</c:v>
                </c:pt>
                <c:pt idx="194">
                  <c:v>-0.49006993347447542</c:v>
                </c:pt>
                <c:pt idx="195">
                  <c:v>-0.5029576152154458</c:v>
                </c:pt>
                <c:pt idx="196">
                  <c:v>-0.51550165244270119</c:v>
                </c:pt>
                <c:pt idx="197">
                  <c:v>-0.5276889323296089</c:v>
                </c:pt>
                <c:pt idx="198">
                  <c:v>-0.53950718896136085</c:v>
                </c:pt>
                <c:pt idx="199">
                  <c:v>-0.55094500734200536</c:v>
                </c:pt>
                <c:pt idx="200">
                  <c:v>-0.56199182437825668</c:v>
                </c:pt>
                <c:pt idx="201">
                  <c:v>-0.57263792706339822</c:v>
                </c:pt>
                <c:pt idx="202">
                  <c:v>-0.58287444809299416</c:v>
                </c:pt>
                <c:pt idx="203">
                  <c:v>-0.59269335915239174</c:v>
                </c:pt>
                <c:pt idx="204">
                  <c:v>-0.60208746210675523</c:v>
                </c:pt>
                <c:pt idx="205">
                  <c:v>-0.61105037834421405</c:v>
                </c:pt>
                <c:pt idx="206">
                  <c:v>-0.61957653648971955</c:v>
                </c:pt>
                <c:pt idx="207">
                  <c:v>-0.6276611587286598</c:v>
                </c:pt>
                <c:pt idx="208">
                  <c:v>-0.63530024594862278</c:v>
                </c:pt>
                <c:pt idx="209">
                  <c:v>-0.64249056191032694</c:v>
                </c:pt>
                <c:pt idx="210">
                  <c:v>-0.64922961664232692</c:v>
                </c:pt>
                <c:pt idx="211">
                  <c:v>-0.65551564923824146</c:v>
                </c:pt>
                <c:pt idx="212">
                  <c:v>-0.66134761022354616</c:v>
                </c:pt>
                <c:pt idx="213">
                  <c:v>-0.66672514364701529</c:v>
                </c:pt>
                <c:pt idx="214">
                  <c:v>-0.67164856902835945</c:v>
                </c:pt>
                <c:pt idx="215">
                  <c:v>-0.67611886328296411</c:v>
                </c:pt>
                <c:pt idx="216">
                  <c:v>-0.68013764273636157</c:v>
                </c:pt>
                <c:pt idx="217">
                  <c:v>-0.68370714530413423</c:v>
                </c:pt>
                <c:pt idx="218">
                  <c:v>-0.68683021292647484</c:v>
                </c:pt>
                <c:pt idx="219">
                  <c:v>-0.6895102743046444</c:v>
                </c:pt>
                <c:pt idx="220">
                  <c:v>-0.69175132799496653</c:v>
                </c:pt>
                <c:pt idx="221">
                  <c:v>-0.69355792588571963</c:v>
                </c:pt>
                <c:pt idx="222">
                  <c:v>-0.69493515707918729</c:v>
                </c:pt>
                <c:pt idx="223">
                  <c:v>-0.69588863219006625</c:v>
                </c:pt>
                <c:pt idx="224">
                  <c:v>-0.69642446805039104</c:v>
                </c:pt>
                <c:pt idx="225">
                  <c:v>-0.696549272813766</c:v>
                </c:pt>
                <c:pt idx="226">
                  <c:v>-0.6962701314374482</c:v>
                </c:pt>
                <c:pt idx="227">
                  <c:v>-0.6955945915041134</c:v>
                </c:pt>
                <c:pt idx="228">
                  <c:v>-0.6945306493577752</c:v>
                </c:pt>
                <c:pt idx="229">
                  <c:v>-0.69308673649796626</c:v>
                </c:pt>
                <c:pt idx="230">
                  <c:v>-0.69127170619541267</c:v>
                </c:pt>
                <c:pt idx="231">
                  <c:v>-0.68909482026275026</c:v>
                </c:pt>
                <c:pt idx="232">
                  <c:v>-0.68656573593291281</c:v>
                </c:pt>
                <c:pt idx="233">
                  <c:v>-0.6836944927837868</c:v>
                </c:pt>
                <c:pt idx="234">
                  <c:v>-0.68049149964077249</c:v>
                </c:pt>
                <c:pt idx="235">
                  <c:v>-0.67696752140347738</c:v>
                </c:pt>
                <c:pt idx="236">
                  <c:v>-0.67313366572869127</c:v>
                </c:pt>
                <c:pt idx="237">
                  <c:v>-0.66900136950734679</c:v>
                </c:pt>
                <c:pt idx="238">
                  <c:v>-0.66458238507528744</c:v>
                </c:pt>
                <c:pt idx="239">
                  <c:v>-0.65988876610101999</c:v>
                </c:pt>
                <c:pt idx="240">
                  <c:v>-0.65493285308942417</c:v>
                </c:pt>
                <c:pt idx="241">
                  <c:v>-0.64972725845061785</c:v>
                </c:pt>
                <c:pt idx="242">
                  <c:v>-0.64428485108953359</c:v>
                </c:pt>
                <c:pt idx="243">
                  <c:v>-0.63861874046171274</c:v>
                </c:pt>
                <c:pt idx="244">
                  <c:v>-0.63274226006732959</c:v>
                </c:pt>
                <c:pt idx="245">
                  <c:v>-0.62666895033828063</c:v>
                </c:pt>
                <c:pt idx="246">
                  <c:v>-0.62041254090014586</c:v>
                </c:pt>
                <c:pt idx="247">
                  <c:v>-0.61398693218239164</c:v>
                </c:pt>
                <c:pt idx="248">
                  <c:v>-0.60740617636002037</c:v>
                </c:pt>
                <c:pt idx="249">
                  <c:v>-0.6006844576230207</c:v>
                </c:pt>
                <c:pt idx="250">
                  <c:v>-0.59383607177243081</c:v>
                </c:pt>
                <c:pt idx="251">
                  <c:v>-0.58687540514263303</c:v>
                </c:pt>
                <c:pt idx="252">
                  <c:v>-0.57981691287371229</c:v>
                </c:pt>
                <c:pt idx="253">
                  <c:v>-0.57267509654465076</c:v>
                </c:pt>
                <c:pt idx="254">
                  <c:v>-0.56546448120768766</c:v>
                </c:pt>
                <c:pt idx="255">
                  <c:v>-0.55819959184275736</c:v>
                </c:pt>
                <c:pt idx="256">
                  <c:v>-0.55089492929387951</c:v>
                </c:pt>
                <c:pt idx="257">
                  <c:v>-0.54356494572057767</c:v>
                </c:pt>
                <c:pt idx="258">
                  <c:v>-0.53622401963010102</c:v>
                </c:pt>
                <c:pt idx="259">
                  <c:v>-0.52888643054825035</c:v>
                </c:pt>
                <c:pt idx="260">
                  <c:v>-0.52156633339788927</c:v>
                </c:pt>
                <c:pt idx="261">
                  <c:v>-0.514277732656514</c:v>
                </c:pt>
                <c:pt idx="262">
                  <c:v>-0.50703445637235067</c:v>
                </c:pt>
                <c:pt idx="263">
                  <c:v>-0.49985013012002377</c:v>
                </c:pt>
                <c:pt idx="264">
                  <c:v>-0.49273815097903806</c:v>
                </c:pt>
                <c:pt idx="265">
                  <c:v>-0.48571166162574381</c:v>
                </c:pt>
                <c:pt idx="266">
                  <c:v>-0.47878352462741541</c:v>
                </c:pt>
                <c:pt idx="267">
                  <c:v>-0.4719662970313579</c:v>
                </c:pt>
                <c:pt idx="268">
                  <c:v>-0.46527220533665603</c:v>
                </c:pt>
                <c:pt idx="269">
                  <c:v>-0.45871312095059685</c:v>
                </c:pt>
                <c:pt idx="270">
                  <c:v>-0.45230053621055299</c:v>
                </c:pt>
                <c:pt idx="271">
                  <c:v>-0.44604554107051658</c:v>
                </c:pt>
                <c:pt idx="272">
                  <c:v>-0.43995880053480957</c:v>
                </c:pt>
                <c:pt idx="273">
                  <c:v>-0.43405053293086659</c:v>
                </c:pt>
                <c:pt idx="274">
                  <c:v>-0.42833048909661786</c:v>
                </c:pt>
                <c:pt idx="275">
                  <c:v>-0.4228079325702136</c:v>
                </c:pt>
                <c:pt idx="276">
                  <c:v>-0.41749162084722746</c:v>
                </c:pt>
                <c:pt idx="277">
                  <c:v>-0.4123897877833258</c:v>
                </c:pt>
                <c:pt idx="278">
                  <c:v>-0.40751012720262197</c:v>
                </c:pt>
                <c:pt idx="279">
                  <c:v>-0.40285977777057652</c:v>
                </c:pt>
                <c:pt idx="280">
                  <c:v>-0.39844530918954169</c:v>
                </c:pt>
                <c:pt idx="281">
                  <c:v>-0.39427270975392953</c:v>
                </c:pt>
                <c:pt idx="282">
                  <c:v>-0.39034737531737662</c:v>
                </c:pt>
                <c:pt idx="283">
                  <c:v>-0.38667409969705285</c:v>
                </c:pt>
                <c:pt idx="284">
                  <c:v>-0.38325706654441832</c:v>
                </c:pt>
                <c:pt idx="285">
                  <c:v>-0.38009984270524277</c:v>
                </c:pt>
                <c:pt idx="286">
                  <c:v>-0.3772053730802109</c:v>
                </c:pt>
                <c:pt idx="287">
                  <c:v>-0.37457597699285627</c:v>
                </c:pt>
                <c:pt idx="288">
                  <c:v>-0.37221334606647732</c:v>
                </c:pt>
                <c:pt idx="289">
                  <c:v>-0.37011854360439567</c:v>
                </c:pt>
                <c:pt idx="290">
                  <c:v>-0.3682920054582477</c:v>
                </c:pt>
                <c:pt idx="291">
                  <c:v>-0.36673354237001765</c:v>
                </c:pt>
                <c:pt idx="292">
                  <c:v>-0.36544234375914525</c:v>
                </c:pt>
                <c:pt idx="293">
                  <c:v>-0.36441698292917879</c:v>
                </c:pt>
                <c:pt idx="294">
                  <c:v>-0.36365542365466119</c:v>
                </c:pt>
                <c:pt idx="295">
                  <c:v>-0.36315502811237321</c:v>
                </c:pt>
                <c:pt idx="296">
                  <c:v>-0.36291256610799572</c:v>
                </c:pt>
                <c:pt idx="297">
                  <c:v>-0.36292422555281384</c:v>
                </c:pt>
                <c:pt idx="298">
                  <c:v>-0.36318562413516564</c:v>
                </c:pt>
                <c:pt idx="299">
                  <c:v>-0.36369182213226764</c:v>
                </c:pt>
                <c:pt idx="300">
                  <c:v>-0.36443733629940001</c:v>
                </c:pt>
                <c:pt idx="301">
                  <c:v>-0.36541615477873579</c:v>
                </c:pt>
                <c:pt idx="302">
                  <c:v>-0.36662175295953686</c:v>
                </c:pt>
                <c:pt idx="303">
                  <c:v>-0.36804711022233294</c:v>
                </c:pt>
                <c:pt idx="304">
                  <c:v>-0.36968472750211384</c:v>
                </c:pt>
                <c:pt idx="305">
                  <c:v>-0.37152664559784987</c:v>
                </c:pt>
                <c:pt idx="306">
                  <c:v>-0.37356446415713795</c:v>
                </c:pt>
                <c:pt idx="307">
                  <c:v>-0.37578936126769757</c:v>
                </c:pt>
                <c:pt idx="308">
                  <c:v>-0.37819211358040095</c:v>
                </c:pt>
                <c:pt idx="309">
                  <c:v>-0.38076311689674908</c:v>
                </c:pt>
                <c:pt idx="310">
                  <c:v>-0.38349240714552024</c:v>
                </c:pt>
                <c:pt idx="311">
                  <c:v>-0.38636968168324176</c:v>
                </c:pt>
                <c:pt idx="312">
                  <c:v>-0.38938432084613744</c:v>
                </c:pt>
                <c:pt idx="313">
                  <c:v>-0.39252540968904898</c:v>
                </c:pt>
                <c:pt idx="314">
                  <c:v>-0.39578175984441299</c:v>
                </c:pt>
                <c:pt idx="315">
                  <c:v>-0.39914193143933629</c:v>
                </c:pt>
                <c:pt idx="316">
                  <c:v>-0.40259425501029589</c:v>
                </c:pt>
                <c:pt idx="317">
                  <c:v>-0.40612685335541576</c:v>
                </c:pt>
                <c:pt idx="318">
                  <c:v>-0.40972766327406684</c:v>
                </c:pt>
                <c:pt idx="319">
                  <c:v>-0.41338445713675298</c:v>
                </c:pt>
                <c:pt idx="320">
                  <c:v>-0.41708486424130553</c:v>
                </c:pt>
                <c:pt idx="321">
                  <c:v>-0.42081639190950282</c:v>
                </c:pt>
                <c:pt idx="322">
                  <c:v>-0.42456644628378409</c:v>
                </c:pt>
                <c:pt idx="323">
                  <c:v>-0.42832235278822428</c:v>
                </c:pt>
                <c:pt idx="324">
                  <c:v>-0.43207137621929226</c:v>
                </c:pt>
                <c:pt idx="325">
                  <c:v>-0.43580074044366185</c:v>
                </c:pt>
                <c:pt idx="326">
                  <c:v>-0.43949764767496052</c:v>
                </c:pt>
                <c:pt idx="327">
                  <c:v>-0.44314929731206709</c:v>
                </c:pt>
                <c:pt idx="328">
                  <c:v>-0.44674290432704344</c:v>
                </c:pt>
                <c:pt idx="329">
                  <c:v>-0.4502657171912498</c:v>
                </c:pt>
                <c:pt idx="330">
                  <c:v>-0.45370503533404527</c:v>
                </c:pt>
                <c:pt idx="331">
                  <c:v>-0.45704822613793344</c:v>
                </c:pt>
                <c:pt idx="332">
                  <c:v>-0.4602827414693893</c:v>
                </c:pt>
                <c:pt idx="333">
                  <c:v>-0.46339613375961658</c:v>
                </c:pt>
                <c:pt idx="334">
                  <c:v>-0.46637607164329248</c:v>
                </c:pt>
                <c:pt idx="335">
                  <c:v>-0.46921035517921844</c:v>
                </c:pt>
                <c:pt idx="336">
                  <c:v>-0.47188693066750631</c:v>
                </c:pt>
                <c:pt idx="337">
                  <c:v>-0.47439390509582757</c:v>
                </c:pt>
                <c:pt idx="338">
                  <c:v>-0.47671956023834555</c:v>
                </c:pt>
                <c:pt idx="339">
                  <c:v>-0.47885236644397156</c:v>
                </c:pt>
                <c:pt idx="340">
                  <c:v>-0.48078099614702163</c:v>
                </c:pt>
                <c:pt idx="341">
                  <c:v>-0.4824943371400105</c:v>
                </c:pt>
                <c:pt idx="342">
                  <c:v>-0.48398150564920905</c:v>
                </c:pt>
                <c:pt idx="343">
                  <c:v>-0.48523185925541401</c:v>
                </c:pt>
                <c:pt idx="344">
                  <c:v>-0.48623500970395034</c:v>
                </c:pt>
                <c:pt idx="345">
                  <c:v>-0.48698083565068034</c:v>
                </c:pt>
                <c:pt idx="346">
                  <c:v>-0.48745949538714867</c:v>
                </c:pt>
                <c:pt idx="347">
                  <c:v>-0.48766143959456387</c:v>
                </c:pt>
                <c:pt idx="348">
                  <c:v>-0.48757742416745586</c:v>
                </c:pt>
                <c:pt idx="349">
                  <c:v>-0.48719852315594669</c:v>
                </c:pt>
                <c:pt idx="350">
                  <c:v>-0.48651614186450426</c:v>
                </c:pt>
                <c:pt idx="351">
                  <c:v>-0.48552203015102907</c:v>
                </c:pt>
                <c:pt idx="352">
                  <c:v>-0.48420829595879961</c:v>
                </c:pt>
                <c:pt idx="353">
                  <c:v>-0.48256741911940143</c:v>
                </c:pt>
                <c:pt idx="354">
                  <c:v>-0.48059226544898742</c:v>
                </c:pt>
                <c:pt idx="355">
                  <c:v>-0.47827610116539354</c:v>
                </c:pt>
                <c:pt idx="356">
                  <c:v>-0.47561260764035651</c:v>
                </c:pt>
                <c:pt idx="357">
                  <c:v>-0.47259589649692901</c:v>
                </c:pt>
                <c:pt idx="358">
                  <c:v>-0.46922052505378614</c:v>
                </c:pt>
                <c:pt idx="359">
                  <c:v>-0.46548151211061556</c:v>
                </c:pt>
                <c:pt idx="360">
                  <c:v>-0.46137435405830546</c:v>
                </c:pt>
                <c:pt idx="361">
                  <c:v>-0.45689504128751057</c:v>
                </c:pt>
                <c:pt idx="362">
                  <c:v>-0.45204007486039949</c:v>
                </c:pt>
                <c:pt idx="363">
                  <c:v>-0.44680648339566764</c:v>
                </c:pt>
                <c:pt idx="364">
                  <c:v>-0.44119184011024637</c:v>
                </c:pt>
                <c:pt idx="365">
                  <c:v>-0.43519427994387588</c:v>
                </c:pt>
                <c:pt idx="366">
                  <c:v>-0.42881251668138803</c:v>
                </c:pt>
                <c:pt idx="367">
                  <c:v>-0.42204585997800337</c:v>
                </c:pt>
                <c:pt idx="368">
                  <c:v>-0.41489423217602661</c:v>
                </c:pt>
                <c:pt idx="369">
                  <c:v>-0.40735818479055197</c:v>
                </c:pt>
                <c:pt idx="370">
                  <c:v>-0.39943891452783903</c:v>
                </c:pt>
                <c:pt idx="371">
                  <c:v>-0.39113827869306478</c:v>
                </c:pt>
                <c:pt idx="372">
                  <c:v>-0.3824588098231651</c:v>
                </c:pt>
                <c:pt idx="373">
                  <c:v>-0.37340372938387223</c:v>
                </c:pt>
                <c:pt idx="374">
                  <c:v>-0.36397696034562804</c:v>
                </c:pt>
                <c:pt idx="375">
                  <c:v>-0.35418313846004978</c:v>
                </c:pt>
                <c:pt idx="376">
                  <c:v>-0.3440276220434012</c:v>
                </c:pt>
                <c:pt idx="377">
                  <c:v>-0.33351650007131611</c:v>
                </c:pt>
                <c:pt idx="378">
                  <c:v>-0.32265659839237248</c:v>
                </c:pt>
                <c:pt idx="379">
                  <c:v>-0.31145548386285593</c:v>
                </c:pt>
                <c:pt idx="380">
                  <c:v>-0.29992146621086174</c:v>
                </c:pt>
                <c:pt idx="381">
                  <c:v>-0.28806359744831594</c:v>
                </c:pt>
                <c:pt idx="382">
                  <c:v>-0.27589166864983727</c:v>
                </c:pt>
                <c:pt idx="383">
                  <c:v>-0.26341620394080989</c:v>
                </c:pt>
                <c:pt idx="384">
                  <c:v>-0.25064845154467347</c:v>
                </c:pt>
                <c:pt idx="385">
                  <c:v>-0.23760037175915413</c:v>
                </c:pt>
                <c:pt idx="386">
                  <c:v>-0.22428462175898065</c:v>
                </c:pt>
                <c:pt idx="387">
                  <c:v>-0.21071453714001601</c:v>
                </c:pt>
                <c:pt idx="388">
                  <c:v>-0.19690411014942097</c:v>
                </c:pt>
                <c:pt idx="389">
                  <c:v>-0.18286796458064522</c:v>
                </c:pt>
                <c:pt idx="390">
                  <c:v>-0.16862132733540966</c:v>
                </c:pt>
                <c:pt idx="391">
                  <c:v>-0.15417999669797006</c:v>
                </c:pt>
                <c:pt idx="392">
                  <c:v>-0.13956030739129602</c:v>
                </c:pt>
                <c:pt idx="393">
                  <c:v>-0.12477909253089398</c:v>
                </c:pt>
                <c:pt idx="394">
                  <c:v>-0.10985364261596503</c:v>
                </c:pt>
                <c:pt idx="395">
                  <c:v>-9.4801661741563681E-2</c:v>
                </c:pt>
                <c:pt idx="396">
                  <c:v>-7.9641221244472968E-2</c:v>
                </c:pt>
                <c:pt idx="397">
                  <c:v>-6.4390711024518127E-2</c:v>
                </c:pt>
                <c:pt idx="398">
                  <c:v>-4.9068788820402158E-2</c:v>
                </c:pt>
                <c:pt idx="399">
                  <c:v>-3.3694327734624566E-2</c:v>
                </c:pt>
                <c:pt idx="400">
                  <c:v>-1.8286362335165684E-2</c:v>
                </c:pt>
                <c:pt idx="401">
                  <c:v>-2.8640336709902748E-3</c:v>
                </c:pt>
                <c:pt idx="402">
                  <c:v>1.2553466438336209E-2</c:v>
                </c:pt>
                <c:pt idx="403">
                  <c:v>2.7946951479304084E-2</c:v>
                </c:pt>
                <c:pt idx="404">
                  <c:v>4.3297296310174767E-2</c:v>
                </c:pt>
                <c:pt idx="405">
                  <c:v>5.8585492854019906E-2</c:v>
                </c:pt>
                <c:pt idx="406">
                  <c:v>7.3792705046068885E-2</c:v>
                </c:pt>
                <c:pt idx="407">
                  <c:v>8.8900322687327143E-2</c:v>
                </c:pt>
                <c:pt idx="408">
                  <c:v>0.1038900138604142</c:v>
                </c:pt>
                <c:pt idx="409">
                  <c:v>0.11874377558714866</c:v>
                </c:pt>
                <c:pt idx="410">
                  <c:v>0.13344398243213088</c:v>
                </c:pt>
                <c:pt idx="411">
                  <c:v>0.14797343277510638</c:v>
                </c:pt>
                <c:pt idx="412">
                  <c:v>0.16231539251687618</c:v>
                </c:pt>
                <c:pt idx="413">
                  <c:v>0.17645363600039798</c:v>
                </c:pt>
                <c:pt idx="414">
                  <c:v>0.19037248397465026</c:v>
                </c:pt>
                <c:pt idx="415">
                  <c:v>0.20405683845732822</c:v>
                </c:pt>
                <c:pt idx="416">
                  <c:v>0.21749221438632454</c:v>
                </c:pt>
                <c:pt idx="417">
                  <c:v>0.2306647679909557</c:v>
                </c:pt>
                <c:pt idx="418">
                  <c:v>0.2435613218404839</c:v>
                </c:pt>
                <c:pt idx="419">
                  <c:v>0.25616938656878979</c:v>
                </c:pt>
                <c:pt idx="420">
                  <c:v>0.26847717929750242</c:v>
                </c:pt>
                <c:pt idx="421">
                  <c:v>0.28047363881699849</c:v>
                </c:pt>
                <c:pt idx="422">
                  <c:v>0.29214843760508258</c:v>
                </c:pt>
                <c:pt idx="423">
                  <c:v>0.30349199079241929</c:v>
                </c:pt>
                <c:pt idx="424">
                  <c:v>0.31449546220257651</c:v>
                </c:pt>
                <c:pt idx="425">
                  <c:v>0.32515076761353567</c:v>
                </c:pt>
                <c:pt idx="426">
                  <c:v>0.33545057540359863</c:v>
                </c:pt>
                <c:pt idx="427">
                  <c:v>0.34538830475488341</c:v>
                </c:pt>
                <c:pt idx="428">
                  <c:v>0.3549581215991347</c:v>
                </c:pt>
                <c:pt idx="429">
                  <c:v>0.36415493249473185</c:v>
                </c:pt>
                <c:pt idx="430">
                  <c:v>0.37297437662827265</c:v>
                </c:pt>
                <c:pt idx="431">
                  <c:v>0.3814128161318196</c:v>
                </c:pt>
                <c:pt idx="432">
                  <c:v>0.38946732491321612</c:v>
                </c:pt>
                <c:pt idx="433">
                  <c:v>0.39713567617847367</c:v>
                </c:pt>
                <c:pt idx="434">
                  <c:v>0.40441632883663908</c:v>
                </c:pt>
                <c:pt idx="435">
                  <c:v>0.41130841295494852</c:v>
                </c:pt>
                <c:pt idx="436">
                  <c:v>0.41781171443152221</c:v>
                </c:pt>
                <c:pt idx="437">
                  <c:v>0.4239266590405999</c:v>
                </c:pt>
                <c:pt idx="438">
                  <c:v>0.42965429599170202</c:v>
                </c:pt>
                <c:pt idx="439">
                  <c:v>0.43499628113647104</c:v>
                </c:pt>
                <c:pt idx="440">
                  <c:v>0.43995485994015088</c:v>
                </c:pt>
                <c:pt idx="441">
                  <c:v>0.4445328503250392</c:v>
                </c:pt>
                <c:pt idx="442">
                  <c:v>0.44873362547895296</c:v>
                </c:pt>
                <c:pt idx="443">
                  <c:v>0.45256109671030031</c:v>
                </c:pt>
                <c:pt idx="444">
                  <c:v>0.45601969641608264</c:v>
                </c:pt>
                <c:pt idx="445">
                  <c:v>0.45911436122245314</c:v>
                </c:pt>
                <c:pt idx="446">
                  <c:v>0.46185051533832944</c:v>
                </c:pt>
                <c:pt idx="447">
                  <c:v>0.46423405415988872</c:v>
                </c:pt>
                <c:pt idx="448">
                  <c:v>0.46627132814456185</c:v>
                </c:pt>
                <c:pt idx="449">
                  <c:v>0.46796912697225268</c:v>
                </c:pt>
                <c:pt idx="450">
                  <c:v>0.4693346639949913</c:v>
                </c:pt>
                <c:pt idx="451">
                  <c:v>0.47037556097260397</c:v>
                </c:pt>
                <c:pt idx="452">
                  <c:v>0.47109983308233494</c:v>
                </c:pt>
                <c:pt idx="453">
                  <c:v>0.47151587418588081</c:v>
                </c:pt>
                <c:pt idx="454">
                  <c:v>0.47163244232790624</c:v>
                </c:pt>
                <c:pt idx="455">
                  <c:v>0.47145864543940791</c:v>
                </c:pt>
                <c:pt idx="456">
                  <c:v>0.47100392721117507</c:v>
                </c:pt>
                <c:pt idx="457">
                  <c:v>0.47027805310115134</c:v>
                </c:pt>
                <c:pt idx="458">
                  <c:v>0.46929109643763689</c:v>
                </c:pt>
                <c:pt idx="459">
                  <c:v>0.46805342457378279</c:v>
                </c:pt>
                <c:pt idx="460">
                  <c:v>0.4665756850545742</c:v>
                </c:pt>
                <c:pt idx="461">
                  <c:v>0.46486879174889079</c:v>
                </c:pt>
                <c:pt idx="462">
                  <c:v>0.46294391090451353</c:v>
                </c:pt>
                <c:pt idx="463">
                  <c:v>0.46081244708364799</c:v>
                </c:pt>
                <c:pt idx="464">
                  <c:v>0.45848602893460694</c:v>
                </c:pt>
                <c:pt idx="465">
                  <c:v>0.45597649475945012</c:v>
                </c:pt>
                <c:pt idx="466">
                  <c:v>0.453295877839265</c:v>
                </c:pt>
                <c:pt idx="467">
                  <c:v>0.45045639147972888</c:v>
                </c:pt>
                <c:pt idx="468">
                  <c:v>0.44747041374213548</c:v>
                </c:pt>
                <c:pt idx="469">
                  <c:v>0.44435047183117532</c:v>
                </c:pt>
                <c:pt idx="470">
                  <c:v>0.44110922610959558</c:v>
                </c:pt>
                <c:pt idx="471">
                  <c:v>0.43775945371808878</c:v>
                </c:pt>
                <c:pt idx="472">
                  <c:v>0.43431403177874117</c:v>
                </c:pt>
                <c:pt idx="473">
                  <c:v>0.4307859201680671</c:v>
                </c:pt>
                <c:pt idx="474">
                  <c:v>0.42718814384618681</c:v>
                </c:pt>
                <c:pt idx="475">
                  <c:v>0.42353377473773585</c:v>
                </c:pt>
                <c:pt idx="476">
                  <c:v>0.41983591316037383</c:v>
                </c:pt>
                <c:pt idx="477">
                  <c:v>0.41610766880332806</c:v>
                </c:pt>
                <c:pt idx="478">
                  <c:v>0.41236214126420168</c:v>
                </c:pt>
                <c:pt idx="479">
                  <c:v>0.4086124001547099</c:v>
                </c:pt>
                <c:pt idx="480">
                  <c:v>0.40487146479184172</c:v>
                </c:pt>
                <c:pt idx="481">
                  <c:v>0.40115228349732618</c:v>
                </c:pt>
                <c:pt idx="482">
                  <c:v>0.3974677125273689</c:v>
                </c:pt>
                <c:pt idx="483">
                  <c:v>0.39383049466771014</c:v>
                </c:pt>
                <c:pt idx="484">
                  <c:v>0.39025323752578783</c:v>
                </c:pt>
                <c:pt idx="485">
                  <c:v>0.38674839155743024</c:v>
                </c:pt>
                <c:pt idx="486">
                  <c:v>0.38332822787591381</c:v>
                </c:pt>
                <c:pt idx="487">
                  <c:v>0.38000481588583634</c:v>
                </c:pt>
                <c:pt idx="488">
                  <c:v>0.37679000079335112</c:v>
                </c:pt>
                <c:pt idx="489">
                  <c:v>0.37369538104899452</c:v>
                </c:pt>
                <c:pt idx="490">
                  <c:v>0.37073228577717676</c:v>
                </c:pt>
                <c:pt idx="491">
                  <c:v>0.36791175225450451</c:v>
                </c:pt>
                <c:pt idx="492">
                  <c:v>0.36524450349999527</c:v>
                </c:pt>
                <c:pt idx="493">
                  <c:v>0.3627409260402652</c:v>
                </c:pt>
                <c:pt idx="494">
                  <c:v>0.36041104791983108</c:v>
                </c:pt>
                <c:pt idx="495">
                  <c:v>0.35826451702346762</c:v>
                </c:pt>
                <c:pt idx="496">
                  <c:v>0.35631057978286007</c:v>
                </c:pt>
                <c:pt idx="497">
                  <c:v>0.35455806033669851</c:v>
                </c:pt>
                <c:pt idx="498">
                  <c:v>0.35301534022046116</c:v>
                </c:pt>
                <c:pt idx="499">
                  <c:v>0.35169033865507521</c:v>
                </c:pt>
                <c:pt idx="500">
                  <c:v>0.35059049350962207</c:v>
                </c:pt>
                <c:pt idx="501">
                  <c:v>0.34972274300888578</c:v>
                </c:pt>
                <c:pt idx="502">
                  <c:v>0.34909350826084901</c:v>
                </c:pt>
                <c:pt idx="503">
                  <c:v>0.34870867667024841</c:v>
                </c:pt>
                <c:pt idx="504">
                  <c:v>0.3485735863117676</c:v>
                </c:pt>
                <c:pt idx="505">
                  <c:v>0.34869301132910713</c:v>
                </c:pt>
                <c:pt idx="506">
                  <c:v>0.34907114842311887</c:v>
                </c:pt>
                <c:pt idx="507">
                  <c:v>0.34971160449539335</c:v>
                </c:pt>
                <c:pt idx="508">
                  <c:v>0.35061738550416882</c:v>
                </c:pt>
                <c:pt idx="509">
                  <c:v>0.35179088658966312</c:v>
                </c:pt>
                <c:pt idx="510">
                  <c:v>0.35323388352149832</c:v>
                </c:pt>
                <c:pt idx="511">
                  <c:v>0.35494752551628767</c:v>
                </c:pt>
                <c:pt idx="512">
                  <c:v>0.35693232946906323</c:v>
                </c:pt>
                <c:pt idx="513">
                  <c:v>0.35918817563694527</c:v>
                </c:pt>
                <c:pt idx="514">
                  <c:v>0.36171430481008138</c:v>
                </c:pt>
                <c:pt idx="515">
                  <c:v>0.36450931699540562</c:v>
                </c:pt>
                <c:pt idx="516">
                  <c:v>0.36757117163719921</c:v>
                </c:pt>
                <c:pt idx="517">
                  <c:v>0.37089718939027139</c:v>
                </c:pt>
                <c:pt idx="518">
                  <c:v>0.37448405545371044</c:v>
                </c:pt>
                <c:pt idx="519">
                  <c:v>0.37832782446970131</c:v>
                </c:pt>
                <c:pt idx="520">
                  <c:v>0.38242392698242667</c:v>
                </c:pt>
                <c:pt idx="521">
                  <c:v>0.3867671774469788</c:v>
                </c:pt>
                <c:pt idx="522">
                  <c:v>0.39135178376962476</c:v>
                </c:pt>
                <c:pt idx="523">
                  <c:v>0.39617135835431744</c:v>
                </c:pt>
                <c:pt idx="524">
                  <c:v>0.40121893062494285</c:v>
                </c:pt>
                <c:pt idx="525">
                  <c:v>0.40648696098203879</c:v>
                </c:pt>
                <c:pt idx="526">
                  <c:v>0.4119673561499469</c:v>
                </c:pt>
                <c:pt idx="527">
                  <c:v>0.4176514858615572</c:v>
                </c:pt>
                <c:pt idx="528">
                  <c:v>0.4235302008201724</c:v>
                </c:pt>
                <c:pt idx="529">
                  <c:v>0.42959385187640814</c:v>
                </c:pt>
                <c:pt idx="530">
                  <c:v>0.43583231034727249</c:v>
                </c:pt>
                <c:pt idx="531">
                  <c:v>0.44223498940058287</c:v>
                </c:pt>
                <c:pt idx="532">
                  <c:v>0.44879086642724225</c:v>
                </c:pt>
                <c:pt idx="533">
                  <c:v>0.45548850631348503</c:v>
                </c:pt>
                <c:pt idx="534">
                  <c:v>0.46231608552367637</c:v>
                </c:pt>
                <c:pt idx="535">
                  <c:v>0.46926141690509787</c:v>
                </c:pt>
                <c:pt idx="536">
                  <c:v>0.47631197511726686</c:v>
                </c:pt>
                <c:pt idx="537">
                  <c:v>0.48345492259011807</c:v>
                </c:pt>
                <c:pt idx="538">
                  <c:v>0.49067713591639484</c:v>
                </c:pt>
                <c:pt idx="539">
                  <c:v>0.49796523257668401</c:v>
                </c:pt>
                <c:pt idx="540">
                  <c:v>0.50530559790487928</c:v>
                </c:pt>
                <c:pt idx="541">
                  <c:v>0.51268441219416194</c:v>
                </c:pt>
                <c:pt idx="542">
                  <c:v>0.52008767785166443</c:v>
                </c:pt>
                <c:pt idx="543">
                  <c:v>0.52750124651108821</c:v>
                </c:pt>
                <c:pt idx="544">
                  <c:v>0.53491084601343319</c:v>
                </c:pt>
                <c:pt idx="545">
                  <c:v>0.54230210717325311</c:v>
                </c:pt>
                <c:pt idx="546">
                  <c:v>0.54966059025104819</c:v>
                </c:pt>
                <c:pt idx="547">
                  <c:v>0.55697181105575877</c:v>
                </c:pt>
                <c:pt idx="548">
                  <c:v>0.56422126661203342</c:v>
                </c:pt>
                <c:pt idx="549">
                  <c:v>0.5713944603257306</c:v>
                </c:pt>
                <c:pt idx="550">
                  <c:v>0.57847692659483974</c:v>
                </c:pt>
                <c:pt idx="551">
                  <c:v>0.58545425481531088</c:v>
                </c:pt>
                <c:pt idx="552">
                  <c:v>0.59231211273976914</c:v>
                </c:pt>
                <c:pt idx="553">
                  <c:v>0.59903626915516672</c:v>
                </c:pt>
                <c:pt idx="554">
                  <c:v>0.60561261585106485</c:v>
                </c:pt>
                <c:pt idx="555">
                  <c:v>0.61202718885995033</c:v>
                </c:pt>
                <c:pt idx="556">
                  <c:v>0.6182661889561224</c:v>
                </c:pt>
                <c:pt idx="557">
                  <c:v>0.62431600141047883</c:v>
                </c:pt>
                <c:pt idx="558">
                  <c:v>0.63016321500052097</c:v>
                </c:pt>
                <c:pt idx="559">
                  <c:v>0.63579464028859911</c:v>
                </c:pt>
                <c:pt idx="560">
                  <c:v>0.6411973271813094</c:v>
                </c:pt>
                <c:pt idx="561">
                  <c:v>0.6463585817965477</c:v>
                </c:pt>
                <c:pt idx="562">
                  <c:v>0.65126598266317759</c:v>
                </c:pt>
                <c:pt idx="563">
                  <c:v>0.65590739629088401</c:v>
                </c:pt>
                <c:pt idx="564">
                  <c:v>0.66027099214816898</c:v>
                </c:pt>
                <c:pt idx="565">
                  <c:v>0.66434525709269754</c:v>
                </c:pt>
                <c:pt idx="566">
                  <c:v>0.66811900930403578</c:v>
                </c:pt>
                <c:pt idx="567">
                  <c:v>0.67158141176780317</c:v>
                </c:pt>
                <c:pt idx="568">
                  <c:v>0.67472198536670858</c:v>
                </c:pt>
                <c:pt idx="569">
                  <c:v>0.67753062163696998</c:v>
                </c:pt>
                <c:pt idx="570">
                  <c:v>0.67999759524495285</c:v>
                </c:pt>
                <c:pt idx="571">
                  <c:v>0.68211357624475144</c:v>
                </c:pt>
                <c:pt idx="572">
                  <c:v>0.68386964217422042</c:v>
                </c:pt>
                <c:pt idx="573">
                  <c:v>0.68525729004863412</c:v>
                </c:pt>
                <c:pt idx="574">
                  <c:v>0.68626844830702016</c:v>
                </c:pt>
                <c:pt idx="575">
                  <c:v>0.68689548876430173</c:v>
                </c:pt>
                <c:pt idx="576">
                  <c:v>0.68713123862317127</c:v>
                </c:pt>
                <c:pt idx="577">
                  <c:v>0.68696899258742394</c:v>
                </c:pt>
                <c:pt idx="578">
                  <c:v>0.68640252512467137</c:v>
                </c:pt>
                <c:pt idx="579">
                  <c:v>0.685426102907844</c:v>
                </c:pt>
                <c:pt idx="580">
                  <c:v>0.68403449747305667</c:v>
                </c:pt>
                <c:pt idx="581">
                  <c:v>0.68222299810889198</c:v>
                </c:pt>
                <c:pt idx="582">
                  <c:v>0.67998742499919329</c:v>
                </c:pt>
                <c:pt idx="583">
                  <c:v>0.67732414261858653</c:v>
                </c:pt>
                <c:pt idx="584">
                  <c:v>0.67423007338371754</c:v>
                </c:pt>
                <c:pt idx="585">
                  <c:v>0.67070271154158911</c:v>
                </c:pt>
                <c:pt idx="586">
                  <c:v>0.66674013727430326</c:v>
                </c:pt>
                <c:pt idx="587">
                  <c:v>0.66234103098127872</c:v>
                </c:pt>
                <c:pt idx="588">
                  <c:v>0.65750468769589931</c:v>
                </c:pt>
                <c:pt idx="589">
                  <c:v>0.65223103157183804</c:v>
                </c:pt>
                <c:pt idx="590">
                  <c:v>0.64652063037037766</c:v>
                </c:pt>
                <c:pt idx="591">
                  <c:v>0.64037470986124101</c:v>
                </c:pt>
                <c:pt idx="592">
                  <c:v>0.63379516804058289</c:v>
                </c:pt>
                <c:pt idx="593">
                  <c:v>0.62678458905335854</c:v>
                </c:pt>
                <c:pt idx="594">
                  <c:v>0.61934625669713228</c:v>
                </c:pt>
                <c:pt idx="595">
                  <c:v>0.61148416737185451</c:v>
                </c:pt>
                <c:pt idx="596">
                  <c:v>0.60320304232707467</c:v>
                </c:pt>
                <c:pt idx="597">
                  <c:v>0.59450833904879374</c:v>
                </c:pt>
                <c:pt idx="598">
                  <c:v>0.58540626161685605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excel'!$O$3:$O$600</c:f>
              <c:numCache>
                <c:formatCode>General</c:formatCode>
                <c:ptCount val="598"/>
                <c:pt idx="0">
                  <c:v>-0.98160855225948784</c:v>
                </c:pt>
                <c:pt idx="1">
                  <c:v>-1.0174118104697205</c:v>
                </c:pt>
                <c:pt idx="2">
                  <c:v>-1.0522559688021706</c:v>
                </c:pt>
                <c:pt idx="3">
                  <c:v>-1.0860668456244249</c:v>
                </c:pt>
                <c:pt idx="4">
                  <c:v>-1.1187704563761893</c:v>
                </c:pt>
                <c:pt idx="5">
                  <c:v>-1.1502932555516299</c:v>
                </c:pt>
                <c:pt idx="6">
                  <c:v>-1.1805623949529918</c:v>
                </c:pt>
                <c:pt idx="7">
                  <c:v>-1.2095059975291211</c:v>
                </c:pt>
                <c:pt idx="8">
                  <c:v>-1.2370534450576336</c:v>
                </c:pt>
                <c:pt idx="9">
                  <c:v>-1.2631356780912304</c:v>
                </c:pt>
                <c:pt idx="10">
                  <c:v>-1.2876855060645644</c:v>
                </c:pt>
                <c:pt idx="11">
                  <c:v>-1.3106379251135396</c:v>
                </c:pt>
                <c:pt idx="12">
                  <c:v>-1.3319304414365081</c:v>
                </c:pt>
                <c:pt idx="13">
                  <c:v>-1.3515033968058159</c:v>
                </c:pt>
                <c:pt idx="14">
                  <c:v>-1.3693002939092282</c:v>
                </c:pt>
                <c:pt idx="15">
                  <c:v>-1.3852681179152029</c:v>
                </c:pt>
                <c:pt idx="16">
                  <c:v>-1.3993576508843497</c:v>
                </c:pt>
                <c:pt idx="17">
                  <c:v>-1.4115237763506796</c:v>
                </c:pt>
                <c:pt idx="18">
                  <c:v>-1.4217257697188899</c:v>
                </c:pt>
                <c:pt idx="19">
                  <c:v>-1.4299275721981766</c:v>
                </c:pt>
                <c:pt idx="20">
                  <c:v>-1.4360980437730517</c:v>
                </c:pt>
                <c:pt idx="21">
                  <c:v>-1.4402111936483819</c:v>
                </c:pt>
                <c:pt idx="22">
                  <c:v>-1.4422463834343642</c:v>
                </c:pt>
                <c:pt idx="23">
                  <c:v>-1.4421885022111431</c:v>
                </c:pt>
                <c:pt idx="24">
                  <c:v>-1.4400281097087035</c:v>
                </c:pt>
                <c:pt idx="25">
                  <c:v>-1.4357615463428799</c:v>
                </c:pt>
                <c:pt idx="26">
                  <c:v>-1.4293910083983143</c:v>
                </c:pt>
                <c:pt idx="27">
                  <c:v>-1.4209245869411686</c:v>
                </c:pt>
                <c:pt idx="28">
                  <c:v>-1.410376270088894</c:v>
                </c:pt>
                <c:pt idx="29">
                  <c:v>-1.3977659078536082</c:v>
                </c:pt>
                <c:pt idx="30">
                  <c:v>-1.3831191406219103</c:v>
                </c:pt>
                <c:pt idx="31">
                  <c:v>-1.3664672909251139</c:v>
                </c:pt>
                <c:pt idx="32">
                  <c:v>-1.3478472205204439</c:v>
                </c:pt>
                <c:pt idx="33">
                  <c:v>-1.3273011539678505</c:v>
                </c:pt>
                <c:pt idx="34">
                  <c:v>-1.30487647067252</c:v>
                </c:pt>
                <c:pt idx="35">
                  <c:v>-1.2806254681225158</c:v>
                </c:pt>
                <c:pt idx="36">
                  <c:v>-1.2546050983159824</c:v>
                </c:pt>
                <c:pt idx="37">
                  <c:v>-1.2268766815125973</c:v>
                </c:pt>
                <c:pt idx="38">
                  <c:v>-1.1975055989331034</c:v>
                </c:pt>
                <c:pt idx="39">
                  <c:v>-1.166560969398118</c:v>
                </c:pt>
                <c:pt idx="40">
                  <c:v>-1.1341153120504526</c:v>
                </c:pt>
                <c:pt idx="41">
                  <c:v>-1.1002441994960681</c:v>
                </c:pt>
                <c:pt idx="42">
                  <c:v>-1.0650259043644099</c:v>
                </c:pt>
                <c:pt idx="43">
                  <c:v>-1.0285410429125326</c:v>
                </c:pt>
                <c:pt idx="44">
                  <c:v>-0.99087221903823719</c:v>
                </c:pt>
                <c:pt idx="45">
                  <c:v>-0.95210367164627774</c:v>
                </c:pt>
                <c:pt idx="46">
                  <c:v>-0.91232092823882371</c:v>
                </c:pt>
                <c:pt idx="47">
                  <c:v>-0.87161046785848106</c:v>
                </c:pt>
                <c:pt idx="48">
                  <c:v>-0.83005939524468997</c:v>
                </c:pt>
                <c:pt idx="49">
                  <c:v>-0.78775512867171704</c:v>
                </c:pt>
                <c:pt idx="50">
                  <c:v>-0.74478510327639169</c:v>
                </c:pt>
                <c:pt idx="51">
                  <c:v>-0.70123649116540987</c:v>
                </c:pt>
                <c:pt idx="52">
                  <c:v>-0.65719594001110437</c:v>
                </c:pt>
                <c:pt idx="53">
                  <c:v>-0.61274933056092329</c:v>
                </c:pt>
                <c:pt idx="54">
                  <c:v>-0.5679815536498185</c:v>
                </c:pt>
                <c:pt idx="55">
                  <c:v>-0.52297630799317951</c:v>
                </c:pt>
                <c:pt idx="56">
                  <c:v>-0.47781591717089561</c:v>
                </c:pt>
                <c:pt idx="57">
                  <c:v>-0.43258116753773196</c:v>
                </c:pt>
                <c:pt idx="58">
                  <c:v>-0.38735116515067564</c:v>
                </c:pt>
                <c:pt idx="59">
                  <c:v>-0.34220321193599962</c:v>
                </c:pt>
                <c:pt idx="60">
                  <c:v>-0.29721270041560971</c:v>
                </c:pt>
                <c:pt idx="61">
                  <c:v>-0.25245302539930742</c:v>
                </c:pt>
                <c:pt idx="62">
                  <c:v>-0.20799551270964581</c:v>
                </c:pt>
                <c:pt idx="63">
                  <c:v>-0.16390936282758448</c:v>
                </c:pt>
                <c:pt idx="64">
                  <c:v>-0.12026160906611728</c:v>
                </c:pt>
                <c:pt idx="65">
                  <c:v>-7.7117088548765936E-2</c:v>
                </c:pt>
                <c:pt idx="66">
                  <c:v>-3.4538425373308368E-2</c:v>
                </c:pt>
                <c:pt idx="67">
                  <c:v>7.4139761510399055E-3</c:v>
                </c:pt>
                <c:pt idx="68">
                  <c:v>4.8681928239655808E-2</c:v>
                </c:pt>
                <c:pt idx="69">
                  <c:v>8.9209448925335666E-2</c:v>
                </c:pt>
                <c:pt idx="70">
                  <c:v>0.12894274334101719</c:v>
                </c:pt>
                <c:pt idx="71">
                  <c:v>0.16783018001337199</c:v>
                </c:pt>
                <c:pt idx="72">
                  <c:v>0.20582226150718969</c:v>
                </c:pt>
                <c:pt idx="73">
                  <c:v>0.24287159150207557</c:v>
                </c:pt>
                <c:pt idx="74">
                  <c:v>0.27893283841076133</c:v>
                </c:pt>
                <c:pt idx="75">
                  <c:v>0.31396269743833738</c:v>
                </c:pt>
                <c:pt idx="76">
                  <c:v>0.34791985027245648</c:v>
                </c:pt>
                <c:pt idx="77">
                  <c:v>0.38076492468846873</c:v>
                </c:pt>
                <c:pt idx="78">
                  <c:v>0.41246045346619531</c:v>
                </c:pt>
                <c:pt idx="79">
                  <c:v>0.44297083376016172</c:v>
                </c:pt>
                <c:pt idx="80">
                  <c:v>0.47226228734058406</c:v>
                </c:pt>
                <c:pt idx="81">
                  <c:v>0.50030282146603144</c:v>
                </c:pt>
                <c:pt idx="82">
                  <c:v>0.52706219178093539</c:v>
                </c:pt>
                <c:pt idx="83">
                  <c:v>0.55251186639150374</c:v>
                </c:pt>
                <c:pt idx="84">
                  <c:v>0.57662499196646544</c:v>
                </c:pt>
                <c:pt idx="85">
                  <c:v>0.59937636200837474</c:v>
                </c:pt>
                <c:pt idx="86">
                  <c:v>0.62074238665570314</c:v>
                </c:pt>
                <c:pt idx="87">
                  <c:v>0.64070106552615402</c:v>
                </c:pt>
                <c:pt idx="88">
                  <c:v>0.65923196160884712</c:v>
                </c:pt>
                <c:pt idx="89">
                  <c:v>0.67631617845287517</c:v>
                </c:pt>
                <c:pt idx="90">
                  <c:v>0.6919363384087579</c:v>
                </c:pt>
                <c:pt idx="91">
                  <c:v>0.70607656387066065</c:v>
                </c:pt>
                <c:pt idx="92">
                  <c:v>0.71872245974563997</c:v>
                </c:pt>
                <c:pt idx="93">
                  <c:v>0.72986109848629455</c:v>
                </c:pt>
                <c:pt idx="94">
                  <c:v>0.73948100639498604</c:v>
                </c:pt>
                <c:pt idx="95">
                  <c:v>0.74757215228089213</c:v>
                </c:pt>
                <c:pt idx="96">
                  <c:v>0.75412593729548916</c:v>
                </c:pt>
                <c:pt idx="97">
                  <c:v>0.75913518667134994</c:v>
                </c:pt>
                <c:pt idx="98">
                  <c:v>0.76259414315773122</c:v>
                </c:pt>
                <c:pt idx="99">
                  <c:v>0.76449846152120526</c:v>
                </c:pt>
                <c:pt idx="100">
                  <c:v>0.76484520511159182</c:v>
                </c:pt>
                <c:pt idx="101">
                  <c:v>0.76363284352128613</c:v>
                </c:pt>
                <c:pt idx="102">
                  <c:v>0.76086125176723585</c:v>
                </c:pt>
                <c:pt idx="103">
                  <c:v>0.75653171136004094</c:v>
                </c:pt>
                <c:pt idx="104">
                  <c:v>0.75064691230850522</c:v>
                </c:pt>
                <c:pt idx="105">
                  <c:v>0.74321095732313347</c:v>
                </c:pt>
                <c:pt idx="106">
                  <c:v>0.73422936735599287</c:v>
                </c:pt>
                <c:pt idx="107">
                  <c:v>0.72370908915323284</c:v>
                </c:pt>
                <c:pt idx="108">
                  <c:v>0.7116585043302559</c:v>
                </c:pt>
                <c:pt idx="109">
                  <c:v>0.69808744108318377</c:v>
                </c:pt>
                <c:pt idx="110">
                  <c:v>0.6830071872447987</c:v>
                </c:pt>
                <c:pt idx="111">
                  <c:v>0.66643050649916069</c:v>
                </c:pt>
                <c:pt idx="112">
                  <c:v>0.64837165598121971</c:v>
                </c:pt>
                <c:pt idx="113">
                  <c:v>0.62884640759799326</c:v>
                </c:pt>
                <c:pt idx="114">
                  <c:v>0.60787207076306471</c:v>
                </c:pt>
                <c:pt idx="115">
                  <c:v>0.58546751896606397</c:v>
                </c:pt>
                <c:pt idx="116">
                  <c:v>0.56165321864637663</c:v>
                </c:pt>
                <c:pt idx="117">
                  <c:v>0.53645126101899687</c:v>
                </c:pt>
                <c:pt idx="118">
                  <c:v>0.50988539724540605</c:v>
                </c:pt>
                <c:pt idx="119">
                  <c:v>0.48198107625281156</c:v>
                </c:pt>
                <c:pt idx="120">
                  <c:v>0.45276548561499597</c:v>
                </c:pt>
                <c:pt idx="121">
                  <c:v>0.42226759559176086</c:v>
                </c:pt>
                <c:pt idx="122">
                  <c:v>0.39051820530662401</c:v>
                </c:pt>
                <c:pt idx="123">
                  <c:v>0.35754999243551189</c:v>
                </c:pt>
                <c:pt idx="124">
                  <c:v>0.3233975640779268</c:v>
                </c:pt>
                <c:pt idx="125">
                  <c:v>0.28809751067748685</c:v>
                </c:pt>
                <c:pt idx="126">
                  <c:v>0.2516884604729423</c:v>
                </c:pt>
                <c:pt idx="127">
                  <c:v>0.21421113612386253</c:v>
                </c:pt>
                <c:pt idx="128">
                  <c:v>0.175708410518262</c:v>
                </c:pt>
                <c:pt idx="129">
                  <c:v>0.13622536367365695</c:v>
                </c:pt>
                <c:pt idx="130">
                  <c:v>9.5809337508019024E-2</c:v>
                </c:pt>
                <c:pt idx="131">
                  <c:v>5.4509989598295207E-2</c:v>
                </c:pt>
                <c:pt idx="132">
                  <c:v>1.2379343610206697E-2</c:v>
                </c:pt>
                <c:pt idx="133">
                  <c:v>-3.0528164094830459E-2</c:v>
                </c:pt>
                <c:pt idx="134">
                  <c:v>-7.4155642659649759E-2</c:v>
                </c:pt>
                <c:pt idx="135">
                  <c:v>-0.11844371156858742</c:v>
                </c:pt>
                <c:pt idx="136">
                  <c:v>-0.16333047302508849</c:v>
                </c:pt>
                <c:pt idx="137">
                  <c:v>-0.2087514930765276</c:v>
                </c:pt>
                <c:pt idx="138">
                  <c:v>-0.25463979392799824</c:v>
                </c:pt>
                <c:pt idx="139">
                  <c:v>-0.30092585729948645</c:v>
                </c:pt>
                <c:pt idx="140">
                  <c:v>-0.34753764235344342</c:v>
                </c:pt>
                <c:pt idx="141">
                  <c:v>-0.39440061777581897</c:v>
                </c:pt>
                <c:pt idx="142">
                  <c:v>-0.44143781115290587</c:v>
                </c:pt>
                <c:pt idx="143">
                  <c:v>-0.48856987597210694</c:v>
                </c:pt>
                <c:pt idx="144">
                  <c:v>-0.53571517824306447</c:v>
                </c:pt>
                <c:pt idx="145">
                  <c:v>-0.58278990411597376</c:v>
                </c:pt>
                <c:pt idx="146">
                  <c:v>-0.62970818914508231</c:v>
                </c:pt>
                <c:pt idx="147">
                  <c:v>-0.67638227063495016</c:v>
                </c:pt>
                <c:pt idx="148">
                  <c:v>-0.72272266422762133</c:v>
                </c:pt>
                <c:pt idx="149">
                  <c:v>-0.76863836403025376</c:v>
                </c:pt>
                <c:pt idx="150">
                  <c:v>-0.8140370681782394</c:v>
                </c:pt>
                <c:pt idx="151">
                  <c:v>-0.85882542913744131</c:v>
                </c:pt>
                <c:pt idx="152">
                  <c:v>-0.90290932769663368</c:v>
                </c:pt>
                <c:pt idx="153">
                  <c:v>-0.94619417174350551</c:v>
                </c:pt>
                <c:pt idx="154">
                  <c:v>-0.98858521699768054</c:v>
                </c:pt>
                <c:pt idx="155">
                  <c:v>-1.0299879095508582</c:v>
                </c:pt>
                <c:pt idx="156">
                  <c:v>-1.0703082478572117</c:v>
                </c:pt>
                <c:pt idx="157">
                  <c:v>-1.1094531619427417</c:v>
                </c:pt>
                <c:pt idx="158">
                  <c:v>-1.1473309074321287</c:v>
                </c:pt>
                <c:pt idx="159">
                  <c:v>-1.1838514715624324</c:v>
                </c:pt>
                <c:pt idx="160">
                  <c:v>-1.2189269873648472</c:v>
                </c:pt>
                <c:pt idx="161">
                  <c:v>-1.2524721529489649</c:v>
                </c:pt>
                <c:pt idx="162">
                  <c:v>-1.2844046516172101</c:v>
                </c:pt>
                <c:pt idx="163">
                  <c:v>-1.3146455690554526</c:v>
                </c:pt>
                <c:pt idx="164">
                  <c:v>-1.3431198026268896</c:v>
                </c:pt>
                <c:pt idx="165">
                  <c:v>-1.3697564593796658</c:v>
                </c:pt>
                <c:pt idx="166">
                  <c:v>-1.3944892377507785</c:v>
                </c:pt>
                <c:pt idx="167">
                  <c:v>-1.4172567884347393</c:v>
                </c:pt>
                <c:pt idx="168">
                  <c:v>-1.4380030509545982</c:v>
                </c:pt>
                <c:pt idx="169">
                  <c:v>-1.4566775611729761</c:v>
                </c:pt>
                <c:pt idx="170">
                  <c:v>-1.473235726778795</c:v>
                </c:pt>
                <c:pt idx="171">
                  <c:v>-1.4876390663680332</c:v>
                </c:pt>
                <c:pt idx="172">
                  <c:v>-1.4998554107659483</c:v>
                </c:pt>
                <c:pt idx="173">
                  <c:v>-1.5098590622373995</c:v>
                </c:pt>
                <c:pt idx="174">
                  <c:v>-1.5176309113342445</c:v>
                </c:pt>
                <c:pt idx="175">
                  <c:v>-1.5231585093671323</c:v>
                </c:pt>
                <c:pt idx="176">
                  <c:v>-1.5264360953596765</c:v>
                </c:pt>
                <c:pt idx="177">
                  <c:v>-1.5274645783962244</c:v>
                </c:pt>
                <c:pt idx="178">
                  <c:v>-1.5262514749906329</c:v>
                </c:pt>
                <c:pt idx="179">
                  <c:v>-1.5228108027232681</c:v>
                </c:pt>
                <c:pt idx="180">
                  <c:v>-1.5171629326207179</c:v>
                </c:pt>
                <c:pt idx="181">
                  <c:v>-1.5093344009623377</c:v>
                </c:pt>
                <c:pt idx="182">
                  <c:v>-1.4993576850413592</c:v>
                </c:pt>
                <c:pt idx="183">
                  <c:v>-1.4872709442734005</c:v>
                </c:pt>
                <c:pt idx="184">
                  <c:v>-1.4731177316417192</c:v>
                </c:pt>
                <c:pt idx="185">
                  <c:v>-1.4569466781962281</c:v>
                </c:pt>
                <c:pt idx="186">
                  <c:v>-1.4388111551218552</c:v>
                </c:pt>
                <c:pt idx="187">
                  <c:v>-1.4187689173973179</c:v>
                </c:pt>
                <c:pt idx="188">
                  <c:v>-1.3968817337784039</c:v>
                </c:pt>
                <c:pt idx="189">
                  <c:v>-1.3732150061105157</c:v>
                </c:pt>
                <c:pt idx="190">
                  <c:v>-1.3478373834334032</c:v>
                </c:pt>
                <c:pt idx="191">
                  <c:v>-1.3208203744134901</c:v>
                </c:pt>
                <c:pt idx="192">
                  <c:v>-1.2922379615498008</c:v>
                </c:pt>
                <c:pt idx="193">
                  <c:v>-1.2621662211020805</c:v>
                </c:pt>
                <c:pt idx="194">
                  <c:v>-1.2306829524423599</c:v>
                </c:pt>
                <c:pt idx="195">
                  <c:v>-1.197867318627869</c:v>
                </c:pt>
                <c:pt idx="196">
                  <c:v>-1.1637995021074783</c:v>
                </c:pt>
                <c:pt idx="197">
                  <c:v>-1.1285603770031385</c:v>
                </c:pt>
                <c:pt idx="198">
                  <c:v>-1.0922312000801464</c:v>
                </c:pt>
                <c:pt idx="199">
                  <c:v>-1.0548933220506955</c:v>
                </c:pt>
                <c:pt idx="200">
                  <c:v>-1.0166279202025061</c:v>
                </c:pt>
                <c:pt idx="201">
                  <c:v>-0.97751575315459871</c:v>
                </c:pt>
                <c:pt idx="202">
                  <c:v>-0.93763693852968266</c:v>
                </c:pt>
                <c:pt idx="203">
                  <c:v>-0.8970707526606766</c:v>
                </c:pt>
                <c:pt idx="204">
                  <c:v>-0.8558954542261098</c:v>
                </c:pt>
                <c:pt idx="205">
                  <c:v>-0.81418812866425694</c:v>
                </c:pt>
                <c:pt idx="206">
                  <c:v>-0.77202455541480353</c:v>
                </c:pt>
                <c:pt idx="207">
                  <c:v>-0.72947909506034003</c:v>
                </c:pt>
                <c:pt idx="208">
                  <c:v>-0.68662459661866382</c:v>
                </c:pt>
                <c:pt idx="209">
                  <c:v>-0.6435323234187752</c:v>
                </c:pt>
                <c:pt idx="210">
                  <c:v>-0.60027189604594644</c:v>
                </c:pt>
                <c:pt idx="211">
                  <c:v>-0.55691125123819374</c:v>
                </c:pt>
                <c:pt idx="212">
                  <c:v>-0.51351661559219752</c:v>
                </c:pt>
                <c:pt idx="213">
                  <c:v>-0.47015249183101376</c:v>
                </c:pt>
                <c:pt idx="214">
                  <c:v>-0.42688165661737854</c:v>
                </c:pt>
                <c:pt idx="215">
                  <c:v>-0.38376516912261049</c:v>
                </c:pt>
                <c:pt idx="216">
                  <c:v>-0.34086238682413966</c:v>
                </c:pt>
                <c:pt idx="217">
                  <c:v>-0.29823098982345575</c:v>
                </c:pt>
                <c:pt idx="218">
                  <c:v>-0.25592700967521803</c:v>
                </c:pt>
                <c:pt idx="219">
                  <c:v>-0.21400486352945999</c:v>
                </c:pt>
                <c:pt idx="220">
                  <c:v>-0.172517390695649</c:v>
                </c:pt>
                <c:pt idx="221">
                  <c:v>-0.13151589133243763</c:v>
                </c:pt>
                <c:pt idx="222">
                  <c:v>-9.1050166206887134E-2</c:v>
                </c:pt>
                <c:pt idx="223">
                  <c:v>-5.1168555513953808E-2</c:v>
                </c:pt>
                <c:pt idx="224">
                  <c:v>-1.191797700752284E-2</c:v>
                </c:pt>
                <c:pt idx="225">
                  <c:v>2.6656037917471016E-2</c:v>
                </c:pt>
                <c:pt idx="226">
                  <c:v>6.4509311787721832E-2</c:v>
                </c:pt>
                <c:pt idx="227">
                  <c:v>0.10159899105211549</c:v>
                </c:pt>
                <c:pt idx="228">
                  <c:v>0.13788352141952842</c:v>
                </c:pt>
                <c:pt idx="229">
                  <c:v>0.1733226267077892</c:v>
                </c:pt>
                <c:pt idx="230">
                  <c:v>0.20787729403825994</c:v>
                </c:pt>
                <c:pt idx="231">
                  <c:v>0.2415097635539302</c:v>
                </c:pt>
                <c:pt idx="232">
                  <c:v>0.27418352400128698</c:v>
                </c:pt>
                <c:pt idx="233">
                  <c:v>0.30586331484010409</c:v>
                </c:pt>
                <c:pt idx="234">
                  <c:v>0.33651513348826867</c:v>
                </c:pt>
                <c:pt idx="235">
                  <c:v>0.3661062490458743</c:v>
                </c:pt>
                <c:pt idx="236">
                  <c:v>0.39460522196816078</c:v>
                </c:pt>
                <c:pt idx="237">
                  <c:v>0.42198192948502616</c:v>
                </c:pt>
                <c:pt idx="238">
                  <c:v>0.44820759644674624</c:v>
                </c:pt>
                <c:pt idx="239">
                  <c:v>0.4732548319973493</c:v>
                </c:pt>
                <c:pt idx="240">
                  <c:v>0.49709767109921738</c:v>
                </c:pt>
                <c:pt idx="241">
                  <c:v>0.51971162030176632</c:v>
                </c:pt>
                <c:pt idx="242">
                  <c:v>0.54107370871392679</c:v>
                </c:pt>
                <c:pt idx="243">
                  <c:v>0.56116254164921386</c:v>
                </c:pt>
                <c:pt idx="244">
                  <c:v>0.57995835858374489</c:v>
                </c:pt>
                <c:pt idx="245">
                  <c:v>0.59744309285156172</c:v>
                </c:pt>
                <c:pt idx="246">
                  <c:v>0.61360043388297536</c:v>
                </c:pt>
                <c:pt idx="247">
                  <c:v>0.62841589104669571</c:v>
                </c:pt>
                <c:pt idx="248">
                  <c:v>0.64187685784014559</c:v>
                </c:pt>
                <c:pt idx="249">
                  <c:v>0.65397267619318511</c:v>
                </c:pt>
                <c:pt idx="250">
                  <c:v>0.66469470080827187</c:v>
                </c:pt>
                <c:pt idx="251">
                  <c:v>0.67403636122479882</c:v>
                </c:pt>
                <c:pt idx="252">
                  <c:v>0.68199322285473341</c:v>
                </c:pt>
                <c:pt idx="253">
                  <c:v>0.68856304416714598</c:v>
                </c:pt>
                <c:pt idx="254">
                  <c:v>0.69374583206663909</c:v>
                </c:pt>
                <c:pt idx="255">
                  <c:v>0.69754389136329198</c:v>
                </c:pt>
                <c:pt idx="256">
                  <c:v>0.69996187108402874</c:v>
                </c:pt>
                <c:pt idx="257">
                  <c:v>0.70100680450297281</c:v>
                </c:pt>
                <c:pt idx="258">
                  <c:v>0.70068814365219367</c:v>
                </c:pt>
                <c:pt idx="259">
                  <c:v>0.69901778723571806</c:v>
                </c:pt>
                <c:pt idx="260">
                  <c:v>0.6960101017278767</c:v>
                </c:pt>
                <c:pt idx="261">
                  <c:v>0.6916819348829335</c:v>
                </c:pt>
                <c:pt idx="262">
                  <c:v>0.68605262150561863</c:v>
                </c:pt>
                <c:pt idx="263">
                  <c:v>0.67914398127259679</c:v>
                </c:pt>
                <c:pt idx="264">
                  <c:v>0.67098030789561314</c:v>
                </c:pt>
                <c:pt idx="265">
                  <c:v>0.66158834982108605</c:v>
                </c:pt>
                <c:pt idx="266">
                  <c:v>0.65099728205701968</c:v>
                </c:pt>
                <c:pt idx="267">
                  <c:v>0.63923866963332276</c:v>
                </c:pt>
                <c:pt idx="268">
                  <c:v>0.62634642131891261</c:v>
                </c:pt>
                <c:pt idx="269">
                  <c:v>0.61235673562418214</c:v>
                </c:pt>
                <c:pt idx="270">
                  <c:v>0.59730803733154636</c:v>
                </c:pt>
                <c:pt idx="271">
                  <c:v>0.5812409061453494</c:v>
                </c:pt>
                <c:pt idx="272">
                  <c:v>0.56419799656633973</c:v>
                </c:pt>
                <c:pt idx="273">
                  <c:v>0.54622395055380246</c:v>
                </c:pt>
                <c:pt idx="274">
                  <c:v>0.52736530180898766</c:v>
                </c:pt>
                <c:pt idx="275">
                  <c:v>0.50767037383838054</c:v>
                </c:pt>
                <c:pt idx="276">
                  <c:v>0.48718917056977146</c:v>
                </c:pt>
                <c:pt idx="277">
                  <c:v>0.46597326121780952</c:v>
                </c:pt>
                <c:pt idx="278">
                  <c:v>0.4440756595287732</c:v>
                </c:pt>
                <c:pt idx="279">
                  <c:v>0.42155069747733565</c:v>
                </c:pt>
                <c:pt idx="280">
                  <c:v>0.39845389543207649</c:v>
                </c:pt>
                <c:pt idx="281">
                  <c:v>0.37484182731974108</c:v>
                </c:pt>
                <c:pt idx="282">
                  <c:v>0.35077198338808557</c:v>
                </c:pt>
                <c:pt idx="283">
                  <c:v>0.32630263017040101</c:v>
                </c:pt>
                <c:pt idx="284">
                  <c:v>0.30149266827141596</c:v>
                </c:pt>
                <c:pt idx="285">
                  <c:v>0.27640148907190021</c:v>
                </c:pt>
                <c:pt idx="286">
                  <c:v>0.25108883078938704</c:v>
                </c:pt>
                <c:pt idx="287">
                  <c:v>0.2256146343809963</c:v>
                </c:pt>
                <c:pt idx="288">
                  <c:v>0.20003889998482108</c:v>
                </c:pt>
                <c:pt idx="289">
                  <c:v>0.17442154482321384</c:v>
                </c:pt>
                <c:pt idx="290">
                  <c:v>0.14882226247084332</c:v>
                </c:pt>
                <c:pt idx="291">
                  <c:v>0.12330038486023885</c:v>
                </c:pt>
                <c:pt idx="292">
                  <c:v>9.7914746725182286E-2</c:v>
                </c:pt>
                <c:pt idx="293">
                  <c:v>7.2723553798172066E-2</c:v>
                </c:pt>
                <c:pt idx="294">
                  <c:v>4.7784254433768859E-2</c:v>
                </c:pt>
                <c:pt idx="295">
                  <c:v>2.3153415905188469E-2</c:v>
                </c:pt>
                <c:pt idx="296">
                  <c:v>-1.1133949659069694E-3</c:v>
                </c:pt>
                <c:pt idx="297">
                  <c:v>-2.496172589910187E-2</c:v>
                </c:pt>
                <c:pt idx="298">
                  <c:v>-4.8338348053199948E-2</c:v>
                </c:pt>
                <c:pt idx="299">
                  <c:v>-7.11913589064921E-2</c:v>
                </c:pt>
                <c:pt idx="300">
                  <c:v>-9.3470279625589514E-2</c:v>
                </c:pt>
                <c:pt idx="301">
                  <c:v>-0.11512614591425219</c:v>
                </c:pt>
                <c:pt idx="302">
                  <c:v>-0.13611159242755777</c:v>
                </c:pt>
                <c:pt idx="303">
                  <c:v>-0.15638093098190023</c:v>
                </c:pt>
                <c:pt idx="304">
                  <c:v>-0.1758902218240799</c:v>
                </c:pt>
                <c:pt idx="305">
                  <c:v>-0.194597338101062</c:v>
                </c:pt>
                <c:pt idx="306">
                  <c:v>-0.21246202380986329</c:v>
                </c:pt>
                <c:pt idx="307">
                  <c:v>-0.22944594455533499</c:v>
                </c:pt>
                <c:pt idx="308">
                  <c:v>-0.24551273190147657</c:v>
                </c:pt>
                <c:pt idx="309">
                  <c:v>-0.26062802053466388</c:v>
                </c:pt>
                <c:pt idx="310">
                  <c:v>-0.27475947918649674</c:v>
                </c:pt>
                <c:pt idx="311">
                  <c:v>-0.28787683464795683</c:v>
                </c:pt>
                <c:pt idx="312">
                  <c:v>-0.29995188962410341</c:v>
                </c:pt>
                <c:pt idx="313">
                  <c:v>-0.31095853419854697</c:v>
                </c:pt>
                <c:pt idx="314">
                  <c:v>-0.32087275138141264</c:v>
                </c:pt>
                <c:pt idx="315">
                  <c:v>-0.32967261688252975</c:v>
                </c:pt>
                <c:pt idx="316">
                  <c:v>-0.33733829315044644</c:v>
                </c:pt>
                <c:pt idx="317">
                  <c:v>-0.34385201861258718</c:v>
                </c:pt>
                <c:pt idx="318">
                  <c:v>-0.34919809146876252</c:v>
                </c:pt>
                <c:pt idx="319">
                  <c:v>-0.35336284928514383</c:v>
                </c:pt>
                <c:pt idx="320">
                  <c:v>-0.35633464420666339</c:v>
                </c:pt>
                <c:pt idx="321">
                  <c:v>-0.35810381431814975</c:v>
                </c:pt>
                <c:pt idx="322">
                  <c:v>-0.35866265158359456</c:v>
                </c:pt>
                <c:pt idx="323">
                  <c:v>-0.35800536649308368</c:v>
                </c:pt>
                <c:pt idx="324">
                  <c:v>-0.35612805053909563</c:v>
                </c:pt>
                <c:pt idx="325">
                  <c:v>-0.3530286360080141</c:v>
                </c:pt>
                <c:pt idx="326">
                  <c:v>-0.34870685411114177</c:v>
                </c:pt>
                <c:pt idx="327">
                  <c:v>-0.34316419197791836</c:v>
                </c:pt>
                <c:pt idx="328">
                  <c:v>-0.33640384855569599</c:v>
                </c:pt>
                <c:pt idx="329">
                  <c:v>-0.32843068997492142</c:v>
                </c:pt>
                <c:pt idx="330">
                  <c:v>-0.31925120528290213</c:v>
                </c:pt>
                <c:pt idx="331">
                  <c:v>-0.3088734621046319</c:v>
                </c:pt>
                <c:pt idx="332">
                  <c:v>-0.29730706366432103</c:v>
                </c:pt>
                <c:pt idx="333">
                  <c:v>-0.28456310657629241</c:v>
                </c:pt>
                <c:pt idx="334">
                  <c:v>-0.2706541409199556</c:v>
                </c:pt>
                <c:pt idx="335">
                  <c:v>-0.2555941317117707</c:v>
                </c:pt>
                <c:pt idx="336">
                  <c:v>-0.23939842348338444</c:v>
                </c:pt>
                <c:pt idx="337">
                  <c:v>-0.22208370711529368</c:v>
                </c:pt>
                <c:pt idx="338">
                  <c:v>-0.20366799016946868</c:v>
                </c:pt>
                <c:pt idx="339">
                  <c:v>-0.18417057038056447</c:v>
                </c:pt>
                <c:pt idx="340">
                  <c:v>-0.16361201294169261</c:v>
                </c:pt>
                <c:pt idx="341">
                  <c:v>-0.14201413166973295</c:v>
                </c:pt>
                <c:pt idx="342">
                  <c:v>-0.11939997422417764</c:v>
                </c:pt>
                <c:pt idx="343">
                  <c:v>-9.5793811529645098E-2</c:v>
                </c:pt>
                <c:pt idx="344">
                  <c:v>-7.1221131664963799E-2</c:v>
                </c:pt>
                <c:pt idx="345">
                  <c:v>-4.5708637870798562E-2</c:v>
                </c:pt>
                <c:pt idx="346">
                  <c:v>-1.9284251303342975E-2</c:v>
                </c:pt>
                <c:pt idx="347">
                  <c:v>8.0228823121298223E-3</c:v>
                </c:pt>
                <c:pt idx="348">
                  <c:v>3.6182381354522078E-2</c:v>
                </c:pt>
                <c:pt idx="349">
                  <c:v>6.5162613363896921E-2</c:v>
                </c:pt>
                <c:pt idx="350">
                  <c:v>9.4930675911078038E-2</c:v>
                </c:pt>
                <c:pt idx="351">
                  <c:v>0.12545237436129461</c:v>
                </c:pt>
                <c:pt idx="352">
                  <c:v>0.15669219599713544</c:v>
                </c:pt>
                <c:pt idx="353">
                  <c:v>0.18861328200749394</c:v>
                </c:pt>
                <c:pt idx="354">
                  <c:v>0.22117739684811874</c:v>
                </c:pt>
                <c:pt idx="355">
                  <c:v>0.25434489624174023</c:v>
                </c:pt>
                <c:pt idx="356">
                  <c:v>0.28807469421413395</c:v>
                </c:pt>
                <c:pt idx="357">
                  <c:v>0.32232422996844745</c:v>
                </c:pt>
                <c:pt idx="358">
                  <c:v>0.3570494353141046</c:v>
                </c:pt>
                <c:pt idx="359">
                  <c:v>0.39220470365090027</c:v>
                </c:pt>
                <c:pt idx="360">
                  <c:v>0.42774286147599605</c:v>
                </c:pt>
                <c:pt idx="361">
                  <c:v>0.46361514325195635</c:v>
                </c:pt>
                <c:pt idx="362">
                  <c:v>0.49977117104137569</c:v>
                </c:pt>
                <c:pt idx="363">
                  <c:v>0.53615893954350902</c:v>
                </c:pt>
                <c:pt idx="364">
                  <c:v>0.57272480818134786</c:v>
                </c:pt>
                <c:pt idx="365">
                  <c:v>0.60941350132032124</c:v>
                </c:pt>
                <c:pt idx="366">
                  <c:v>0.64616811752974723</c:v>
                </c:pt>
                <c:pt idx="367">
                  <c:v>0.68293014950281639</c:v>
                </c:pt>
                <c:pt idx="368">
                  <c:v>0.71963951566382611</c:v>
                </c:pt>
                <c:pt idx="369">
                  <c:v>0.75623460479485038</c:v>
                </c:pt>
                <c:pt idx="370">
                  <c:v>0.79265233434602589</c:v>
                </c:pt>
                <c:pt idx="371">
                  <c:v>0.82882822443405613</c:v>
                </c:pt>
                <c:pt idx="372">
                  <c:v>0.86469648720491521</c:v>
                </c:pt>
                <c:pt idx="373">
                  <c:v>0.90019013389331681</c:v>
                </c:pt>
                <c:pt idx="374">
                  <c:v>0.93524109891082008</c:v>
                </c:pt>
                <c:pt idx="375">
                  <c:v>0.96978038241630826</c:v>
                </c:pt>
                <c:pt idx="376">
                  <c:v>1.0037382115795042</c:v>
                </c:pt>
                <c:pt idx="377">
                  <c:v>1.0370442202175112</c:v>
                </c:pt>
                <c:pt idx="378">
                  <c:v>1.0696276473066055</c:v>
                </c:pt>
                <c:pt idx="379">
                  <c:v>1.1014175538144308</c:v>
                </c:pt>
                <c:pt idx="380">
                  <c:v>1.1323430568564841</c:v>
                </c:pt>
                <c:pt idx="381">
                  <c:v>1.162333581144285</c:v>
                </c:pt>
                <c:pt idx="382">
                  <c:v>1.1913191254861213</c:v>
                </c:pt>
                <c:pt idx="383">
                  <c:v>1.2192305436111017</c:v>
                </c:pt>
                <c:pt idx="384">
                  <c:v>1.2459998374337038</c:v>
                </c:pt>
                <c:pt idx="385">
                  <c:v>1.2715604601021102</c:v>
                </c:pt>
                <c:pt idx="386">
                  <c:v>1.2958476271701129</c:v>
                </c:pt>
                <c:pt idx="387">
                  <c:v>1.3187986330577572</c:v>
                </c:pt>
                <c:pt idx="388">
                  <c:v>1.340353169536838</c:v>
                </c:pt>
                <c:pt idx="389">
                  <c:v>1.3604536440098054</c:v>
                </c:pt>
                <c:pt idx="390">
                  <c:v>1.379045493463767</c:v>
                </c:pt>
                <c:pt idx="391">
                  <c:v>1.3960774917749386</c:v>
                </c:pt>
                <c:pt idx="392">
                  <c:v>1.4115020459618191</c:v>
                </c:pt>
                <c:pt idx="393">
                  <c:v>1.4252754790988704</c:v>
                </c:pt>
                <c:pt idx="394">
                  <c:v>1.4373582956913864</c:v>
                </c:pt>
                <c:pt idx="395">
                  <c:v>1.447715426737523</c:v>
                </c:pt>
                <c:pt idx="396">
                  <c:v>1.4563164517075686</c:v>
                </c:pt>
                <c:pt idx="397">
                  <c:v>1.463135793872715</c:v>
                </c:pt>
                <c:pt idx="398">
                  <c:v>1.4681528875052954</c:v>
                </c:pt>
                <c:pt idx="399">
                  <c:v>1.4713523137876625</c:v>
                </c:pt>
                <c:pt idx="400">
                  <c:v>1.4727239045348062</c:v>
                </c:pt>
                <c:pt idx="401">
                  <c:v>1.472262811511488</c:v>
                </c:pt>
                <c:pt idx="402">
                  <c:v>1.4699695414087108</c:v>
                </c:pt>
                <c:pt idx="403">
                  <c:v>1.4658499547989161</c:v>
                </c:pt>
                <c:pt idx="404">
                  <c:v>1.4599152305480307</c:v>
                </c:pt>
                <c:pt idx="405">
                  <c:v>1.4521817946071593</c:v>
                </c:pt>
                <c:pt idx="406">
                  <c:v>1.4426712155691435</c:v>
                </c:pt>
                <c:pt idx="407">
                  <c:v>1.431410067370654</c:v>
                </c:pt>
                <c:pt idx="408">
                  <c:v>1.4184297613913974</c:v>
                </c:pt>
                <c:pt idx="409">
                  <c:v>1.4037663503113411</c:v>
                </c:pt>
                <c:pt idx="410">
                  <c:v>1.3874603054956718</c:v>
                </c:pt>
                <c:pt idx="411">
                  <c:v>1.3695562719165759</c:v>
                </c:pt>
                <c:pt idx="412">
                  <c:v>1.3501028022235635</c:v>
                </c:pt>
                <c:pt idx="413">
                  <c:v>1.3291520743481182</c:v>
                </c:pt>
                <c:pt idx="414">
                  <c:v>1.3067595953639606</c:v>
                </c:pt>
                <c:pt idx="415">
                  <c:v>1.2829838948385783</c:v>
                </c:pt>
                <c:pt idx="416">
                  <c:v>1.2578862115920073</c:v>
                </c:pt>
                <c:pt idx="417">
                  <c:v>1.2315301764019351</c:v>
                </c:pt>
                <c:pt idx="418">
                  <c:v>1.2039814945994742</c:v>
                </c:pt>
                <c:pt idx="419">
                  <c:v>1.1753076307950612</c:v>
                </c:pt>
                <c:pt idx="420">
                  <c:v>1.1455774992777741</c:v>
                </c:pt>
                <c:pt idx="421">
                  <c:v>1.1148611620361109</c:v>
                </c:pt>
                <c:pt idx="422">
                  <c:v>1.0832295371942771</c:v>
                </c:pt>
                <c:pt idx="423">
                  <c:v>1.0507541196581227</c:v>
                </c:pt>
                <c:pt idx="424">
                  <c:v>1.0175067157847817</c:v>
                </c:pt>
                <c:pt idx="425">
                  <c:v>0.98355919361095789</c:v>
                </c:pt>
                <c:pt idx="426">
                  <c:v>0.94898324961983294</c:v>
                </c:pt>
                <c:pt idx="427">
                  <c:v>0.91385019314800531</c:v>
                </c:pt>
                <c:pt idx="428">
                  <c:v>0.87823074882941266</c:v>
                </c:pt>
                <c:pt idx="429">
                  <c:v>0.8421948775055017</c:v>
                </c:pt>
                <c:pt idx="430">
                  <c:v>0.80581161538284951</c:v>
                </c:pt>
                <c:pt idx="431">
                  <c:v>0.76914893204180057</c:v>
                </c:pt>
                <c:pt idx="432">
                  <c:v>0.73227360553843801</c:v>
                </c:pt>
                <c:pt idx="433">
                  <c:v>0.69525111568930342</c:v>
                </c:pt>
                <c:pt idx="434">
                  <c:v>0.65814555338045666</c:v>
                </c:pt>
                <c:pt idx="435">
                  <c:v>0.62101954584811447</c:v>
                </c:pt>
                <c:pt idx="436">
                  <c:v>0.58393419676071101</c:v>
                </c:pt>
                <c:pt idx="437">
                  <c:v>0.5469490398022171</c:v>
                </c:pt>
                <c:pt idx="438">
                  <c:v>0.51012200502807858</c:v>
                </c:pt>
                <c:pt idx="439">
                  <c:v>0.47350939638980571</c:v>
                </c:pt>
                <c:pt idx="440">
                  <c:v>0.43716587950928676</c:v>
                </c:pt>
                <c:pt idx="441">
                  <c:v>0.40114447833779548</c:v>
                </c:pt>
                <c:pt idx="442">
                  <c:v>0.36549657960657311</c:v>
                </c:pt>
                <c:pt idx="443">
                  <c:v>0.33027194361085949</c:v>
                </c:pt>
                <c:pt idx="444">
                  <c:v>0.29551872068783253</c:v>
                </c:pt>
                <c:pt idx="445">
                  <c:v>0.26128347156176857</c:v>
                </c:pt>
                <c:pt idx="446">
                  <c:v>0.22761119130155463</c:v>
                </c:pt>
                <c:pt idx="447">
                  <c:v>0.19454533505595023</c:v>
                </c:pt>
                <c:pt idx="448">
                  <c:v>0.16212784548157269</c:v>
                </c:pt>
                <c:pt idx="449">
                  <c:v>0.13039918028630443</c:v>
                </c:pt>
                <c:pt idx="450">
                  <c:v>9.9398339541882305E-2</c:v>
                </c:pt>
                <c:pt idx="451">
                  <c:v>6.9162891844367927E-2</c:v>
                </c:pt>
                <c:pt idx="452">
                  <c:v>3.9728998895239578E-2</c:v>
                </c:pt>
                <c:pt idx="453">
                  <c:v>1.1131437606231222E-2</c:v>
                </c:pt>
                <c:pt idx="454">
                  <c:v>-1.6596380339100526E-2</c:v>
                </c:pt>
                <c:pt idx="455">
                  <c:v>-4.3422392242347285E-2</c:v>
                </c:pt>
                <c:pt idx="456">
                  <c:v>-6.931587160362393E-2</c:v>
                </c:pt>
                <c:pt idx="457">
                  <c:v>-9.4247418969485408E-2</c:v>
                </c:pt>
                <c:pt idx="458">
                  <c:v>-0.11818895703488314</c:v>
                </c:pt>
                <c:pt idx="459">
                  <c:v>-0.14111372945057357</c:v>
                </c:pt>
                <c:pt idx="460">
                  <c:v>-0.16299630415798816</c:v>
                </c:pt>
                <c:pt idx="461">
                  <c:v>-0.18381258074732465</c:v>
                </c:pt>
                <c:pt idx="462">
                  <c:v>-0.20353980186737353</c:v>
                </c:pt>
                <c:pt idx="463">
                  <c:v>-0.2221565688711489</c:v>
                </c:pt>
                <c:pt idx="464">
                  <c:v>-0.23964286130054951</c:v>
                </c:pt>
                <c:pt idx="465">
                  <c:v>-0.25598006002994067</c:v>
                </c:pt>
                <c:pt idx="466">
                  <c:v>-0.27115097397731108</c:v>
                </c:pt>
                <c:pt idx="467">
                  <c:v>-0.28513987014020675</c:v>
                </c:pt>
                <c:pt idx="468">
                  <c:v>-0.29793250637332969</c:v>
                </c:pt>
                <c:pt idx="469">
                  <c:v>-0.30951616701892409</c:v>
                </c:pt>
                <c:pt idx="470">
                  <c:v>-0.31987970060464016</c:v>
                </c:pt>
                <c:pt idx="471">
                  <c:v>-0.32901355961066137</c:v>
                </c:pt>
                <c:pt idx="472">
                  <c:v>-0.33690984157121184</c:v>
                </c:pt>
                <c:pt idx="473">
                  <c:v>-0.34356233145973636</c:v>
                </c:pt>
                <c:pt idx="474">
                  <c:v>-0.34896654449537584</c:v>
                </c:pt>
                <c:pt idx="475">
                  <c:v>-0.35311976934405481</c:v>
                </c:pt>
                <c:pt idx="476">
                  <c:v>-0.35602111108698004</c:v>
                </c:pt>
                <c:pt idx="477">
                  <c:v>-0.35767153340327162</c:v>
                </c:pt>
                <c:pt idx="478">
                  <c:v>-0.35807389973430265</c:v>
                </c:pt>
                <c:pt idx="479">
                  <c:v>-0.35723301287264653</c:v>
                </c:pt>
                <c:pt idx="480">
                  <c:v>-0.35515565236623736</c:v>
                </c:pt>
                <c:pt idx="481">
                  <c:v>-0.35185060982496025</c:v>
                </c:pt>
                <c:pt idx="482">
                  <c:v>-0.34732872088008915</c:v>
                </c:pt>
                <c:pt idx="483">
                  <c:v>-0.34160289410863265</c:v>
                </c:pt>
                <c:pt idx="484">
                  <c:v>-0.33468813638388711</c:v>
                </c:pt>
                <c:pt idx="485">
                  <c:v>-0.32660157365802889</c:v>
                </c:pt>
                <c:pt idx="486">
                  <c:v>-0.31736246769102078</c:v>
                </c:pt>
                <c:pt idx="487">
                  <c:v>-0.30699222785727126</c:v>
                </c:pt>
                <c:pt idx="488">
                  <c:v>-0.29551441758247798</c:v>
                </c:pt>
                <c:pt idx="489">
                  <c:v>-0.28295475561721201</c:v>
                </c:pt>
                <c:pt idx="490">
                  <c:v>-0.26934111137381134</c:v>
                </c:pt>
                <c:pt idx="491">
                  <c:v>-0.25470349424150845</c:v>
                </c:pt>
                <c:pt idx="492">
                  <c:v>-0.23907403687769438</c:v>
                </c:pt>
                <c:pt idx="493">
                  <c:v>-0.22248697180124616</c:v>
                </c:pt>
                <c:pt idx="494">
                  <c:v>-0.20497860159343329</c:v>
                </c:pt>
                <c:pt idx="495">
                  <c:v>-0.18658726220041785</c:v>
                </c:pt>
                <c:pt idx="496">
                  <c:v>-0.16735327963276983</c:v>
                </c:pt>
                <c:pt idx="497">
                  <c:v>-0.14731891938388661</c:v>
                </c:pt>
                <c:pt idx="498">
                  <c:v>-0.12652832924140414</c:v>
                </c:pt>
                <c:pt idx="499">
                  <c:v>-0.1050274749206949</c:v>
                </c:pt>
                <c:pt idx="500">
                  <c:v>-8.2864068937588395E-2</c:v>
                </c:pt>
                <c:pt idx="501">
                  <c:v>-6.0087492309141878E-2</c:v>
                </c:pt>
                <c:pt idx="502">
                  <c:v>-3.674870994120108E-2</c:v>
                </c:pt>
                <c:pt idx="503">
                  <c:v>-1.2900178989765755E-2</c:v>
                </c:pt>
                <c:pt idx="504">
                  <c:v>1.1404249103052435E-2</c:v>
                </c:pt>
                <c:pt idx="505">
                  <c:v>3.6109432607024226E-2</c:v>
                </c:pt>
                <c:pt idx="506">
                  <c:v>6.1159049841421793E-2</c:v>
                </c:pt>
                <c:pt idx="507">
                  <c:v>8.649571494322815E-2</c:v>
                </c:pt>
                <c:pt idx="508">
                  <c:v>0.1120610990880736</c:v>
                </c:pt>
                <c:pt idx="509">
                  <c:v>0.13779605674080597</c:v>
                </c:pt>
                <c:pt idx="510">
                  <c:v>0.16364075649634863</c:v>
                </c:pt>
                <c:pt idx="511">
                  <c:v>0.18953481609153794</c:v>
                </c:pt>
                <c:pt idx="512">
                  <c:v>0.21541744108400249</c:v>
                </c:pt>
                <c:pt idx="513">
                  <c:v>0.24122756687595204</c:v>
                </c:pt>
                <c:pt idx="514">
                  <c:v>0.26690400317786023</c:v>
                </c:pt>
                <c:pt idx="515">
                  <c:v>0.29238558076218896</c:v>
                </c:pt>
                <c:pt idx="516">
                  <c:v>0.31761129972770136</c:v>
                </c:pt>
                <c:pt idx="517">
                  <c:v>0.34252047852293599</c:v>
                </c:pt>
                <c:pt idx="518">
                  <c:v>0.36705290339905072</c:v>
                </c:pt>
                <c:pt idx="519">
                  <c:v>0.3911489773868238</c:v>
                </c:pt>
                <c:pt idx="520">
                  <c:v>0.41474986831178634</c:v>
                </c:pt>
                <c:pt idx="521">
                  <c:v>0.43779765502767654</c:v>
                </c:pt>
                <c:pt idx="522">
                  <c:v>0.46023547125234487</c:v>
                </c:pt>
                <c:pt idx="523">
                  <c:v>0.48200764649016981</c:v>
                </c:pt>
                <c:pt idx="524">
                  <c:v>0.50305984301398921</c:v>
                </c:pt>
                <c:pt idx="525">
                  <c:v>0.52333918864170748</c:v>
                </c:pt>
                <c:pt idx="526">
                  <c:v>0.54279440446697413</c:v>
                </c:pt>
                <c:pt idx="527">
                  <c:v>0.56137592681512516</c:v>
                </c:pt>
                <c:pt idx="528">
                  <c:v>0.57903602327058634</c:v>
                </c:pt>
                <c:pt idx="529">
                  <c:v>0.59572890174694082</c:v>
                </c:pt>
                <c:pt idx="530">
                  <c:v>0.61141081221917026</c:v>
                </c:pt>
                <c:pt idx="531">
                  <c:v>0.62604014105726313</c:v>
                </c:pt>
                <c:pt idx="532">
                  <c:v>0.63957749696698674</c:v>
                </c:pt>
                <c:pt idx="533">
                  <c:v>0.65198578839204602</c:v>
                </c:pt>
                <c:pt idx="534">
                  <c:v>0.66323029245869669</c:v>
                </c:pt>
                <c:pt idx="535">
                  <c:v>0.67327871461431055</c:v>
                </c:pt>
                <c:pt idx="536">
                  <c:v>0.68210123913001952</c:v>
                </c:pt>
                <c:pt idx="537">
                  <c:v>0.68967057056466363</c:v>
                </c:pt>
                <c:pt idx="538">
                  <c:v>0.69596196552993406</c:v>
                </c:pt>
                <c:pt idx="539">
                  <c:v>0.70095325564958344</c:v>
                </c:pt>
                <c:pt idx="540">
                  <c:v>0.70462486097786803</c:v>
                </c:pt>
                <c:pt idx="541">
                  <c:v>0.70695979464839509</c:v>
                </c:pt>
                <c:pt idx="542">
                  <c:v>0.70794365885906985</c:v>
                </c:pt>
                <c:pt idx="543">
                  <c:v>0.70756463227767163</c:v>
                </c:pt>
                <c:pt idx="544">
                  <c:v>0.70581344956108527</c:v>
                </c:pt>
                <c:pt idx="545">
                  <c:v>0.70268337329349007</c:v>
                </c:pt>
                <c:pt idx="546">
                  <c:v>0.69817015866359655</c:v>
                </c:pt>
                <c:pt idx="547">
                  <c:v>0.69227201190367016</c:v>
                </c:pt>
                <c:pt idx="548">
                  <c:v>0.6849895423743696</c:v>
                </c:pt>
                <c:pt idx="549">
                  <c:v>0.67632570960619953</c:v>
                </c:pt>
                <c:pt idx="550">
                  <c:v>0.66628576551753649</c:v>
                </c:pt>
                <c:pt idx="551">
                  <c:v>0.65487719261967425</c:v>
                </c:pt>
                <c:pt idx="552">
                  <c:v>0.6421096389801636</c:v>
                </c:pt>
                <c:pt idx="553">
                  <c:v>0.62799485048294434</c:v>
                </c:pt>
                <c:pt idx="554">
                  <c:v>0.61254660131278615</c:v>
                </c:pt>
                <c:pt idx="555">
                  <c:v>0.59578062315395675</c:v>
                </c:pt>
                <c:pt idx="556">
                  <c:v>0.57771453413384233</c:v>
                </c:pt>
                <c:pt idx="557">
                  <c:v>0.55836776770158869</c:v>
                </c:pt>
                <c:pt idx="558">
                  <c:v>0.53776150275020207</c:v>
                </c:pt>
                <c:pt idx="559">
                  <c:v>0.51591859497158055</c:v>
                </c:pt>
                <c:pt idx="560">
                  <c:v>0.49286351074262119</c:v>
                </c:pt>
                <c:pt idx="561">
                  <c:v>0.46862226339455837</c:v>
                </c:pt>
                <c:pt idx="562">
                  <c:v>0.44322235307013824</c:v>
                </c:pt>
                <c:pt idx="563">
                  <c:v>0.41669271020533116</c:v>
                </c:pt>
                <c:pt idx="564">
                  <c:v>0.38906364323264836</c:v>
                </c:pt>
                <c:pt idx="565">
                  <c:v>0.36036679106307146</c:v>
                </c:pt>
                <c:pt idx="566">
                  <c:v>0.33063508024928223</c:v>
                </c:pt>
                <c:pt idx="567">
                  <c:v>0.29990268744581922</c:v>
                </c:pt>
                <c:pt idx="568">
                  <c:v>0.2682050074555718</c:v>
                </c:pt>
                <c:pt idx="569">
                  <c:v>0.23557862651263284</c:v>
                </c:pt>
                <c:pt idx="570">
                  <c:v>0.20206130136388628</c:v>
                </c:pt>
                <c:pt idx="571">
                  <c:v>0.16769194384215064</c:v>
                </c:pt>
                <c:pt idx="572">
                  <c:v>0.13251061109034118</c:v>
                </c:pt>
                <c:pt idx="573">
                  <c:v>9.6558501042198777E-2</c:v>
                </c:pt>
                <c:pt idx="574">
                  <c:v>5.9877952976978503E-2</c:v>
                </c:pt>
                <c:pt idx="575">
                  <c:v>2.2512453223382245E-2</c:v>
                </c:pt>
                <c:pt idx="576">
                  <c:v>-1.5493355151750826E-2</c:v>
                </c:pt>
                <c:pt idx="577">
                  <c:v>-5.4093658078677706E-2</c:v>
                </c:pt>
                <c:pt idx="578">
                  <c:v>-9.3241453411693057E-2</c:v>
                </c:pt>
                <c:pt idx="579">
                  <c:v>-0.13288853026797037</c:v>
                </c:pt>
                <c:pt idx="580">
                  <c:v>-0.17298544692878176</c:v>
                </c:pt>
                <c:pt idx="581">
                  <c:v>-0.21348150663111948</c:v>
                </c:pt>
                <c:pt idx="582">
                  <c:v>-0.25432473343386963</c:v>
                </c:pt>
                <c:pt idx="583">
                  <c:v>-0.29546184779877499</c:v>
                </c:pt>
                <c:pt idx="584">
                  <c:v>-0.33683824394908396</c:v>
                </c:pt>
                <c:pt idx="585">
                  <c:v>-0.37839796920437369</c:v>
                </c:pt>
                <c:pt idx="586">
                  <c:v>-0.42008370703291115</c:v>
                </c:pt>
                <c:pt idx="587">
                  <c:v>-0.46183676421445791</c:v>
                </c:pt>
                <c:pt idx="588">
                  <c:v>-0.50359706418671879</c:v>
                </c:pt>
                <c:pt idx="589">
                  <c:v>-0.54530314695019055</c:v>
                </c:pt>
                <c:pt idx="590">
                  <c:v>-0.58689217732737353</c:v>
                </c:pt>
                <c:pt idx="591">
                  <c:v>-0.62829996242255315</c:v>
                </c:pt>
                <c:pt idx="592">
                  <c:v>-0.66946097985175701</c:v>
                </c:pt>
                <c:pt idx="593">
                  <c:v>-0.71030841771227682</c:v>
                </c:pt>
                <c:pt idx="594">
                  <c:v>-0.75077422748878841</c:v>
                </c:pt>
                <c:pt idx="595">
                  <c:v>-0.7907891911432835</c:v>
                </c:pt>
                <c:pt idx="596">
                  <c:v>-0.83028300327342985</c:v>
                </c:pt>
                <c:pt idx="597">
                  <c:v>-0.86918436941884125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excel'!$P$3:$P$599</c:f>
              <c:numCache>
                <c:formatCode>General</c:formatCode>
                <c:ptCount val="597"/>
                <c:pt idx="0">
                  <c:v>-3.4189593137724095</c:v>
                </c:pt>
                <c:pt idx="1">
                  <c:v>-3.3273720218916556</c:v>
                </c:pt>
                <c:pt idx="2">
                  <c:v>-3.2287009059197755</c:v>
                </c:pt>
                <c:pt idx="3">
                  <c:v>-3.1229647848579383</c:v>
                </c:pt>
                <c:pt idx="4">
                  <c:v>-3.0102055853186909</c:v>
                </c:pt>
                <c:pt idx="5">
                  <c:v>-2.8904898953186393</c:v>
                </c:pt>
                <c:pt idx="6">
                  <c:v>-2.7639104525269844</c:v>
                </c:pt>
                <c:pt idx="7">
                  <c:v>-2.6305874662364244</c:v>
                </c:pt>
                <c:pt idx="8">
                  <c:v>-2.4906697885029914</c:v>
                </c:pt>
                <c:pt idx="9">
                  <c:v>-2.3443358844070805</c:v>
                </c:pt>
                <c:pt idx="10">
                  <c:v>-2.1917945685365856</c:v>
                </c:pt>
                <c:pt idx="11">
                  <c:v>-2.0332855341991798</c:v>
                </c:pt>
                <c:pt idx="12">
                  <c:v>-1.8690795587654352</c:v>
                </c:pt>
                <c:pt idx="13">
                  <c:v>-1.6994784874235476</c:v>
                </c:pt>
                <c:pt idx="14">
                  <c:v>-1.5248148725833754</c:v>
                </c:pt>
                <c:pt idx="15">
                  <c:v>-1.3454512907375686</c:v>
                </c:pt>
                <c:pt idx="16">
                  <c:v>-1.1617794037455556</c:v>
                </c:pt>
                <c:pt idx="17">
                  <c:v>-0.97421860436483865</c:v>
                </c:pt>
                <c:pt idx="18">
                  <c:v>-0.78321444410510477</c:v>
                </c:pt>
                <c:pt idx="19">
                  <c:v>-0.58923663140964821</c:v>
                </c:pt>
                <c:pt idx="20">
                  <c:v>-0.39277688060196675</c:v>
                </c:pt>
                <c:pt idx="21">
                  <c:v>-0.19434630874152911</c:v>
                </c:pt>
                <c:pt idx="22">
                  <c:v>5.5272496726998339E-3</c:v>
                </c:pt>
                <c:pt idx="23">
                  <c:v>0.20630228746915924</c:v>
                </c:pt>
                <c:pt idx="24">
                  <c:v>0.40742678981137714</c:v>
                </c:pt>
                <c:pt idx="25">
                  <c:v>0.60834156241925375</c:v>
                </c:pt>
                <c:pt idx="26">
                  <c:v>0.80848369512241647</c:v>
                </c:pt>
                <c:pt idx="27">
                  <c:v>1.0072900610034308</c:v>
                </c:pt>
                <c:pt idx="28">
                  <c:v>1.2042008903550565</c:v>
                </c:pt>
                <c:pt idx="29">
                  <c:v>1.3986632431446691</c:v>
                </c:pt>
                <c:pt idx="30">
                  <c:v>1.5901345145210604</c:v>
                </c:pt>
                <c:pt idx="31">
                  <c:v>1.7780857473733986</c:v>
                </c:pt>
                <c:pt idx="32">
                  <c:v>1.9620048317641772</c:v>
                </c:pt>
                <c:pt idx="33">
                  <c:v>2.1413995162332649</c:v>
                </c:pt>
                <c:pt idx="34">
                  <c:v>2.3158001584603993</c:v>
                </c:pt>
                <c:pt idx="35">
                  <c:v>2.4847622854733302</c:v>
                </c:pt>
                <c:pt idx="36">
                  <c:v>2.6478687590226677</c:v>
                </c:pt>
                <c:pt idx="37">
                  <c:v>2.8047317858920309</c:v>
                </c:pt>
                <c:pt idx="38">
                  <c:v>2.9549944515842252</c:v>
                </c:pt>
                <c:pt idx="39">
                  <c:v>3.0983320492481004</c:v>
                </c:pt>
                <c:pt idx="40">
                  <c:v>3.2344529946313449</c:v>
                </c:pt>
                <c:pt idx="41">
                  <c:v>3.3630994544835811</c:v>
                </c:pt>
                <c:pt idx="42">
                  <c:v>3.4840476288535354</c:v>
                </c:pt>
                <c:pt idx="43">
                  <c:v>3.5971077120312658</c:v>
                </c:pt>
                <c:pt idx="44">
                  <c:v>3.7021235723536527</c:v>
                </c:pt>
                <c:pt idx="45">
                  <c:v>3.7989721578316922</c:v>
                </c:pt>
                <c:pt idx="46">
                  <c:v>3.8875626030469772</c:v>
                </c:pt>
                <c:pt idx="47">
                  <c:v>3.96783515835308</c:v>
                </c:pt>
                <c:pt idx="48">
                  <c:v>4.0397598833795261</c:v>
                </c:pt>
                <c:pt idx="49">
                  <c:v>4.103335167870183</c:v>
                </c:pt>
                <c:pt idx="50">
                  <c:v>4.1585861293526021</c:v>
                </c:pt>
                <c:pt idx="51">
                  <c:v>4.2055628476195182</c:v>
                </c:pt>
                <c:pt idx="52">
                  <c:v>4.2443385586027613</c:v>
                </c:pt>
                <c:pt idx="53">
                  <c:v>4.2750077919825289</c:v>
                </c:pt>
                <c:pt idx="54">
                  <c:v>4.2976843867914898</c:v>
                </c:pt>
                <c:pt idx="55">
                  <c:v>4.3124996587970088</c:v>
                </c:pt>
                <c:pt idx="56">
                  <c:v>4.3196004021853769</c:v>
                </c:pt>
                <c:pt idx="57">
                  <c:v>4.3191470735749444</c:v>
                </c:pt>
                <c:pt idx="58">
                  <c:v>4.3113119547583896</c:v>
                </c:pt>
                <c:pt idx="59">
                  <c:v>4.2962773804217509</c:v>
                </c:pt>
                <c:pt idx="60">
                  <c:v>4.2742341180187928</c:v>
                </c:pt>
                <c:pt idx="61">
                  <c:v>4.2453797412781853</c:v>
                </c:pt>
                <c:pt idx="62">
                  <c:v>4.2099172053721441</c:v>
                </c:pt>
                <c:pt idx="63">
                  <c:v>4.1680534595972238</c:v>
                </c:pt>
                <c:pt idx="64">
                  <c:v>4.1199982245996996</c:v>
                </c:pt>
                <c:pt idx="65">
                  <c:v>4.0659628287713581</c:v>
                </c:pt>
                <c:pt idx="66">
                  <c:v>4.0061592463055957</c:v>
                </c:pt>
                <c:pt idx="67">
                  <c:v>3.9407991397096369</c:v>
                </c:pt>
                <c:pt idx="68">
                  <c:v>3.8700931490309936</c:v>
                </c:pt>
                <c:pt idx="69">
                  <c:v>3.7942501269487896</c:v>
                </c:pt>
                <c:pt idx="70">
                  <c:v>3.7134766623469884</c:v>
                </c:pt>
                <c:pt idx="71">
                  <c:v>3.6279765408547231</c:v>
                </c:pt>
                <c:pt idx="72">
                  <c:v>3.5379504041573488</c:v>
                </c:pt>
                <c:pt idx="73">
                  <c:v>3.4435954197448013</c:v>
                </c:pt>
                <c:pt idx="74">
                  <c:v>3.3451051320305898</c:v>
                </c:pt>
                <c:pt idx="75">
                  <c:v>3.2426692361262108</c:v>
                </c:pt>
                <c:pt idx="76">
                  <c:v>3.1364735697176989</c:v>
                </c:pt>
                <c:pt idx="77">
                  <c:v>3.0267000473319632</c:v>
                </c:pt>
                <c:pt idx="78">
                  <c:v>2.9135267036389858</c:v>
                </c:pt>
                <c:pt idx="79">
                  <c:v>2.7971277766026077</c:v>
                </c:pt>
                <c:pt idx="80">
                  <c:v>2.6776737678011564</c:v>
                </c:pt>
                <c:pt idx="81">
                  <c:v>2.5553316357860942</c:v>
                </c:pt>
                <c:pt idx="82">
                  <c:v>2.4302649086113561</c:v>
                </c:pt>
                <c:pt idx="83">
                  <c:v>2.3026338771904538</c:v>
                </c:pt>
                <c:pt idx="84">
                  <c:v>2.1725958025696368</c:v>
                </c:pt>
                <c:pt idx="85">
                  <c:v>2.0403050621073509</c:v>
                </c:pt>
                <c:pt idx="86">
                  <c:v>1.9059134398896149</c:v>
                </c:pt>
                <c:pt idx="87">
                  <c:v>1.7695702268897076</c:v>
                </c:pt>
                <c:pt idx="88">
                  <c:v>1.631422535748531</c:v>
                </c:pt>
                <c:pt idx="89">
                  <c:v>1.4916154013188909</c:v>
                </c:pt>
                <c:pt idx="90">
                  <c:v>1.3502920672174206</c:v>
                </c:pt>
                <c:pt idx="91">
                  <c:v>1.2075941029970216</c:v>
                </c:pt>
                <c:pt idx="92">
                  <c:v>1.0636616489340356</c:v>
                </c:pt>
                <c:pt idx="93">
                  <c:v>0.91863353745424126</c:v>
                </c:pt>
                <c:pt idx="94">
                  <c:v>0.77264751781176444</c:v>
                </c:pt>
                <c:pt idx="95">
                  <c:v>0.62584036862082359</c:v>
                </c:pt>
                <c:pt idx="96">
                  <c:v>0.47834807960894088</c:v>
                </c:pt>
                <c:pt idx="97">
                  <c:v>0.33030601364841311</c:v>
                </c:pt>
                <c:pt idx="98">
                  <c:v>0.18184900846053773</c:v>
                </c:pt>
                <c:pt idx="99">
                  <c:v>3.3111573837271042E-2</c:v>
                </c:pt>
                <c:pt idx="100">
                  <c:v>-0.11577200394714095</c:v>
                </c:pt>
                <c:pt idx="101">
                  <c:v>-0.26466751673390365</c:v>
                </c:pt>
                <c:pt idx="102">
                  <c:v>-0.41344065427270038</c:v>
                </c:pt>
                <c:pt idx="103">
                  <c:v>-0.56195691489264399</c:v>
                </c:pt>
                <c:pt idx="104">
                  <c:v>-0.71008139551844196</c:v>
                </c:pt>
                <c:pt idx="105">
                  <c:v>-0.85767866405700044</c:v>
                </c:pt>
                <c:pt idx="106">
                  <c:v>-1.0046125672027073</c:v>
                </c:pt>
                <c:pt idx="107">
                  <c:v>-1.1507460850349716</c:v>
                </c:pt>
                <c:pt idx="108">
                  <c:v>-1.295941079270567</c:v>
                </c:pt>
                <c:pt idx="109">
                  <c:v>-1.4400581648757076</c:v>
                </c:pt>
                <c:pt idx="110">
                  <c:v>-1.5829564084347205</c:v>
                </c:pt>
                <c:pt idx="111">
                  <c:v>-1.7244931958927652</c:v>
                </c:pt>
                <c:pt idx="112">
                  <c:v>-1.8645238771725161</c:v>
                </c:pt>
                <c:pt idx="113">
                  <c:v>-2.0029016312119792</c:v>
                </c:pt>
                <c:pt idx="114">
                  <c:v>-2.1394770997506445</c:v>
                </c:pt>
                <c:pt idx="115">
                  <c:v>-2.2740981672918865</c:v>
                </c:pt>
                <c:pt idx="116">
                  <c:v>-2.4066096791939899</c:v>
                </c:pt>
                <c:pt idx="117">
                  <c:v>-2.5368531222437354</c:v>
                </c:pt>
                <c:pt idx="118">
                  <c:v>-2.6646663717566139</c:v>
                </c:pt>
                <c:pt idx="119">
                  <c:v>-2.7898833992145908</c:v>
                </c:pt>
                <c:pt idx="120">
                  <c:v>-2.91233397064252</c:v>
                </c:pt>
                <c:pt idx="121">
                  <c:v>-3.0318434424199983</c:v>
                </c:pt>
                <c:pt idx="122">
                  <c:v>-3.1482324260060053</c:v>
                </c:pt>
                <c:pt idx="123">
                  <c:v>-3.2613166750208924</c:v>
                </c:pt>
                <c:pt idx="124">
                  <c:v>-3.3709067940527331</c:v>
                </c:pt>
                <c:pt idx="125">
                  <c:v>-3.476808188000549</c:v>
                </c:pt>
                <c:pt idx="126">
                  <c:v>-3.5788208544085771</c:v>
                </c:pt>
                <c:pt idx="127">
                  <c:v>-3.6767394615853286</c:v>
                </c:pt>
                <c:pt idx="128">
                  <c:v>-3.7703532441886529</c:v>
                </c:pt>
                <c:pt idx="129">
                  <c:v>-3.859446206635595</c:v>
                </c:pt>
                <c:pt idx="130">
                  <c:v>-3.9437972197826889</c:v>
                </c:pt>
                <c:pt idx="131">
                  <c:v>-4.0231803387954095</c:v>
                </c:pt>
                <c:pt idx="132">
                  <c:v>-4.0973651682061503</c:v>
                </c:pt>
                <c:pt idx="133">
                  <c:v>-4.1661173209360198</c:v>
                </c:pt>
                <c:pt idx="134">
                  <c:v>-4.2291990521111478</c:v>
                </c:pt>
                <c:pt idx="135">
                  <c:v>-4.2863699791133456</c:v>
                </c:pt>
                <c:pt idx="136">
                  <c:v>-4.337387916877578</c:v>
                </c:pt>
                <c:pt idx="137">
                  <c:v>-4.3820099463597497</c:v>
                </c:pt>
                <c:pt idx="138">
                  <c:v>-4.4199934691022413</c:v>
                </c:pt>
                <c:pt idx="139">
                  <c:v>-4.451097598604508</c:v>
                </c:pt>
                <c:pt idx="140">
                  <c:v>-4.475084511879043</c:v>
                </c:pt>
                <c:pt idx="141">
                  <c:v>-4.4917211010796452</c:v>
                </c:pt>
                <c:pt idx="142">
                  <c:v>-4.5007806564620818</c:v>
                </c:pt>
                <c:pt idx="143">
                  <c:v>-4.5020447399906711</c:v>
                </c:pt>
                <c:pt idx="144">
                  <c:v>-4.4953051904216705</c:v>
                </c:pt>
                <c:pt idx="145">
                  <c:v>-4.4803661902662588</c:v>
                </c:pt>
                <c:pt idx="146">
                  <c:v>-4.457046470031842</c:v>
                </c:pt>
                <c:pt idx="147">
                  <c:v>-4.4251816230585677</c:v>
                </c:pt>
                <c:pt idx="148">
                  <c:v>-4.3846263534675094</c:v>
                </c:pt>
                <c:pt idx="149">
                  <c:v>-4.3352569050710681</c:v>
                </c:pt>
                <c:pt idx="150">
                  <c:v>-4.2769734237846286</c:v>
                </c:pt>
                <c:pt idx="151">
                  <c:v>-4.2097022198742895</c:v>
                </c:pt>
                <c:pt idx="152">
                  <c:v>-4.1333981346128708</c:v>
                </c:pt>
                <c:pt idx="153">
                  <c:v>-4.0480466370205122</c:v>
                </c:pt>
                <c:pt idx="154">
                  <c:v>-3.9536659062913353</c:v>
                </c:pt>
                <c:pt idx="155">
                  <c:v>-3.8503086891561966</c:v>
                </c:pt>
                <c:pt idx="156">
                  <c:v>-3.7380639441717962</c:v>
                </c:pt>
                <c:pt idx="157">
                  <c:v>-3.6170582566876153</c:v>
                </c:pt>
                <c:pt idx="158">
                  <c:v>-3.4874569835054392</c:v>
                </c:pt>
                <c:pt idx="159">
                  <c:v>-3.3494650328713171</c:v>
                </c:pt>
                <c:pt idx="160">
                  <c:v>-3.2033273517290741</c:v>
                </c:pt>
                <c:pt idx="161">
                  <c:v>-3.0493290049959545</c:v>
                </c:pt>
                <c:pt idx="162">
                  <c:v>-2.8877948963581175</c:v>
                </c:pt>
                <c:pt idx="163">
                  <c:v>-2.7190890141884321</c:v>
                </c:pt>
                <c:pt idx="164">
                  <c:v>-2.5436133537878742</c:v>
                </c:pt>
                <c:pt idx="165">
                  <c:v>-2.3618063604953368</c:v>
                </c:pt>
                <c:pt idx="166">
                  <c:v>-2.1741409400685803</c:v>
                </c:pt>
                <c:pt idx="167">
                  <c:v>-1.9811221384305981</c:v>
                </c:pt>
                <c:pt idx="168">
                  <c:v>-1.7832843666449669</c:v>
                </c:pt>
                <c:pt idx="169">
                  <c:v>-1.5811883428201725</c:v>
                </c:pt>
                <c:pt idx="170">
                  <c:v>-1.3754176155950721</c:v>
                </c:pt>
                <c:pt idx="171">
                  <c:v>-1.1665749584647014</c:v>
                </c:pt>
                <c:pt idx="172">
                  <c:v>-0.95527834838998393</c:v>
                </c:pt>
                <c:pt idx="173">
                  <c:v>-0.74215692043630133</c:v>
                </c:pt>
                <c:pt idx="174">
                  <c:v>-0.52784673021547024</c:v>
                </c:pt>
                <c:pt idx="175">
                  <c:v>-0.31298640727330318</c:v>
                </c:pt>
                <c:pt idx="176">
                  <c:v>-9.8212895491656488E-2</c:v>
                </c:pt>
                <c:pt idx="177">
                  <c:v>0.11584284208890488</c:v>
                </c:pt>
                <c:pt idx="178">
                  <c:v>0.32855999934618196</c:v>
                </c:pt>
                <c:pt idx="179">
                  <c:v>0.53933186685707557</c:v>
                </c:pt>
                <c:pt idx="180">
                  <c:v>0.74756970634955688</c:v>
                </c:pt>
                <c:pt idx="181">
                  <c:v>0.9527061927884023</c:v>
                </c:pt>
                <c:pt idx="182">
                  <c:v>1.1541987234545839</c:v>
                </c:pt>
                <c:pt idx="183">
                  <c:v>1.3515322505776328</c:v>
                </c:pt>
                <c:pt idx="184">
                  <c:v>1.5442218545118787</c:v>
                </c:pt>
                <c:pt idx="185">
                  <c:v>1.7318148857061482</c:v>
                </c:pt>
                <c:pt idx="186">
                  <c:v>1.9138927226897815</c:v>
                </c:pt>
                <c:pt idx="187">
                  <c:v>2.0900720779860791</c:v>
                </c:pt>
                <c:pt idx="188">
                  <c:v>2.2600060170924725</c:v>
                </c:pt>
                <c:pt idx="189">
                  <c:v>2.4233844557900617</c:v>
                </c:pt>
                <c:pt idx="190">
                  <c:v>2.5799343198464966</c:v>
                </c:pt>
                <c:pt idx="191">
                  <c:v>2.7294193756497211</c:v>
                </c:pt>
                <c:pt idx="192">
                  <c:v>2.8716396837786946</c:v>
                </c:pt>
                <c:pt idx="193">
                  <c:v>3.0064306991308127</c:v>
                </c:pt>
                <c:pt idx="194">
                  <c:v>3.1336621993618685</c:v>
                </c:pt>
                <c:pt idx="195">
                  <c:v>3.2532368397407487</c:v>
                </c:pt>
                <c:pt idx="196">
                  <c:v>3.3650885703536288</c:v>
                </c:pt>
                <c:pt idx="197">
                  <c:v>3.4691808514525224</c:v>
                </c:pt>
                <c:pt idx="198">
                  <c:v>3.5655047117696306</c:v>
                </c:pt>
                <c:pt idx="199">
                  <c:v>3.654076712122253</c:v>
                </c:pt>
                <c:pt idx="200">
                  <c:v>3.7349368324262473</c:v>
                </c:pt>
                <c:pt idx="201">
                  <c:v>3.8081462833204545</c:v>
                </c:pt>
                <c:pt idx="202">
                  <c:v>3.8737854020621461</c:v>
                </c:pt>
                <c:pt idx="203">
                  <c:v>3.931951367487172</c:v>
                </c:pt>
                <c:pt idx="204">
                  <c:v>3.9827562157871066</c:v>
                </c:pt>
                <c:pt idx="205">
                  <c:v>4.0263246606406318</c:v>
                </c:pt>
                <c:pt idx="206">
                  <c:v>4.0627921929198765</c:v>
                </c:pt>
                <c:pt idx="207">
                  <c:v>4.0923031564300176</c:v>
                </c:pt>
                <c:pt idx="208">
                  <c:v>4.1150089732972086</c:v>
                </c:pt>
                <c:pt idx="209">
                  <c:v>4.1310665139921801</c:v>
                </c:pt>
                <c:pt idx="210">
                  <c:v>4.1406365740834614</c:v>
                </c:pt>
                <c:pt idx="211">
                  <c:v>4.1438824600392365</c:v>
                </c:pt>
                <c:pt idx="212">
                  <c:v>4.1409687896646652</c:v>
                </c:pt>
                <c:pt idx="213">
                  <c:v>4.1320603895789381</c:v>
                </c:pt>
                <c:pt idx="214">
                  <c:v>4.1173212681313354</c:v>
                </c:pt>
                <c:pt idx="215">
                  <c:v>4.09691392511826</c:v>
                </c:pt>
                <c:pt idx="216">
                  <c:v>4.0709985381431082</c:v>
                </c:pt>
                <c:pt idx="217">
                  <c:v>4.0397325318320672</c:v>
                </c:pt>
                <c:pt idx="218">
                  <c:v>4.0032700704709443</c:v>
                </c:pt>
                <c:pt idx="219">
                  <c:v>3.9617618267350454</c:v>
                </c:pt>
                <c:pt idx="220">
                  <c:v>3.915354778700574</c:v>
                </c:pt>
                <c:pt idx="221">
                  <c:v>3.8641921077175612</c:v>
                </c:pt>
                <c:pt idx="222">
                  <c:v>3.8084132881481572</c:v>
                </c:pt>
                <c:pt idx="223">
                  <c:v>3.7481541531089948</c:v>
                </c:pt>
                <c:pt idx="224">
                  <c:v>3.6835470901279916</c:v>
                </c:pt>
                <c:pt idx="225">
                  <c:v>3.6147213891970189</c:v>
                </c:pt>
                <c:pt idx="226">
                  <c:v>3.5418034755727343</c:v>
                </c:pt>
                <c:pt idx="227">
                  <c:v>3.4649174194450523</c:v>
                </c:pt>
                <c:pt idx="228">
                  <c:v>3.3841852712284988</c:v>
                </c:pt>
                <c:pt idx="229">
                  <c:v>3.2997276675242682</c:v>
                </c:pt>
                <c:pt idx="230">
                  <c:v>3.211664263083843</c:v>
                </c:pt>
                <c:pt idx="231">
                  <c:v>3.1201142907583743</c:v>
                </c:pt>
                <c:pt idx="232">
                  <c:v>3.0251971848690511</c:v>
                </c:pt>
                <c:pt idx="233">
                  <c:v>2.9270330715670378</c:v>
                </c:pt>
                <c:pt idx="234">
                  <c:v>2.8257433875578539</c:v>
                </c:pt>
                <c:pt idx="235">
                  <c:v>2.721451448174383</c:v>
                </c:pt>
                <c:pt idx="236">
                  <c:v>2.6142829961341043</c:v>
                </c:pt>
                <c:pt idx="237">
                  <c:v>2.5043667197037349</c:v>
                </c:pt>
                <c:pt idx="238">
                  <c:v>2.3918348091993171</c:v>
                </c:pt>
                <c:pt idx="239">
                  <c:v>2.2768234202442184</c:v>
                </c:pt>
                <c:pt idx="240">
                  <c:v>2.1594730790488139</c:v>
                </c:pt>
                <c:pt idx="241">
                  <c:v>2.0399291793368626</c:v>
                </c:pt>
                <c:pt idx="242">
                  <c:v>1.9183422375589241</c:v>
                </c:pt>
                <c:pt idx="243">
                  <c:v>1.7948683047485814</c:v>
                </c:pt>
                <c:pt idx="244">
                  <c:v>1.6696691324227797</c:v>
                </c:pt>
                <c:pt idx="245">
                  <c:v>1.5429124154225904</c:v>
                </c:pt>
                <c:pt idx="246">
                  <c:v>1.4147719450633951</c:v>
                </c:pt>
                <c:pt idx="247">
                  <c:v>1.2854276423840452</c:v>
                </c:pt>
                <c:pt idx="248">
                  <c:v>1.1550655689767451</c:v>
                </c:pt>
                <c:pt idx="249">
                  <c:v>1.0238779304664203</c:v>
                </c:pt>
                <c:pt idx="250">
                  <c:v>0.89206285918569528</c:v>
                </c:pt>
                <c:pt idx="251">
                  <c:v>0.75982431594139488</c:v>
                </c:pt>
                <c:pt idx="252">
                  <c:v>0.62737172226056648</c:v>
                </c:pt>
                <c:pt idx="253">
                  <c:v>0.49491978792071417</c:v>
                </c:pt>
                <c:pt idx="254">
                  <c:v>0.36268794673106081</c:v>
                </c:pt>
                <c:pt idx="255">
                  <c:v>0.23090005491072987</c:v>
                </c:pt>
                <c:pt idx="256">
                  <c:v>9.978379129611803E-2</c:v>
                </c:pt>
                <c:pt idx="257">
                  <c:v>-3.0429869742821386E-2</c:v>
                </c:pt>
                <c:pt idx="258">
                  <c:v>-0.15950728824441532</c:v>
                </c:pt>
                <c:pt idx="259">
                  <c:v>-0.2872128095032862</c:v>
                </c:pt>
                <c:pt idx="260">
                  <c:v>-0.4133094887394973</c:v>
                </c:pt>
                <c:pt idx="261">
                  <c:v>-0.53755983012779607</c:v>
                </c:pt>
                <c:pt idx="262">
                  <c:v>-0.65972654587738233</c:v>
                </c:pt>
                <c:pt idx="263">
                  <c:v>-0.77957338304079227</c:v>
                </c:pt>
                <c:pt idx="264">
                  <c:v>-0.89686593172369511</c:v>
                </c:pt>
                <c:pt idx="265">
                  <c:v>-1.0113724723634347</c:v>
                </c:pt>
                <c:pt idx="266">
                  <c:v>-1.1228647746798814</c:v>
                </c:pt>
                <c:pt idx="267">
                  <c:v>-1.2311190280839197</c:v>
                </c:pt>
                <c:pt idx="268">
                  <c:v>-1.3359165783709983</c:v>
                </c:pt>
                <c:pt idx="269">
                  <c:v>-1.4370448322229299</c:v>
                </c:pt>
                <c:pt idx="270">
                  <c:v>-1.5342980097535164</c:v>
                </c:pt>
                <c:pt idx="271">
                  <c:v>-1.6274779825005612</c:v>
                </c:pt>
                <c:pt idx="272">
                  <c:v>-1.7163949621538868</c:v>
                </c:pt>
                <c:pt idx="273">
                  <c:v>-1.8008683006626258</c:v>
                </c:pt>
                <c:pt idx="274">
                  <c:v>-1.8807270842165729</c:v>
                </c:pt>
                <c:pt idx="275">
                  <c:v>-1.9558108444014117</c:v>
                </c:pt>
                <c:pt idx="276">
                  <c:v>-2.0259701073325873</c:v>
                </c:pt>
                <c:pt idx="277">
                  <c:v>-2.0910669304005398</c:v>
                </c:pt>
                <c:pt idx="278">
                  <c:v>-2.150975432066188</c:v>
                </c:pt>
                <c:pt idx="279">
                  <c:v>-2.205582129070796</c:v>
                </c:pt>
                <c:pt idx="280">
                  <c:v>-2.254786414020419</c:v>
                </c:pt>
                <c:pt idx="281">
                  <c:v>-2.2985007847040611</c:v>
                </c:pt>
                <c:pt idx="282">
                  <c:v>-2.3366511113136439</c:v>
                </c:pt>
                <c:pt idx="283">
                  <c:v>-2.369176844487034</c:v>
                </c:pt>
                <c:pt idx="284">
                  <c:v>-2.3960311185644874</c:v>
                </c:pt>
                <c:pt idx="285">
                  <c:v>-2.4171808130747863</c:v>
                </c:pt>
                <c:pt idx="286">
                  <c:v>-2.432606567813516</c:v>
                </c:pt>
                <c:pt idx="287">
                  <c:v>-2.4423027314140189</c:v>
                </c:pt>
                <c:pt idx="288">
                  <c:v>-2.4462772217462829</c:v>
                </c:pt>
                <c:pt idx="289">
                  <c:v>-2.4445513955909348</c:v>
                </c:pt>
                <c:pt idx="290">
                  <c:v>-2.4371597872284432</c:v>
                </c:pt>
                <c:pt idx="291">
                  <c:v>-2.4241498756418256</c:v>
                </c:pt>
                <c:pt idx="292">
                  <c:v>-2.405581726029161</c:v>
                </c:pt>
                <c:pt idx="293">
                  <c:v>-2.3815276626560005</c:v>
                </c:pt>
                <c:pt idx="294">
                  <c:v>-2.3520718225931252</c:v>
                </c:pt>
                <c:pt idx="295">
                  <c:v>-2.3173097419265893</c:v>
                </c:pt>
                <c:pt idx="296">
                  <c:v>-2.2773478515055934</c:v>
                </c:pt>
                <c:pt idx="297">
                  <c:v>-2.2323029811697319</c:v>
                </c:pt>
                <c:pt idx="298">
                  <c:v>-2.1823017851005075</c:v>
                </c:pt>
                <c:pt idx="299">
                  <c:v>-2.1274802155180783</c:v>
                </c:pt>
                <c:pt idx="300">
                  <c:v>-2.0679829000666818</c:v>
                </c:pt>
                <c:pt idx="301">
                  <c:v>-2.0039625273498984</c:v>
                </c:pt>
                <c:pt idx="302">
                  <c:v>-1.9355792544760406</c:v>
                </c:pt>
                <c:pt idx="303">
                  <c:v>-1.8630000442502046</c:v>
                </c:pt>
                <c:pt idx="304">
                  <c:v>-1.7863980158859332</c:v>
                </c:pt>
                <c:pt idx="305">
                  <c:v>-1.705951822403319</c:v>
                </c:pt>
                <c:pt idx="306">
                  <c:v>-1.6218449638336854</c:v>
                </c:pt>
                <c:pt idx="307">
                  <c:v>-1.5342651754468493</c:v>
                </c:pt>
                <c:pt idx="308">
                  <c:v>-1.4434037413394998</c:v>
                </c:pt>
                <c:pt idx="309">
                  <c:v>-1.3494548985227579</c:v>
                </c:pt>
                <c:pt idx="310">
                  <c:v>-1.252615177190906</c:v>
                </c:pt>
                <c:pt idx="311">
                  <c:v>-1.1530828125360701</c:v>
                </c:pt>
                <c:pt idx="312">
                  <c:v>-1.0510571345269699</c:v>
                </c:pt>
                <c:pt idx="313">
                  <c:v>-0.94673800292380605</c:v>
                </c:pt>
                <c:pt idx="314">
                  <c:v>-0.84032525582797613</c:v>
                </c:pt>
                <c:pt idx="315">
                  <c:v>-0.73201816210870496</c:v>
                </c:pt>
                <c:pt idx="316">
                  <c:v>-0.62201496314594362</c:v>
                </c:pt>
                <c:pt idx="317">
                  <c:v>-0.51051235271382689</c:v>
                </c:pt>
                <c:pt idx="318">
                  <c:v>-0.39770507595461674</c:v>
                </c:pt>
                <c:pt idx="319">
                  <c:v>-0.28378551096913701</c:v>
                </c:pt>
                <c:pt idx="320">
                  <c:v>-0.16894330104809649</c:v>
                </c:pt>
                <c:pt idx="321">
                  <c:v>-5.3365027907699633E-2</c:v>
                </c:pt>
                <c:pt idx="322">
                  <c:v>6.2766102705246615E-2</c:v>
                </c:pt>
                <c:pt idx="323">
                  <c:v>0.17927046829348478</c:v>
                </c:pt>
                <c:pt idx="324">
                  <c:v>0.2959722859874851</c:v>
                </c:pt>
                <c:pt idx="325">
                  <c:v>0.4126997711113789</c:v>
                </c:pt>
                <c:pt idx="326">
                  <c:v>0.5292852458344649</c:v>
                </c:pt>
                <c:pt idx="327">
                  <c:v>0.64556524358728229</c:v>
                </c:pt>
                <c:pt idx="328">
                  <c:v>0.76138056011150079</c:v>
                </c:pt>
                <c:pt idx="329">
                  <c:v>0.87657621826275289</c:v>
                </c:pt>
                <c:pt idx="330">
                  <c:v>0.99100147497594193</c:v>
                </c:pt>
                <c:pt idx="331">
                  <c:v>1.1045096913275188</c:v>
                </c:pt>
                <c:pt idx="332">
                  <c:v>1.2169582590664501</c:v>
                </c:pt>
                <c:pt idx="333">
                  <c:v>1.3282083825008475</c:v>
                </c:pt>
                <c:pt idx="334">
                  <c:v>1.4381249450952527</c:v>
                </c:pt>
                <c:pt idx="335">
                  <c:v>1.5465762128530536</c:v>
                </c:pt>
                <c:pt idx="336">
                  <c:v>1.6534336189294763</c:v>
                </c:pt>
                <c:pt idx="337">
                  <c:v>1.7585714295055386</c:v>
                </c:pt>
                <c:pt idx="338">
                  <c:v>1.8618664421651061</c:v>
                </c:pt>
                <c:pt idx="339">
                  <c:v>1.9631976235410677</c:v>
                </c:pt>
                <c:pt idx="340">
                  <c:v>2.0624457388465514</c:v>
                </c:pt>
                <c:pt idx="341">
                  <c:v>2.1594929647911103</c:v>
                </c:pt>
                <c:pt idx="342">
                  <c:v>2.2542224881598099</c:v>
                </c:pt>
                <c:pt idx="343">
                  <c:v>2.3465180792872289</c:v>
                </c:pt>
                <c:pt idx="344">
                  <c:v>2.4362636987656212</c:v>
                </c:pt>
                <c:pt idx="345">
                  <c:v>2.5233430442289828</c:v>
                </c:pt>
                <c:pt idx="346">
                  <c:v>2.6076391779440131</c:v>
                </c:pt>
                <c:pt idx="347">
                  <c:v>2.6890340805529327</c:v>
                </c:pt>
                <c:pt idx="348">
                  <c:v>2.7674083057451861</c:v>
                </c:pt>
                <c:pt idx="349">
                  <c:v>2.8426405803915555</c:v>
                </c:pt>
                <c:pt idx="350">
                  <c:v>2.9146075079473257</c:v>
                </c:pt>
                <c:pt idx="351">
                  <c:v>2.9831832207919247</c:v>
                </c:pt>
                <c:pt idx="352">
                  <c:v>3.0482391764460632</c:v>
                </c:pt>
                <c:pt idx="353">
                  <c:v>3.1096439065785506</c:v>
                </c:pt>
                <c:pt idx="354">
                  <c:v>3.1672628870953807</c:v>
                </c:pt>
                <c:pt idx="355">
                  <c:v>3.2209584460784706</c:v>
                </c:pt>
                <c:pt idx="356">
                  <c:v>3.2705897483409601</c:v>
                </c:pt>
                <c:pt idx="357">
                  <c:v>3.3160128483854665</c:v>
                </c:pt>
                <c:pt idx="358">
                  <c:v>3.3570808389138147</c:v>
                </c:pt>
                <c:pt idx="359">
                  <c:v>3.3936440917463488</c:v>
                </c:pt>
                <c:pt idx="360">
                  <c:v>3.4255505787776381</c:v>
                </c:pt>
                <c:pt idx="361">
                  <c:v>3.4526463271524133</c:v>
                </c:pt>
                <c:pt idx="362">
                  <c:v>3.4747759351188545</c:v>
                </c:pt>
                <c:pt idx="363">
                  <c:v>3.4917832452965767</c:v>
                </c:pt>
                <c:pt idx="364">
                  <c:v>3.5035121211895923</c:v>
                </c:pt>
                <c:pt idx="365">
                  <c:v>3.5098073107053893</c:v>
                </c:pt>
                <c:pt idx="366">
                  <c:v>3.5105154639697553</c:v>
                </c:pt>
                <c:pt idx="367">
                  <c:v>3.5054862493770313</c:v>
                </c:pt>
                <c:pt idx="368">
                  <c:v>3.4945735968546039</c:v>
                </c:pt>
                <c:pt idx="369">
                  <c:v>3.4776370045520237</c:v>
                </c:pt>
                <c:pt idx="370">
                  <c:v>3.4545430369554682</c:v>
                </c:pt>
                <c:pt idx="371">
                  <c:v>3.4251667920607356</c:v>
                </c:pt>
                <c:pt idx="372">
                  <c:v>3.3893935912898385</c:v>
                </c:pt>
                <c:pt idx="373">
                  <c:v>3.3471206056060483</c:v>
                </c:pt>
                <c:pt idx="374">
                  <c:v>3.2982586204504871</c:v>
                </c:pt>
                <c:pt idx="375">
                  <c:v>3.2427338207956482</c:v>
                </c:pt>
                <c:pt idx="376">
                  <c:v>3.1804895456401105</c:v>
                </c:pt>
                <c:pt idx="377">
                  <c:v>3.1114880904622386</c:v>
                </c:pt>
                <c:pt idx="378">
                  <c:v>3.0357124566897671</c:v>
                </c:pt>
                <c:pt idx="379">
                  <c:v>2.9531680060477297</c:v>
                </c:pt>
                <c:pt idx="380">
                  <c:v>2.8638841117926357</c:v>
                </c:pt>
                <c:pt idx="381">
                  <c:v>2.7679155961275406</c:v>
                </c:pt>
                <c:pt idx="382">
                  <c:v>2.6653440979772145</c:v>
                </c:pt>
                <c:pt idx="383">
                  <c:v>2.5562792609678748</c:v>
                </c:pt>
                <c:pt idx="384">
                  <c:v>2.4408596677101801</c:v>
                </c:pt>
                <c:pt idx="385">
                  <c:v>2.3192536155427961</c:v>
                </c:pt>
                <c:pt idx="386">
                  <c:v>2.1916596215698716</c:v>
                </c:pt>
                <c:pt idx="387">
                  <c:v>2.0583066160201713</c:v>
                </c:pt>
                <c:pt idx="388">
                  <c:v>1.9194539225191298</c:v>
                </c:pt>
                <c:pt idx="389">
                  <c:v>1.7753908450910103</c:v>
                </c:pt>
                <c:pt idx="390">
                  <c:v>1.6264360331734571</c:v>
                </c:pt>
                <c:pt idx="391">
                  <c:v>1.4729364262984923</c:v>
                </c:pt>
                <c:pt idx="392">
                  <c:v>1.3152659802644622</c:v>
                </c:pt>
                <c:pt idx="393">
                  <c:v>1.1538239923030136</c:v>
                </c:pt>
                <c:pt idx="394">
                  <c:v>0.98903316134589991</c:v>
                </c:pt>
                <c:pt idx="395">
                  <c:v>0.82133738378375354</c:v>
                </c:pt>
                <c:pt idx="396">
                  <c:v>0.65119920853081759</c:v>
                </c:pt>
                <c:pt idx="397">
                  <c:v>0.47909715094802696</c:v>
                </c:pt>
                <c:pt idx="398">
                  <c:v>0.30552270473811338</c:v>
                </c:pt>
                <c:pt idx="399">
                  <c:v>0.1309772683842115</c:v>
                </c:pt>
                <c:pt idx="400">
                  <c:v>-4.4031140331767263E-2</c:v>
                </c:pt>
                <c:pt idx="401">
                  <c:v>-0.21899116362110388</c:v>
                </c:pt>
                <c:pt idx="402">
                  <c:v>-0.39339154346640798</c:v>
                </c:pt>
                <c:pt idx="403">
                  <c:v>-0.56672442024945147</c:v>
                </c:pt>
                <c:pt idx="404">
                  <c:v>-0.73848873424452266</c:v>
                </c:pt>
                <c:pt idx="405">
                  <c:v>-0.90819339933983478</c:v>
                </c:pt>
                <c:pt idx="406">
                  <c:v>-1.0753604404079926</c:v>
                </c:pt>
                <c:pt idx="407">
                  <c:v>-1.239527915666383</c:v>
                </c:pt>
                <c:pt idx="408">
                  <c:v>-1.4002526135876578</c:v>
                </c:pt>
                <c:pt idx="409">
                  <c:v>-1.5571125808150483</c:v>
                </c:pt>
                <c:pt idx="410">
                  <c:v>-1.7097092672378318</c:v>
                </c:pt>
                <c:pt idx="411">
                  <c:v>-1.8576695171587823</c:v>
                </c:pt>
                <c:pt idx="412">
                  <c:v>-2.000647141650167</c:v>
                </c:pt>
                <c:pt idx="413">
                  <c:v>-2.1383242310460431</c:v>
                </c:pt>
                <c:pt idx="414">
                  <c:v>-2.2704121584522947</c:v>
                </c:pt>
                <c:pt idx="415">
                  <c:v>-2.3966522093078559</c:v>
                </c:pt>
                <c:pt idx="416">
                  <c:v>-2.516815968482363</c:v>
                </c:pt>
                <c:pt idx="417">
                  <c:v>-2.6307053307164328</c:v>
                </c:pt>
                <c:pt idx="418">
                  <c:v>-2.738152297209671</c:v>
                </c:pt>
                <c:pt idx="419">
                  <c:v>-2.8390184338490352</c:v>
                </c:pt>
                <c:pt idx="420">
                  <c:v>-2.9331941434130262</c:v>
                </c:pt>
                <c:pt idx="421">
                  <c:v>-3.0205976709637445</c:v>
                </c:pt>
                <c:pt idx="422">
                  <c:v>-3.1011739379113115</c:v>
                </c:pt>
                <c:pt idx="423">
                  <c:v>-3.1748932028489105</c:v>
                </c:pt>
                <c:pt idx="424">
                  <c:v>-3.2417495758114692</c:v>
                </c:pt>
                <c:pt idx="425">
                  <c:v>-3.3017594389536322</c:v>
                </c:pt>
                <c:pt idx="426">
                  <c:v>-3.3549597620508433</c:v>
                </c:pt>
                <c:pt idx="427">
                  <c:v>-3.4014063800943295</c:v>
                </c:pt>
                <c:pt idx="428">
                  <c:v>-3.4411722298943466</c:v>
                </c:pt>
                <c:pt idx="429">
                  <c:v>-3.4743456075769328</c:v>
                </c:pt>
                <c:pt idx="430">
                  <c:v>-3.5010283684444943</c:v>
                </c:pt>
                <c:pt idx="431">
                  <c:v>-3.5213342946826374</c:v>
                </c:pt>
                <c:pt idx="432">
                  <c:v>-3.5353873590355733</c:v>
                </c:pt>
                <c:pt idx="433">
                  <c:v>-3.54332019459437</c:v>
                </c:pt>
                <c:pt idx="434">
                  <c:v>-3.5452725696235192</c:v>
                </c:pt>
                <c:pt idx="435">
                  <c:v>-3.5413899741292627</c:v>
                </c:pt>
                <c:pt idx="436">
                  <c:v>-3.5318223305843497</c:v>
                </c:pt>
                <c:pt idx="437">
                  <c:v>-3.5167227742327598</c:v>
                </c:pt>
                <c:pt idx="438">
                  <c:v>-3.4962465865620929</c:v>
                </c:pt>
                <c:pt idx="439">
                  <c:v>-3.4705502165269997</c:v>
                </c:pt>
                <c:pt idx="440">
                  <c:v>-3.4397904321234156</c:v>
                </c:pt>
                <c:pt idx="441">
                  <c:v>-3.4041235763480069</c:v>
                </c:pt>
                <c:pt idx="442">
                  <c:v>-3.3637049623983186</c:v>
                </c:pt>
                <c:pt idx="443">
                  <c:v>-3.3186883299445853</c:v>
                </c:pt>
                <c:pt idx="444">
                  <c:v>-3.269225475837342</c:v>
                </c:pt>
                <c:pt idx="445">
                  <c:v>-3.2154659091532198</c:v>
                </c:pt>
                <c:pt idx="446">
                  <c:v>-3.1575566814323768</c:v>
                </c:pt>
                <c:pt idx="447">
                  <c:v>-3.0956422250353008</c:v>
                </c:pt>
                <c:pt idx="448">
                  <c:v>-3.0298643421208329</c:v>
                </c:pt>
                <c:pt idx="449">
                  <c:v>-2.9603622266876481</c:v>
                </c:pt>
                <c:pt idx="450">
                  <c:v>-2.8872725745935277</c:v>
                </c:pt>
                <c:pt idx="451">
                  <c:v>-2.8107297343748772</c:v>
                </c:pt>
                <c:pt idx="452">
                  <c:v>-2.7308659437114686</c:v>
                </c:pt>
                <c:pt idx="453">
                  <c:v>-2.6478115722910256</c:v>
                </c:pt>
                <c:pt idx="454">
                  <c:v>-2.5616954387062472</c:v>
                </c:pt>
                <c:pt idx="455">
                  <c:v>-2.4726451405170908</c:v>
                </c:pt>
                <c:pt idx="456">
                  <c:v>-2.3807874013239463</c:v>
                </c:pt>
                <c:pt idx="457">
                  <c:v>-2.2862484769984932</c:v>
                </c:pt>
                <c:pt idx="458">
                  <c:v>-2.1891545095283185</c:v>
                </c:pt>
                <c:pt idx="459">
                  <c:v>-2.0896319593576305</c:v>
                </c:pt>
                <c:pt idx="460">
                  <c:v>-1.9878079895766017</c:v>
                </c:pt>
                <c:pt idx="461">
                  <c:v>-1.8838108528335691</c:v>
                </c:pt>
                <c:pt idx="462">
                  <c:v>-1.7777702958245669</c:v>
                </c:pt>
                <c:pt idx="463">
                  <c:v>-1.6698179258936972</c:v>
                </c:pt>
                <c:pt idx="464">
                  <c:v>-1.5600875604343407</c:v>
                </c:pt>
                <c:pt idx="465">
                  <c:v>-1.4487155675674677</c:v>
                </c:pt>
                <c:pt idx="466">
                  <c:v>-1.3358411836344561</c:v>
                </c:pt>
                <c:pt idx="467">
                  <c:v>-1.2216067750067994</c:v>
                </c:pt>
                <c:pt idx="468">
                  <c:v>-1.1061581105072433</c:v>
                </c:pt>
                <c:pt idx="469">
                  <c:v>-0.9896445588393521</c:v>
                </c:pt>
                <c:pt idx="470">
                  <c:v>-0.87221928618762046</c:v>
                </c:pt>
                <c:pt idx="471">
                  <c:v>-0.75403938364138268</c:v>
                </c:pt>
                <c:pt idx="472">
                  <c:v>-0.63526598977651716</c:v>
                </c:pt>
                <c:pt idx="473">
                  <c:v>-0.51606433088620851</c:v>
                </c:pt>
                <c:pt idx="474">
                  <c:v>-0.39660375866360842</c:v>
                </c:pt>
                <c:pt idx="475">
                  <c:v>-0.27705772799124262</c:v>
                </c:pt>
                <c:pt idx="476">
                  <c:v>-0.15760372189618915</c:v>
                </c:pt>
                <c:pt idx="477">
                  <c:v>-3.8423154310402344E-2</c:v>
                </c:pt>
                <c:pt idx="478">
                  <c:v>8.0298780368161404E-2</c:v>
                </c:pt>
                <c:pt idx="479">
                  <c:v>0.19837331590734095</c:v>
                </c:pt>
                <c:pt idx="480">
                  <c:v>0.31560831454395144</c:v>
                </c:pt>
                <c:pt idx="481">
                  <c:v>0.43180858661329835</c:v>
                </c:pt>
                <c:pt idx="482">
                  <c:v>0.54677618037912601</c:v>
                </c:pt>
                <c:pt idx="483">
                  <c:v>0.66031072330567164</c:v>
                </c:pt>
                <c:pt idx="484">
                  <c:v>0.7722098582658049</c:v>
                </c:pt>
                <c:pt idx="485">
                  <c:v>0.88226963063949992</c:v>
                </c:pt>
                <c:pt idx="486">
                  <c:v>0.99028495835382646</c:v>
                </c:pt>
                <c:pt idx="487">
                  <c:v>1.0960501446625774</c:v>
                </c:pt>
                <c:pt idx="488">
                  <c:v>1.1993593712012096</c:v>
                </c:pt>
                <c:pt idx="489">
                  <c:v>1.3000072648990453</c:v>
                </c:pt>
                <c:pt idx="490">
                  <c:v>1.3977894730155707</c:v>
                </c:pt>
                <c:pt idx="491">
                  <c:v>1.4925032383770205</c:v>
                </c:pt>
                <c:pt idx="492">
                  <c:v>1.5839480389822089</c:v>
                </c:pt>
                <c:pt idx="493">
                  <c:v>1.6719261984337763</c:v>
                </c:pt>
                <c:pt idx="494">
                  <c:v>1.7562435446874627</c:v>
                </c:pt>
                <c:pt idx="495">
                  <c:v>1.8367100405907171</c:v>
                </c:pt>
                <c:pt idx="496">
                  <c:v>1.9131404791761237</c:v>
                </c:pt>
                <c:pt idx="497">
                  <c:v>1.9853551145842305</c:v>
                </c:pt>
                <c:pt idx="498">
                  <c:v>2.0531803475037664</c:v>
                </c:pt>
                <c:pt idx="499">
                  <c:v>2.1164493707783336</c:v>
                </c:pt>
                <c:pt idx="500">
                  <c:v>2.1750028542771593</c:v>
                </c:pt>
                <c:pt idx="501">
                  <c:v>2.228689547762249</c:v>
                </c:pt>
                <c:pt idx="502">
                  <c:v>2.2773669518405968</c:v>
                </c:pt>
                <c:pt idx="503">
                  <c:v>2.3209019219961249</c:v>
                </c:pt>
                <c:pt idx="504">
                  <c:v>2.3591712447896778</c:v>
                </c:pt>
                <c:pt idx="505">
                  <c:v>2.3920622432485836</c:v>
                </c:pt>
                <c:pt idx="506">
                  <c:v>2.419473295449841</c:v>
                </c:pt>
                <c:pt idx="507">
                  <c:v>2.4413143552171932</c:v>
                </c:pt>
                <c:pt idx="508">
                  <c:v>2.4575074324157744</c:v>
                </c:pt>
                <c:pt idx="509">
                  <c:v>2.4679870312923078</c:v>
                </c:pt>
                <c:pt idx="510">
                  <c:v>2.4727005487743012</c:v>
                </c:pt>
                <c:pt idx="511">
                  <c:v>2.4716086246467381</c:v>
                </c:pt>
                <c:pt idx="512">
                  <c:v>2.4646854609674347</c:v>
                </c:pt>
                <c:pt idx="513">
                  <c:v>2.4519190550597245</c:v>
                </c:pt>
                <c:pt idx="514">
                  <c:v>2.4333114181953333</c:v>
                </c:pt>
                <c:pt idx="515">
                  <c:v>2.4088787198449628</c:v>
                </c:pt>
                <c:pt idx="516">
                  <c:v>2.3786513601728485</c:v>
                </c:pt>
                <c:pt idx="517">
                  <c:v>2.3426740110385431</c:v>
                </c:pt>
                <c:pt idx="518">
                  <c:v>2.3010055705572747</c:v>
                </c:pt>
                <c:pt idx="519">
                  <c:v>2.2537190712482653</c:v>
                </c:pt>
                <c:pt idx="520">
                  <c:v>2.2009015098969873</c:v>
                </c:pt>
                <c:pt idx="521">
                  <c:v>2.1426536186060976</c:v>
                </c:pt>
                <c:pt idx="522">
                  <c:v>2.0790895865776799</c:v>
                </c:pt>
                <c:pt idx="523">
                  <c:v>2.0103366838247241</c:v>
                </c:pt>
                <c:pt idx="524">
                  <c:v>1.9365348595922269</c:v>
                </c:pt>
                <c:pt idx="525">
                  <c:v>1.8578362605065142</c:v>
                </c:pt>
                <c:pt idx="526">
                  <c:v>1.7744046791284549</c:v>
                </c:pt>
                <c:pt idx="527">
                  <c:v>1.6864149878197845</c:v>
                </c:pt>
                <c:pt idx="528">
                  <c:v>1.594052474366473</c:v>
                </c:pt>
                <c:pt idx="529">
                  <c:v>1.4975121412679249</c:v>
                </c:pt>
                <c:pt idx="530">
                  <c:v>1.3969979992195767</c:v>
                </c:pt>
                <c:pt idx="531">
                  <c:v>1.292722265656076</c:v>
                </c:pt>
                <c:pt idx="532">
                  <c:v>1.1849045493737778</c:v>
                </c:pt>
                <c:pt idx="533">
                  <c:v>1.0737710428946243</c:v>
                </c:pt>
                <c:pt idx="534">
                  <c:v>0.95955363380403824</c:v>
                </c:pt>
                <c:pt idx="535">
                  <c:v>0.84248903233470795</c:v>
                </c:pt>
                <c:pt idx="536">
                  <c:v>0.72281790823468683</c:v>
                </c:pt>
                <c:pt idx="537">
                  <c:v>0.60078396459975081</c:v>
                </c:pt>
                <c:pt idx="538">
                  <c:v>0.47663309696876227</c:v>
                </c:pt>
                <c:pt idx="539">
                  <c:v>0.35061248224742003</c:v>
                </c:pt>
                <c:pt idx="540">
                  <c:v>0.22296974127365091</c:v>
                </c:pt>
                <c:pt idx="541">
                  <c:v>9.3952111476056033E-2</c:v>
                </c:pt>
                <c:pt idx="542">
                  <c:v>-3.6194372395648836E-2</c:v>
                </c:pt>
                <c:pt idx="543">
                  <c:v>-0.16722563136108803</c:v>
                </c:pt>
                <c:pt idx="544">
                  <c:v>-0.29890026614544429</c:v>
                </c:pt>
                <c:pt idx="545">
                  <c:v>-0.43098025054932704</c:v>
                </c:pt>
                <c:pt idx="546">
                  <c:v>-0.56323152715423919</c:v>
                </c:pt>
                <c:pt idx="547">
                  <c:v>-0.69542461410257572</c:v>
                </c:pt>
                <c:pt idx="548">
                  <c:v>-0.82733508670548295</c:v>
                </c:pt>
                <c:pt idx="549">
                  <c:v>-0.9587440380461868</c:v>
                </c:pt>
                <c:pt idx="550">
                  <c:v>-1.0894384621914022</c:v>
                </c:pt>
                <c:pt idx="551">
                  <c:v>-1.2192115637514238</c:v>
                </c:pt>
                <c:pt idx="552">
                  <c:v>-1.3478630160174419</c:v>
                </c:pt>
                <c:pt idx="553">
                  <c:v>-1.4751991305275678</c:v>
                </c:pt>
                <c:pt idx="554">
                  <c:v>-1.601032979849073</c:v>
                </c:pt>
                <c:pt idx="555">
                  <c:v>-1.7251844219336554</c:v>
                </c:pt>
                <c:pt idx="556">
                  <c:v>-1.8474801063225113</c:v>
                </c:pt>
                <c:pt idx="557">
                  <c:v>-1.9677533554046733</c:v>
                </c:pt>
                <c:pt idx="558">
                  <c:v>-2.0858440466808159</c:v>
                </c:pt>
                <c:pt idx="559">
                  <c:v>-2.2015983710633282</c:v>
                </c:pt>
                <c:pt idx="560">
                  <c:v>-2.3148686052944987</c:v>
                </c:pt>
                <c:pt idx="561">
                  <c:v>-2.4255127693333982</c:v>
                </c:pt>
                <c:pt idx="562">
                  <c:v>-2.5333942802380069</c:v>
                </c:pt>
                <c:pt idx="563">
                  <c:v>-2.6383815490316982</c:v>
                </c:pt>
                <c:pt idx="564">
                  <c:v>-2.7403475243793274</c:v>
                </c:pt>
                <c:pt idx="565">
                  <c:v>-2.8391692455559885</c:v>
                </c:pt>
                <c:pt idx="566">
                  <c:v>-2.9347273366277582</c:v>
                </c:pt>
                <c:pt idx="567">
                  <c:v>-3.0269054729957627</c:v>
                </c:pt>
                <c:pt idx="568">
                  <c:v>-3.1155898813607696</c:v>
                </c:pt>
                <c:pt idx="569">
                  <c:v>-3.2006687859847869</c:v>
                </c:pt>
                <c:pt idx="570">
                  <c:v>-3.2820318842861052</c:v>
                </c:pt>
                <c:pt idx="571">
                  <c:v>-3.359569807206761</c:v>
                </c:pt>
                <c:pt idx="572">
                  <c:v>-3.4331736172473981</c:v>
                </c:pt>
                <c:pt idx="573">
                  <c:v>-3.5027343239397988</c:v>
                </c:pt>
                <c:pt idx="574">
                  <c:v>-3.5681423921303055</c:v>
                </c:pt>
                <c:pt idx="575">
                  <c:v>-3.6292873614634704</c:v>
                </c:pt>
                <c:pt idx="576">
                  <c:v>-3.6860574093989813</c:v>
                </c:pt>
                <c:pt idx="577">
                  <c:v>-3.7383390830395347</c:v>
                </c:pt>
                <c:pt idx="578">
                  <c:v>-3.7860169564924906</c:v>
                </c:pt>
                <c:pt idx="579">
                  <c:v>-3.8289734935871444</c:v>
                </c:pt>
                <c:pt idx="580">
                  <c:v>-3.8670888464229338</c:v>
                </c:pt>
                <c:pt idx="581">
                  <c:v>-3.9002408624886455</c:v>
                </c:pt>
                <c:pt idx="582">
                  <c:v>-3.9283050574267819</c:v>
                </c:pt>
                <c:pt idx="583">
                  <c:v>-3.9511547847900852</c:v>
                </c:pt>
                <c:pt idx="584">
                  <c:v>-3.9686614247522654</c:v>
                </c:pt>
                <c:pt idx="585">
                  <c:v>-3.9806947391067293</c:v>
                </c:pt>
                <c:pt idx="586">
                  <c:v>-3.9871232637850365</c:v>
                </c:pt>
                <c:pt idx="587">
                  <c:v>-3.9878148993513962</c:v>
                </c:pt>
                <c:pt idx="588">
                  <c:v>-3.9826375372837357</c:v>
                </c:pt>
                <c:pt idx="589">
                  <c:v>-3.9714598577565985</c:v>
                </c:pt>
                <c:pt idx="590">
                  <c:v>-3.9541522082308469</c:v>
                </c:pt>
                <c:pt idx="591">
                  <c:v>-3.9305876319296722</c:v>
                </c:pt>
                <c:pt idx="592">
                  <c:v>-3.9006429888844569</c:v>
                </c:pt>
                <c:pt idx="593">
                  <c:v>-3.8642001912888997</c:v>
                </c:pt>
                <c:pt idx="594">
                  <c:v>-3.8211475579532554</c:v>
                </c:pt>
                <c:pt idx="595">
                  <c:v>-3.7713812532332698</c:v>
                </c:pt>
                <c:pt idx="596">
                  <c:v>-3.7148068290419611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AA1202"/>
  <sheetViews>
    <sheetView tabSelected="1" topLeftCell="E1" workbookViewId="0">
      <pane ySplit="2" topLeftCell="A590" activePane="bottomLeft" state="frozen"/>
      <selection pane="bottomLeft" activeCell="J1" sqref="J1"/>
    </sheetView>
  </sheetViews>
  <sheetFormatPr baseColWidth="10" defaultRowHeight="14.5" x14ac:dyDescent="0.35"/>
  <cols>
    <col min="1" max="1" width="3.81640625" style="9" bestFit="1" customWidth="1"/>
    <col min="2" max="5" width="10.90625" style="9" customWidth="1"/>
    <col min="6" max="7" width="12.1796875" style="9" customWidth="1"/>
    <col min="8" max="8" width="11.08984375" style="9" customWidth="1"/>
    <col min="9" max="12" width="11.81640625" style="9" customWidth="1"/>
    <col min="13" max="16" width="11.1796875" style="9" customWidth="1"/>
    <col min="17" max="18" width="13.90625" style="15" bestFit="1" customWidth="1"/>
    <col min="19" max="19" width="13.90625" style="15" customWidth="1"/>
    <col min="20" max="20" width="20.08984375" style="9" customWidth="1"/>
    <col min="21" max="21" width="19.453125" style="9" customWidth="1"/>
    <col min="22" max="22" width="15.36328125" style="9" customWidth="1"/>
    <col min="23" max="24" width="10.90625" style="9" customWidth="1"/>
    <col min="25" max="25" width="10.90625" style="9"/>
    <col min="26" max="27" width="11.36328125" style="9" bestFit="1" customWidth="1"/>
    <col min="28" max="16384" width="10.90625" style="9"/>
  </cols>
  <sheetData>
    <row r="1" spans="1:27" x14ac:dyDescent="0.35">
      <c r="A1" s="9" t="s">
        <v>0</v>
      </c>
      <c r="B1" s="9">
        <f>2*PI()/U7</f>
        <v>1.0471975511965976E-2</v>
      </c>
      <c r="J1" s="9">
        <f>MAX(J3:J601)</f>
        <v>0.46758046198534131</v>
      </c>
      <c r="K1" s="9">
        <f>MAX(K3:K600)</f>
        <v>0.94541109757557529</v>
      </c>
      <c r="N1" s="9">
        <f>MAX(N3:N601)</f>
        <v>0.68713123862317127</v>
      </c>
      <c r="O1" s="9">
        <f t="shared" ref="L1:O1" si="0">MAX(O3:O600)</f>
        <v>1.4727239045348062</v>
      </c>
      <c r="Q1" s="9"/>
      <c r="R1" s="9"/>
      <c r="S1" s="9"/>
    </row>
    <row r="2" spans="1:27" x14ac:dyDescent="0.35">
      <c r="A2" s="9" t="s">
        <v>7</v>
      </c>
      <c r="B2" s="9" t="s">
        <v>21</v>
      </c>
      <c r="C2" s="9" t="s">
        <v>19</v>
      </c>
      <c r="D2" s="9" t="s">
        <v>20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4</v>
      </c>
      <c r="K2" s="9" t="s">
        <v>5</v>
      </c>
      <c r="L2" s="9" t="s">
        <v>6</v>
      </c>
      <c r="M2" s="9" t="s">
        <v>27</v>
      </c>
      <c r="N2" s="9" t="s">
        <v>4</v>
      </c>
      <c r="O2" s="9" t="s">
        <v>5</v>
      </c>
      <c r="P2" s="9" t="s">
        <v>6</v>
      </c>
      <c r="Q2" s="9" t="s">
        <v>41</v>
      </c>
      <c r="R2" s="9" t="s">
        <v>42</v>
      </c>
      <c r="S2" s="9" t="s">
        <v>43</v>
      </c>
    </row>
    <row r="3" spans="1:27" x14ac:dyDescent="0.35">
      <c r="A3" s="9">
        <v>0</v>
      </c>
      <c r="B3" s="9">
        <f t="shared" ref="B3:B66" si="1">A3*$B$1</f>
        <v>0</v>
      </c>
      <c r="C3" s="10">
        <f>'Graficas excel'!$N$3*(COS('Graficas excel'!$N$4*B3+'Graficas excel'!$N$5)+'Graficas excel'!$N$6)*COS(B3)+'Graficas excel'!$N$7</f>
        <v>21.759999999999998</v>
      </c>
      <c r="D3" s="11">
        <f>'Graficas excel'!$N$3*(COS('Graficas excel'!$N$4*B3+'Graficas excel'!$N$5)+'Graficas excel'!$N$6)*SIN(B3)+'Graficas excel'!$N$8</f>
        <v>24.5</v>
      </c>
      <c r="E3" s="9">
        <f>ATAN2(C3,D3)*2</f>
        <v>1.6891189610814823</v>
      </c>
      <c r="F3" s="9">
        <f>C3/(2*'Graficas excel'!$N$9*COS(E3/2))</f>
        <v>0.81920220336617744</v>
      </c>
      <c r="G3" s="9">
        <f>(1-F3^2)^(1/2)</f>
        <v>0.57350479509765218</v>
      </c>
      <c r="H3" s="9">
        <f>ATAN2(F3,G3)*2</f>
        <v>1.221555566107976</v>
      </c>
      <c r="I3" s="9">
        <f>(E3+H3)/2</f>
        <v>1.4553372635947293</v>
      </c>
      <c r="J3" s="9">
        <f>(I4-I3)/$B$1</f>
        <v>-0.10325247374380492</v>
      </c>
      <c r="K3" s="9">
        <f>(J4-J3)/$B$1</f>
        <v>0.90884330071283836</v>
      </c>
      <c r="L3" s="9">
        <f>(K4-K3)/$B$1</f>
        <v>0.66934123625632058</v>
      </c>
      <c r="M3" s="9">
        <f t="shared" ref="M3:M66" si="2">E3-2*I3</f>
        <v>-1.2215555661079762</v>
      </c>
      <c r="N3" s="9">
        <f>(M4-M3)/$B$1</f>
        <v>0.56600858710460866</v>
      </c>
      <c r="O3" s="9">
        <f>(N4-N3)/$B$1</f>
        <v>-0.98160855225948784</v>
      </c>
      <c r="P3" s="9">
        <f>(O4-O3)/$B$1</f>
        <v>-3.4189593137724095</v>
      </c>
      <c r="Q3" s="15">
        <f>DEGREES(I3)</f>
        <v>83.384682972096172</v>
      </c>
      <c r="R3" s="15">
        <f>DEGREES(M3)</f>
        <v>-69.989978378701068</v>
      </c>
      <c r="T3" s="9" t="s">
        <v>36</v>
      </c>
      <c r="U3" s="9" t="s">
        <v>37</v>
      </c>
      <c r="Z3" s="14"/>
      <c r="AA3" s="14"/>
    </row>
    <row r="4" spans="1:27" x14ac:dyDescent="0.35">
      <c r="A4" s="9">
        <v>1</v>
      </c>
      <c r="B4" s="9">
        <f t="shared" si="1"/>
        <v>1.0471975511965976E-2</v>
      </c>
      <c r="C4" s="9">
        <f>'Graficas excel'!$N$3*(COS('Graficas excel'!$N$4*B4+'Graficas excel'!$N$5)+'Graficas excel'!$N$6)*COS(B4)+'Graficas excel'!$N$7</f>
        <v>21.758799301277044</v>
      </c>
      <c r="D4" s="11">
        <f>'Graficas excel'!$N$3*(COS('Graficas excel'!$N$4*B4+'Graficas excel'!$N$5)+'Graficas excel'!$N$6)*SIN(B4)+'Graficas excel'!$N$8</f>
        <v>24.591725284756059</v>
      </c>
      <c r="E4" s="9">
        <f t="shared" ref="E4:E67" si="3">ATAN2(C4,D4)*2</f>
        <v>1.6928836743920141</v>
      </c>
      <c r="F4" s="9">
        <f>C4/(2*'Graficas excel'!$N$9*COS(E4/2))</f>
        <v>0.82089825020909446</v>
      </c>
      <c r="G4" s="9">
        <f t="shared" ref="G4:G67" si="4">(1-F4^2)^(1/2)</f>
        <v>0.5710744809599243</v>
      </c>
      <c r="H4" s="9">
        <f t="shared" ref="H4:H67" si="5">ATAN2(F4,G4)*2</f>
        <v>1.2156283380442543</v>
      </c>
      <c r="I4" s="9">
        <f t="shared" ref="I4:I66" si="6">(E4+H4)/2</f>
        <v>1.4542560062181342</v>
      </c>
      <c r="J4" s="9">
        <f t="shared" ref="J4:J67" si="7">(I5-I4)/$B$1</f>
        <v>-9.3735088954525744E-2</v>
      </c>
      <c r="K4" s="9">
        <f t="shared" ref="K4:L67" si="8">(J5-J4)/$B$1</f>
        <v>0.91585262574806359</v>
      </c>
      <c r="L4" s="9">
        <f t="shared" si="8"/>
        <v>0.60395486631318185</v>
      </c>
      <c r="M4" s="9">
        <f t="shared" si="2"/>
        <v>-1.2156283380442543</v>
      </c>
      <c r="N4" s="9">
        <f t="shared" ref="N4:P67" si="9">(M5-M4)/$B$1</f>
        <v>0.55572920638301093</v>
      </c>
      <c r="O4" s="9">
        <f t="shared" si="9"/>
        <v>-1.0174118104697205</v>
      </c>
      <c r="P4" s="9">
        <f t="shared" si="9"/>
        <v>-3.3273720218916556</v>
      </c>
      <c r="Q4" s="15">
        <f t="shared" ref="Q4:Q67" si="10">DEGREES(I4)</f>
        <v>83.322731487849893</v>
      </c>
      <c r="R4" s="15">
        <f t="shared" ref="R4:R67" si="11">DEGREES(M4)</f>
        <v>-69.650373226438305</v>
      </c>
      <c r="S4" s="10">
        <f>SQRT((C4-C3)^2+(D4-D3)^2)</f>
        <v>9.1733143089089753E-2</v>
      </c>
      <c r="T4" s="12">
        <f>20*COS(I13)</f>
        <v>2.4282112016731578</v>
      </c>
      <c r="U4" s="13">
        <f>20*SIN(I13)</f>
        <v>19.852047510523164</v>
      </c>
      <c r="Z4" s="14"/>
      <c r="AA4" s="14"/>
    </row>
    <row r="5" spans="1:27" x14ac:dyDescent="0.35">
      <c r="A5" s="9">
        <v>2</v>
      </c>
      <c r="B5" s="9">
        <f t="shared" si="1"/>
        <v>2.0943951023931952E-2</v>
      </c>
      <c r="C5" s="9">
        <f>'Graficas excel'!$N$3*(COS('Graficas excel'!$N$4*B5+'Graficas excel'!$N$5)+'Graficas excel'!$N$6)*COS(B5)+'Graficas excel'!$N$7</f>
        <v>21.755198442590675</v>
      </c>
      <c r="D5" s="11">
        <f>'Graficas excel'!$N$3*(COS('Graficas excel'!$N$4*B5+'Graficas excel'!$N$5)+'Graficas excel'!$N$6)*SIN(B5)+'Graficas excel'!$N$8</f>
        <v>24.683395263558779</v>
      </c>
      <c r="E5" s="9">
        <f t="shared" si="3"/>
        <v>1.6967400739202538</v>
      </c>
      <c r="F5" s="9">
        <f>C5/(2*'Graficas excel'!$N$9*COS(E5/2))</f>
        <v>0.8225564802087969</v>
      </c>
      <c r="G5" s="9">
        <f t="shared" si="4"/>
        <v>0.56868342411794903</v>
      </c>
      <c r="H5" s="9">
        <f t="shared" si="5"/>
        <v>1.2098087554037271</v>
      </c>
      <c r="I5" s="9">
        <f t="shared" si="6"/>
        <v>1.4532744146619905</v>
      </c>
      <c r="J5" s="9">
        <f t="shared" si="7"/>
        <v>-8.4144302685122283E-2</v>
      </c>
      <c r="K5" s="9">
        <f t="shared" si="8"/>
        <v>0.92217722631842791</v>
      </c>
      <c r="L5" s="9">
        <f t="shared" si="8"/>
        <v>0.53640453907703145</v>
      </c>
      <c r="M5" s="9">
        <f t="shared" si="2"/>
        <v>-1.2098087554037271</v>
      </c>
      <c r="N5" s="9">
        <f t="shared" si="9"/>
        <v>0.54507489481818705</v>
      </c>
      <c r="O5" s="9">
        <f t="shared" si="9"/>
        <v>-1.0522559688021706</v>
      </c>
      <c r="P5" s="9">
        <f t="shared" si="9"/>
        <v>-3.2287009059197755</v>
      </c>
      <c r="Q5" s="15">
        <f t="shared" si="10"/>
        <v>83.266490434477177</v>
      </c>
      <c r="R5" s="15">
        <f t="shared" si="11"/>
        <v>-69.31693570260849</v>
      </c>
      <c r="S5" s="10">
        <f t="shared" ref="S5:S68" si="12">SQRT((C5-C4)^2+(D5-D4)^2)</f>
        <v>9.1740673623918689E-2</v>
      </c>
      <c r="U5" s="9">
        <f>DEGREES(I13)</f>
        <v>83.026483003366877</v>
      </c>
      <c r="Z5" s="14"/>
      <c r="AA5" s="14"/>
    </row>
    <row r="6" spans="1:27" x14ac:dyDescent="0.35">
      <c r="A6" s="9">
        <v>3</v>
      </c>
      <c r="B6" s="9">
        <f t="shared" si="1"/>
        <v>3.1415926535897927E-2</v>
      </c>
      <c r="C6" s="9">
        <f>'Graficas excel'!$N$3*(COS('Graficas excel'!$N$4*B6+'Graficas excel'!$N$5)+'Graficas excel'!$N$6)*COS(B6)+'Graficas excel'!$N$7</f>
        <v>21.749201134382048</v>
      </c>
      <c r="D6" s="11">
        <f>'Graficas excel'!$N$3*(COS('Graficas excel'!$N$4*B6+'Graficas excel'!$N$5)+'Graficas excel'!$N$6)*SIN(B6)+'Graficas excel'!$N$8</f>
        <v>24.774954722515879</v>
      </c>
      <c r="E6" s="9">
        <f t="shared" si="3"/>
        <v>1.7006857707165972</v>
      </c>
      <c r="F6" s="9">
        <f>C6/(2*'Graficas excel'!$N$9*COS(E6/2))</f>
        <v>0.82417615360981733</v>
      </c>
      <c r="G6" s="9">
        <f t="shared" si="4"/>
        <v>0.56633353054620283</v>
      </c>
      <c r="H6" s="9">
        <f t="shared" si="5"/>
        <v>1.2041007444530034</v>
      </c>
      <c r="I6" s="9">
        <f t="shared" si="6"/>
        <v>1.4523932575848004</v>
      </c>
      <c r="J6" s="9">
        <f t="shared" si="7"/>
        <v>-7.4487285353423E-2</v>
      </c>
      <c r="K6" s="9">
        <f t="shared" si="8"/>
        <v>0.92779444151614998</v>
      </c>
      <c r="L6" s="9">
        <f t="shared" si="8"/>
        <v>0.46667847964312775</v>
      </c>
      <c r="M6" s="9">
        <f t="shared" si="2"/>
        <v>-1.2041007444530036</v>
      </c>
      <c r="N6" s="9">
        <f t="shared" si="9"/>
        <v>0.53405569608057069</v>
      </c>
      <c r="O6" s="9">
        <f t="shared" si="9"/>
        <v>-1.0860668456244249</v>
      </c>
      <c r="P6" s="9">
        <f t="shared" si="9"/>
        <v>-3.1229647848579383</v>
      </c>
      <c r="Q6" s="15">
        <f t="shared" si="10"/>
        <v>83.216003852866109</v>
      </c>
      <c r="R6" s="15">
        <f t="shared" si="11"/>
        <v>-68.989890765717576</v>
      </c>
      <c r="S6" s="10">
        <f t="shared" si="12"/>
        <v>9.1755665930045749E-2</v>
      </c>
      <c r="T6" s="9" t="s">
        <v>38</v>
      </c>
      <c r="U6" s="9">
        <f>DEGREES(M13)</f>
        <v>-66.897082644396363</v>
      </c>
      <c r="Z6" s="14"/>
      <c r="AA6" s="14"/>
    </row>
    <row r="7" spans="1:27" x14ac:dyDescent="0.35">
      <c r="A7" s="9">
        <v>4</v>
      </c>
      <c r="B7" s="9">
        <f t="shared" si="1"/>
        <v>4.1887902047863905E-2</v>
      </c>
      <c r="C7" s="9">
        <f>'Graficas excel'!$N$3*(COS('Graficas excel'!$N$4*B7+'Graficas excel'!$N$5)+'Graficas excel'!$N$6)*COS(B7)+'Graficas excel'!$N$7</f>
        <v>21.74081355403527</v>
      </c>
      <c r="D7" s="11">
        <f>'Graficas excel'!$N$3*(COS('Graficas excel'!$N$4*B7+'Graficas excel'!$N$5)+'Graficas excel'!$N$6)*SIN(B7)+'Graficas excel'!$N$8</f>
        <v>24.86634863169332</v>
      </c>
      <c r="E7" s="9">
        <f t="shared" si="3"/>
        <v>1.7047183308316312</v>
      </c>
      <c r="F7" s="9">
        <f>C7/(2*'Graficas excel'!$N$9*COS(E7/2))</f>
        <v>0.82575657288643489</v>
      </c>
      <c r="G7" s="9">
        <f t="shared" si="4"/>
        <v>0.56402666810608337</v>
      </c>
      <c r="H7" s="9">
        <f t="shared" si="5"/>
        <v>1.198508126281622</v>
      </c>
      <c r="I7" s="9">
        <f t="shared" si="6"/>
        <v>1.4516132285566266</v>
      </c>
      <c r="J7" s="9">
        <f t="shared" si="7"/>
        <v>-6.4771444681727727E-2</v>
      </c>
      <c r="K7" s="9">
        <f t="shared" si="8"/>
        <v>0.93268148712693433</v>
      </c>
      <c r="L7" s="9">
        <f t="shared" si="8"/>
        <v>0.3947764279499929</v>
      </c>
      <c r="M7" s="9">
        <f t="shared" si="2"/>
        <v>-1.198508126281622</v>
      </c>
      <c r="N7" s="9">
        <f t="shared" si="9"/>
        <v>0.52268243066883358</v>
      </c>
      <c r="O7" s="9">
        <f t="shared" si="9"/>
        <v>-1.1187704563761893</v>
      </c>
      <c r="P7" s="9">
        <f t="shared" si="9"/>
        <v>-3.0102055853186909</v>
      </c>
      <c r="Q7" s="15">
        <f t="shared" si="10"/>
        <v>83.171311481654058</v>
      </c>
      <c r="R7" s="15">
        <f t="shared" si="11"/>
        <v>-68.66945734806923</v>
      </c>
      <c r="S7" s="10">
        <f t="shared" si="12"/>
        <v>9.1777982865216504E-2</v>
      </c>
      <c r="T7" s="9" t="s">
        <v>40</v>
      </c>
      <c r="U7" s="9">
        <v>600</v>
      </c>
      <c r="Z7" s="14"/>
      <c r="AA7" s="14"/>
    </row>
    <row r="8" spans="1:27" x14ac:dyDescent="0.35">
      <c r="A8" s="9">
        <v>5</v>
      </c>
      <c r="B8" s="9">
        <f t="shared" si="1"/>
        <v>5.2359877559829883E-2</v>
      </c>
      <c r="C8" s="9">
        <f>'Graficas excel'!$N$3*(COS('Graficas excel'!$N$4*B8+'Graficas excel'!$N$5)+'Graficas excel'!$N$6)*COS(B8)+'Graficas excel'!$N$7</f>
        <v>21.730044335862907</v>
      </c>
      <c r="D8" s="11">
        <f>'Graficas excel'!$N$3*(COS('Graficas excel'!$N$4*B8+'Graficas excel'!$N$5)+'Graficas excel'!$N$6)*SIN(B8)+'Graficas excel'!$N$8</f>
        <v>24.957522236685069</v>
      </c>
      <c r="E8" s="9">
        <f t="shared" si="3"/>
        <v>1.7088352784809666</v>
      </c>
      <c r="F8" s="9">
        <f>C8/(2*'Graficas excel'!$N$9*COS(E8/2))</f>
        <v>0.82729708351700859</v>
      </c>
      <c r="G8" s="9">
        <f t="shared" si="4"/>
        <v>0.56176466211773379</v>
      </c>
      <c r="H8" s="9">
        <f t="shared" si="5"/>
        <v>1.1930346086671229</v>
      </c>
      <c r="I8" s="9">
        <f t="shared" si="6"/>
        <v>1.4509349435740448</v>
      </c>
      <c r="J8" s="9">
        <f t="shared" si="7"/>
        <v>-5.5004426988070461E-2</v>
      </c>
      <c r="K8" s="9">
        <f t="shared" si="8"/>
        <v>0.93681557621312805</v>
      </c>
      <c r="L8" s="9">
        <f t="shared" si="8"/>
        <v>0.32071056997359298</v>
      </c>
      <c r="M8" s="9">
        <f t="shared" si="2"/>
        <v>-1.1930346086671231</v>
      </c>
      <c r="N8" s="9">
        <f t="shared" si="9"/>
        <v>0.51096669384615112</v>
      </c>
      <c r="O8" s="9">
        <f t="shared" si="9"/>
        <v>-1.1502932555516299</v>
      </c>
      <c r="P8" s="9">
        <f t="shared" si="9"/>
        <v>-2.8904898953186393</v>
      </c>
      <c r="Q8" s="15">
        <f t="shared" si="10"/>
        <v>83.132448614845018</v>
      </c>
      <c r="R8" s="15">
        <f t="shared" si="11"/>
        <v>-68.355847889667942</v>
      </c>
      <c r="S8" s="10">
        <f t="shared" si="12"/>
        <v>9.1807419674203777E-2</v>
      </c>
      <c r="Z8" s="14"/>
      <c r="AA8" s="14"/>
    </row>
    <row r="9" spans="1:27" x14ac:dyDescent="0.35">
      <c r="A9" s="9">
        <v>6</v>
      </c>
      <c r="B9" s="9">
        <f t="shared" si="1"/>
        <v>6.2831853071795854E-2</v>
      </c>
      <c r="C9" s="9">
        <f>'Graficas excel'!$N$3*(COS('Graficas excel'!$N$4*B9+'Graficas excel'!$N$5)+'Graficas excel'!$N$6)*COS(B9)+'Graficas excel'!$N$7</f>
        <v>21.716904557109853</v>
      </c>
      <c r="D9" s="11">
        <f>'Graficas excel'!$N$3*(COS('Graficas excel'!$N$4*B9+'Graficas excel'!$N$5)+'Graficas excel'!$N$6)*SIN(B9)+'Graficas excel'!$N$8</f>
        <v>25.048421149692388</v>
      </c>
      <c r="E9" s="9">
        <f t="shared" si="3"/>
        <v>1.7130340991614161</v>
      </c>
      <c r="F9" s="9">
        <f>C9/(2*'Graficas excel'!$N$9*COS(E9/2))</f>
        <v>0.82879707469431851</v>
      </c>
      <c r="G9" s="9">
        <f t="shared" si="4"/>
        <v>0.55954929092810068</v>
      </c>
      <c r="H9" s="9">
        <f t="shared" si="5"/>
        <v>1.187683777961736</v>
      </c>
      <c r="I9" s="9">
        <f t="shared" si="6"/>
        <v>1.450358938561576</v>
      </c>
      <c r="J9" s="9">
        <f t="shared" si="7"/>
        <v>-4.5194117214738289E-2</v>
      </c>
      <c r="K9" s="9">
        <f t="shared" si="8"/>
        <v>0.94017404944832017</v>
      </c>
      <c r="L9" s="9">
        <f t="shared" si="8"/>
        <v>0.24450641343167445</v>
      </c>
      <c r="M9" s="9">
        <f t="shared" si="2"/>
        <v>-1.187683777961736</v>
      </c>
      <c r="N9" s="9">
        <f t="shared" si="9"/>
        <v>0.49892085104243483</v>
      </c>
      <c r="O9" s="9">
        <f t="shared" si="9"/>
        <v>-1.1805623949529918</v>
      </c>
      <c r="P9" s="9">
        <f t="shared" si="9"/>
        <v>-2.7639104525269844</v>
      </c>
      <c r="Q9" s="15">
        <f t="shared" si="10"/>
        <v>83.099445958652169</v>
      </c>
      <c r="R9" s="15">
        <f t="shared" si="11"/>
        <v>-68.04926787336025</v>
      </c>
      <c r="S9" s="10">
        <f t="shared" si="12"/>
        <v>9.1843705127740316E-2</v>
      </c>
      <c r="Z9" s="14"/>
      <c r="AA9" s="14"/>
    </row>
    <row r="10" spans="1:27" x14ac:dyDescent="0.35">
      <c r="A10" s="9">
        <v>7</v>
      </c>
      <c r="B10" s="9">
        <f t="shared" si="1"/>
        <v>7.3303828583761832E-2</v>
      </c>
      <c r="C10" s="9">
        <f>'Graficas excel'!$N$3*(COS('Graficas excel'!$N$4*B10+'Graficas excel'!$N$5)+'Graficas excel'!$N$6)*COS(B10)+'Graficas excel'!$N$7</f>
        <v>21.701407719999935</v>
      </c>
      <c r="D10" s="11">
        <f>'Graficas excel'!$N$3*(COS('Graficas excel'!$N$4*B10+'Graficas excel'!$N$5)+'Graficas excel'!$N$6)*SIN(B10)+'Graficas excel'!$N$8</f>
        <v>25.138991439950615</v>
      </c>
      <c r="E10" s="9">
        <f t="shared" si="3"/>
        <v>1.7173122427184264</v>
      </c>
      <c r="F10" s="9">
        <f>C10/(2*'Graficas excel'!$N$9*COS(E10/2))</f>
        <v>0.83025597997228495</v>
      </c>
      <c r="G10" s="9">
        <f t="shared" si="4"/>
        <v>0.55738228149113311</v>
      </c>
      <c r="H10" s="9">
        <f t="shared" si="5"/>
        <v>1.1824590910272106</v>
      </c>
      <c r="I10" s="9">
        <f t="shared" si="6"/>
        <v>1.4498856668728184</v>
      </c>
      <c r="J10" s="9">
        <f t="shared" si="7"/>
        <v>-3.5348637591929591E-2</v>
      </c>
      <c r="K10" s="9">
        <f t="shared" si="8"/>
        <v>0.94273451462229529</v>
      </c>
      <c r="L10" s="9">
        <f t="shared" si="8"/>
        <v>0.16620356854849005</v>
      </c>
      <c r="M10" s="9">
        <f t="shared" si="2"/>
        <v>-1.1824590910272104</v>
      </c>
      <c r="N10" s="9">
        <f t="shared" si="9"/>
        <v>0.4865580305521392</v>
      </c>
      <c r="O10" s="9">
        <f t="shared" si="9"/>
        <v>-1.2095059975291211</v>
      </c>
      <c r="P10" s="9">
        <f t="shared" si="9"/>
        <v>-2.6305874662364244</v>
      </c>
      <c r="Q10" s="15">
        <f t="shared" si="10"/>
        <v>83.072329488323334</v>
      </c>
      <c r="R10" s="15">
        <f t="shared" si="11"/>
        <v>-67.749915362734782</v>
      </c>
      <c r="S10" s="10">
        <f t="shared" si="12"/>
        <v>9.1886503023408991E-2</v>
      </c>
      <c r="Z10" s="14"/>
      <c r="AA10" s="14"/>
    </row>
    <row r="11" spans="1:27" x14ac:dyDescent="0.35">
      <c r="A11" s="9">
        <v>8</v>
      </c>
      <c r="B11" s="9">
        <f t="shared" si="1"/>
        <v>8.377580409572781E-2</v>
      </c>
      <c r="C11" s="9">
        <f>'Graficas excel'!$N$3*(COS('Graficas excel'!$N$4*B11+'Graficas excel'!$N$5)+'Graficas excel'!$N$6)*COS(B11)+'Graficas excel'!$N$7</f>
        <v>21.68356972985621</v>
      </c>
      <c r="D11" s="11">
        <f>'Graficas excel'!$N$3*(COS('Graficas excel'!$N$4*B11+'Graficas excel'!$N$5)+'Graficas excel'!$N$6)*SIN(B11)+'Graficas excel'!$N$8</f>
        <v>25.229179723342313</v>
      </c>
      <c r="E11" s="9">
        <f t="shared" si="3"/>
        <v>1.7216671263650307</v>
      </c>
      <c r="F11" s="9">
        <f>C11/(2*'Graficas excel'!$N$9*COS(E11/2))</f>
        <v>0.83167327784948231</v>
      </c>
      <c r="G11" s="9">
        <f t="shared" si="4"/>
        <v>0.55526530497690729</v>
      </c>
      <c r="H11" s="9">
        <f t="shared" si="5"/>
        <v>1.1773638672461182</v>
      </c>
      <c r="I11" s="9">
        <f t="shared" si="6"/>
        <v>1.4495154968055743</v>
      </c>
      <c r="J11" s="9">
        <f t="shared" si="7"/>
        <v>-2.5476344840519784E-2</v>
      </c>
      <c r="K11" s="9">
        <f t="shared" si="8"/>
        <v>0.94447499432213644</v>
      </c>
      <c r="L11" s="9">
        <f t="shared" si="8"/>
        <v>8.5856445291013217E-2</v>
      </c>
      <c r="M11" s="9">
        <f t="shared" si="2"/>
        <v>-1.177363867246118</v>
      </c>
      <c r="N11" s="9">
        <f t="shared" si="9"/>
        <v>0.47389211336443826</v>
      </c>
      <c r="O11" s="9">
        <f t="shared" si="9"/>
        <v>-1.2370534450576336</v>
      </c>
      <c r="P11" s="9">
        <f t="shared" si="9"/>
        <v>-2.4906697885029914</v>
      </c>
      <c r="Q11" s="15">
        <f t="shared" si="10"/>
        <v>83.051120305768166</v>
      </c>
      <c r="R11" s="15">
        <f t="shared" si="11"/>
        <v>-67.457980544403497</v>
      </c>
      <c r="S11" s="10">
        <f t="shared" si="12"/>
        <v>9.193541403348722E-2</v>
      </c>
      <c r="Z11" s="14"/>
      <c r="AA11" s="14"/>
    </row>
    <row r="12" spans="1:27" x14ac:dyDescent="0.35">
      <c r="A12" s="9">
        <v>9</v>
      </c>
      <c r="B12" s="9">
        <f t="shared" si="1"/>
        <v>9.4247779607693788E-2</v>
      </c>
      <c r="C12" s="9">
        <f>'Graficas excel'!$N$3*(COS('Graficas excel'!$N$4*B12+'Graficas excel'!$N$5)+'Graficas excel'!$N$6)*COS(B12)+'Graficas excel'!$N$7</f>
        <v>21.663408869332848</v>
      </c>
      <c r="D12" s="11">
        <f>'Graficas excel'!$N$3*(COS('Graficas excel'!$N$4*B12+'Graficas excel'!$N$5)+'Graficas excel'!$N$6)*SIN(B12)+'Graficas excel'!$N$8</f>
        <v>25.318933251037389</v>
      </c>
      <c r="E12" s="9">
        <f t="shared" si="3"/>
        <v>1.7260961376528883</v>
      </c>
      <c r="F12" s="9">
        <f>C12/(2*'Graficas excel'!$N$9*COS(E12/2))</f>
        <v>0.83304849228990563</v>
      </c>
      <c r="G12" s="9">
        <f t="shared" si="4"/>
        <v>0.55319997242725438</v>
      </c>
      <c r="H12" s="9">
        <f t="shared" si="5"/>
        <v>1.1724012806396518</v>
      </c>
      <c r="I12" s="9">
        <f t="shared" si="6"/>
        <v>1.44924870914627</v>
      </c>
      <c r="J12" s="9">
        <f t="shared" si="7"/>
        <v>-1.5585825828314167E-2</v>
      </c>
      <c r="K12" s="9">
        <f t="shared" si="8"/>
        <v>0.94537408091476838</v>
      </c>
      <c r="L12" s="9">
        <f t="shared" si="8"/>
        <v>3.5348307265054544E-3</v>
      </c>
      <c r="M12" s="9">
        <f t="shared" si="2"/>
        <v>-1.1724012806396518</v>
      </c>
      <c r="N12" s="9">
        <f t="shared" si="9"/>
        <v>0.46093771998080157</v>
      </c>
      <c r="O12" s="9">
        <f t="shared" si="9"/>
        <v>-1.2631356780912304</v>
      </c>
      <c r="P12" s="9">
        <f t="shared" si="9"/>
        <v>-2.3443358844070805</v>
      </c>
      <c r="Q12" s="15">
        <f t="shared" si="10"/>
        <v>83.035834498863863</v>
      </c>
      <c r="R12" s="15">
        <f t="shared" si="11"/>
        <v>-67.173645276384832</v>
      </c>
      <c r="S12" s="10">
        <f t="shared" si="12"/>
        <v>9.1989977882122487E-2</v>
      </c>
      <c r="Z12" s="14"/>
      <c r="AA12" s="14"/>
    </row>
    <row r="13" spans="1:27" x14ac:dyDescent="0.35">
      <c r="A13" s="9">
        <v>10</v>
      </c>
      <c r="B13" s="9">
        <f t="shared" si="1"/>
        <v>0.10471975511965977</v>
      </c>
      <c r="C13" s="11">
        <f>'Graficas excel'!$N$3*(COS('Graficas excel'!$N$4*B13+'Graficas excel'!$N$5)+'Graficas excel'!$N$6)*COS(B13)+'Graficas excel'!$N$7</f>
        <v>21.640945768803171</v>
      </c>
      <c r="D13" s="11">
        <f>'Graficas excel'!$N$3*(COS('Graficas excel'!$N$4*B13+'Graficas excel'!$N$5)+'Graficas excel'!$N$6)*SIN(B13)+'Graficas excel'!$N$8</f>
        <v>25.408199997002239</v>
      </c>
      <c r="E13" s="9">
        <f t="shared" si="3"/>
        <v>1.7305966373962529</v>
      </c>
      <c r="F13" s="9">
        <f>C13/(2*'Graficas excel'!$N$9*COS(E13/2))</f>
        <v>0.83438119318148884</v>
      </c>
      <c r="G13" s="9">
        <f t="shared" si="4"/>
        <v>0.55118783047617714</v>
      </c>
      <c r="H13" s="9">
        <f t="shared" si="5"/>
        <v>1.1675743521234716</v>
      </c>
      <c r="I13" s="9">
        <f t="shared" si="6"/>
        <v>1.4490854947598621</v>
      </c>
      <c r="J13" s="9">
        <f t="shared" si="7"/>
        <v>-5.6858916033273709E-3</v>
      </c>
      <c r="K13" s="9">
        <f t="shared" si="8"/>
        <v>0.94541109757557529</v>
      </c>
      <c r="L13" s="9">
        <f t="shared" si="8"/>
        <v>-8.0675649247645698E-2</v>
      </c>
      <c r="M13" s="9">
        <f t="shared" si="2"/>
        <v>-1.1675743521234714</v>
      </c>
      <c r="N13" s="9">
        <f t="shared" si="9"/>
        <v>0.44771019409153967</v>
      </c>
      <c r="O13" s="9">
        <f t="shared" si="9"/>
        <v>-1.2876855060645644</v>
      </c>
      <c r="P13" s="9">
        <f t="shared" si="9"/>
        <v>-2.1917945685365856</v>
      </c>
      <c r="Q13" s="15">
        <f t="shared" si="10"/>
        <v>83.026483003366877</v>
      </c>
      <c r="R13" s="15">
        <f t="shared" si="11"/>
        <v>-66.897082644396363</v>
      </c>
      <c r="S13" s="10">
        <f t="shared" si="12"/>
        <v>9.2049675830821465E-2</v>
      </c>
      <c r="Z13" s="14"/>
      <c r="AA13" s="14"/>
    </row>
    <row r="14" spans="1:27" x14ac:dyDescent="0.35">
      <c r="A14" s="9">
        <v>11</v>
      </c>
      <c r="B14" s="9">
        <f t="shared" si="1"/>
        <v>0.11519173063162574</v>
      </c>
      <c r="C14" s="9">
        <f>'Graficas excel'!$N$3*(COS('Graficas excel'!$N$4*B14+'Graficas excel'!$N$5)+'Graficas excel'!$N$6)*COS(B14)+'Graficas excel'!$N$7</f>
        <v>21.61620337295507</v>
      </c>
      <c r="D14" s="11">
        <f>'Graficas excel'!$N$3*(COS('Graficas excel'!$N$4*B14+'Graficas excel'!$N$5)+'Graficas excel'!$N$6)*SIN(B14)+'Graficas excel'!$N$8</f>
        <v>25.496928744222146</v>
      </c>
      <c r="E14" s="9">
        <f t="shared" si="3"/>
        <v>1.7351659625499696</v>
      </c>
      <c r="F14" s="9">
        <f>C14/(2*'Graficas excel'!$N$9*COS(E14/2))</f>
        <v>0.83567099673290068</v>
      </c>
      <c r="G14" s="9">
        <f t="shared" si="4"/>
        <v>0.5492303571539362</v>
      </c>
      <c r="H14" s="9">
        <f t="shared" si="5"/>
        <v>1.162885941934487</v>
      </c>
      <c r="I14" s="9">
        <f t="shared" si="6"/>
        <v>1.4490259522422284</v>
      </c>
      <c r="J14" s="9">
        <f t="shared" si="7"/>
        <v>4.2144302592249296E-3</v>
      </c>
      <c r="K14" s="9">
        <f t="shared" si="8"/>
        <v>0.94456626415224199</v>
      </c>
      <c r="L14" s="9">
        <f t="shared" si="8"/>
        <v>-0.16667320390775861</v>
      </c>
      <c r="M14" s="9">
        <f t="shared" si="2"/>
        <v>-1.1628859419344872</v>
      </c>
      <c r="N14" s="9">
        <f t="shared" si="9"/>
        <v>0.43422558300491804</v>
      </c>
      <c r="O14" s="9">
        <f t="shared" si="9"/>
        <v>-1.3106379251135396</v>
      </c>
      <c r="P14" s="9">
        <f t="shared" si="9"/>
        <v>-2.0332855341991798</v>
      </c>
      <c r="Q14" s="15">
        <f t="shared" si="10"/>
        <v>83.023071468404879</v>
      </c>
      <c r="R14" s="15">
        <f t="shared" si="11"/>
        <v>-66.628456527941438</v>
      </c>
      <c r="S14" s="10">
        <f t="shared" si="12"/>
        <v>9.2113933449387911E-2</v>
      </c>
      <c r="Z14" s="14"/>
      <c r="AA14" s="14"/>
    </row>
    <row r="15" spans="1:27" x14ac:dyDescent="0.35">
      <c r="A15" s="9">
        <v>12</v>
      </c>
      <c r="B15" s="9">
        <f t="shared" si="1"/>
        <v>0.12566370614359171</v>
      </c>
      <c r="C15" s="9">
        <f>'Graficas excel'!$N$3*(COS('Graficas excel'!$N$4*B15+'Graficas excel'!$N$5)+'Graficas excel'!$N$6)*COS(B15)+'Graficas excel'!$N$7</f>
        <v>21.589206903651608</v>
      </c>
      <c r="D15" s="11">
        <f>'Graficas excel'!$N$3*(COS('Graficas excel'!$N$4*B15+'Graficas excel'!$N$5)+'Graficas excel'!$N$6)*SIN(B15)+'Graficas excel'!$N$8</f>
        <v>25.585069169483329</v>
      </c>
      <c r="E15" s="9">
        <f t="shared" si="3"/>
        <v>1.7398014290428092</v>
      </c>
      <c r="F15" s="9">
        <f>C15/(2*'Graficas excel'!$N$9*COS(E15/2))</f>
        <v>0.83691756580917376</v>
      </c>
      <c r="G15" s="9">
        <f t="shared" si="4"/>
        <v>0.54732895779416535</v>
      </c>
      <c r="H15" s="9">
        <f t="shared" si="5"/>
        <v>1.1583387422625904</v>
      </c>
      <c r="I15" s="9">
        <f t="shared" si="6"/>
        <v>1.4490700856526999</v>
      </c>
      <c r="J15" s="9">
        <f t="shared" si="7"/>
        <v>1.4105905046856394E-2</v>
      </c>
      <c r="K15" s="9">
        <f t="shared" si="8"/>
        <v>0.94282086644241903</v>
      </c>
      <c r="L15" s="9">
        <f t="shared" si="8"/>
        <v>-0.25433970233160275</v>
      </c>
      <c r="M15" s="9">
        <f t="shared" si="2"/>
        <v>-1.1583387422625906</v>
      </c>
      <c r="N15" s="9">
        <f t="shared" si="9"/>
        <v>0.42050061474807515</v>
      </c>
      <c r="O15" s="9">
        <f t="shared" si="9"/>
        <v>-1.3319304414365081</v>
      </c>
      <c r="P15" s="9">
        <f t="shared" si="9"/>
        <v>-1.8690795587654352</v>
      </c>
      <c r="Q15" s="15">
        <f t="shared" si="10"/>
        <v>83.025600126560406</v>
      </c>
      <c r="R15" s="15">
        <f t="shared" si="11"/>
        <v>-66.367921178138488</v>
      </c>
      <c r="S15" s="10">
        <f t="shared" si="12"/>
        <v>9.2182123647023315E-2</v>
      </c>
      <c r="Z15" s="14"/>
      <c r="AA15" s="14"/>
    </row>
    <row r="16" spans="1:27" x14ac:dyDescent="0.35">
      <c r="A16" s="9">
        <v>13</v>
      </c>
      <c r="B16" s="9">
        <f t="shared" si="1"/>
        <v>0.1361356816555577</v>
      </c>
      <c r="C16" s="9">
        <f>'Graficas excel'!$N$3*(COS('Graficas excel'!$N$4*B16+'Graficas excel'!$N$5)+'Graficas excel'!$N$6)*COS(B16)+'Graficas excel'!$N$7</f>
        <v>21.559983819120998</v>
      </c>
      <c r="D16" s="11">
        <f>'Graficas excel'!$N$3*(COS('Graficas excel'!$N$4*B16+'Graficas excel'!$N$5)+'Graficas excel'!$N$6)*SIN(B16)+'Graficas excel'!$N$8</f>
        <v>25.672571926563663</v>
      </c>
      <c r="E16" s="9">
        <f t="shared" si="3"/>
        <v>1.7445003345676673</v>
      </c>
      <c r="F16" s="9">
        <f>C16/(2*'Graficas excel'!$N$9*COS(E16/2))</f>
        <v>0.8381206102067531</v>
      </c>
      <c r="G16" s="9">
        <f t="shared" si="4"/>
        <v>0.54548496106369404</v>
      </c>
      <c r="H16" s="9">
        <f t="shared" si="5"/>
        <v>1.1539352701221819</v>
      </c>
      <c r="I16" s="9">
        <f t="shared" si="6"/>
        <v>1.4492178023449247</v>
      </c>
      <c r="J16" s="9">
        <f t="shared" si="7"/>
        <v>2.397910207241195E-2</v>
      </c>
      <c r="K16" s="9">
        <f t="shared" si="8"/>
        <v>0.94015742730788177</v>
      </c>
      <c r="L16" s="9">
        <f t="shared" si="8"/>
        <v>-0.3435406358871701</v>
      </c>
      <c r="M16" s="9">
        <f t="shared" si="2"/>
        <v>-1.1539352701221821</v>
      </c>
      <c r="N16" s="9">
        <f t="shared" si="9"/>
        <v>0.40655267178171001</v>
      </c>
      <c r="O16" s="9">
        <f t="shared" si="9"/>
        <v>-1.3515033968058159</v>
      </c>
      <c r="P16" s="9">
        <f t="shared" si="9"/>
        <v>-1.6994784874235476</v>
      </c>
      <c r="Q16" s="15">
        <f t="shared" si="10"/>
        <v>83.034063669588519</v>
      </c>
      <c r="R16" s="15">
        <f t="shared" si="11"/>
        <v>-66.115620809289638</v>
      </c>
      <c r="S16" s="10">
        <f t="shared" si="12"/>
        <v>9.2253569937119487E-2</v>
      </c>
      <c r="Z16" s="14"/>
      <c r="AA16" s="14"/>
    </row>
    <row r="17" spans="1:27" x14ac:dyDescent="0.35">
      <c r="A17" s="9">
        <v>14</v>
      </c>
      <c r="B17" s="9">
        <f t="shared" si="1"/>
        <v>0.14660765716752366</v>
      </c>
      <c r="C17" s="9">
        <f>'Graficas excel'!$N$3*(COS('Graficas excel'!$N$4*B17+'Graficas excel'!$N$5)+'Graficas excel'!$N$6)*COS(B17)+'Graficas excel'!$N$7</f>
        <v>21.528563769546594</v>
      </c>
      <c r="D17" s="11">
        <f>'Graficas excel'!$N$3*(COS('Graficas excel'!$N$4*B17+'Graficas excel'!$N$5)+'Graficas excel'!$N$6)*SIN(B17)+'Graficas excel'!$N$8</f>
        <v>25.759388727683781</v>
      </c>
      <c r="E17" s="9">
        <f t="shared" si="3"/>
        <v>1.7492599613302922</v>
      </c>
      <c r="F17" s="9">
        <f>C17/(2*'Graficas excel'!$N$9*COS(E17/2))</f>
        <v>0.83927988686855715</v>
      </c>
      <c r="G17" s="9">
        <f t="shared" si="4"/>
        <v>0.54369961513495846</v>
      </c>
      <c r="H17" s="9">
        <f t="shared" si="5"/>
        <v>1.1496778604989597</v>
      </c>
      <c r="I17" s="9">
        <f t="shared" si="6"/>
        <v>1.4494689109146259</v>
      </c>
      <c r="J17" s="9">
        <f t="shared" si="7"/>
        <v>3.3824407628573021E-2</v>
      </c>
      <c r="K17" s="9">
        <f t="shared" si="8"/>
        <v>0.9365598781815061</v>
      </c>
      <c r="L17" s="9">
        <f t="shared" si="8"/>
        <v>-0.43412526034860477</v>
      </c>
      <c r="M17" s="9">
        <f t="shared" si="2"/>
        <v>-1.1496778604989597</v>
      </c>
      <c r="N17" s="9">
        <f t="shared" si="9"/>
        <v>0.39239976130602067</v>
      </c>
      <c r="O17" s="9">
        <f t="shared" si="9"/>
        <v>-1.3693002939092282</v>
      </c>
      <c r="P17" s="9">
        <f t="shared" si="9"/>
        <v>-1.5248148725833754</v>
      </c>
      <c r="Q17" s="15">
        <f t="shared" si="10"/>
        <v>83.048451130831964</v>
      </c>
      <c r="R17" s="15">
        <f t="shared" si="11"/>
        <v>-65.871689206220609</v>
      </c>
      <c r="S17" s="10">
        <f t="shared" si="12"/>
        <v>9.2327549907859047E-2</v>
      </c>
      <c r="Z17" s="14"/>
      <c r="AA17" s="14"/>
    </row>
    <row r="18" spans="1:27" x14ac:dyDescent="0.35">
      <c r="A18" s="9">
        <v>15</v>
      </c>
      <c r="B18" s="9">
        <f t="shared" si="1"/>
        <v>0.15707963267948966</v>
      </c>
      <c r="C18" s="9">
        <f>'Graficas excel'!$N$3*(COS('Graficas excel'!$N$4*B18+'Graficas excel'!$N$5)+'Graficas excel'!$N$6)*COS(B18)+'Graficas excel'!$N$7</f>
        <v>21.49497854913368</v>
      </c>
      <c r="D18" s="11">
        <f>'Graficas excel'!$N$3*(COS('Graficas excel'!$N$4*B18+'Graficas excel'!$N$5)+'Graficas excel'!$N$6)*SIN(B18)+'Graficas excel'!$N$8</f>
        <v>25.845472423073478</v>
      </c>
      <c r="E18" s="9">
        <f t="shared" si="3"/>
        <v>1.7540775787583764</v>
      </c>
      <c r="F18" s="9">
        <f>C18/(2*'Graficas excel'!$N$9*COS(E18/2))</f>
        <v>0.84039520003967794</v>
      </c>
      <c r="G18" s="9">
        <f t="shared" si="4"/>
        <v>0.54197408402087799</v>
      </c>
      <c r="H18" s="9">
        <f t="shared" si="5"/>
        <v>1.1455686598076618</v>
      </c>
      <c r="I18" s="9">
        <f t="shared" si="6"/>
        <v>1.4498231192830191</v>
      </c>
      <c r="J18" s="9">
        <f t="shared" si="7"/>
        <v>4.3632039738379591E-2</v>
      </c>
      <c r="K18" s="9">
        <f t="shared" si="8"/>
        <v>0.93201372908600966</v>
      </c>
      <c r="L18" s="9">
        <f t="shared" si="8"/>
        <v>-0.52592689907624879</v>
      </c>
      <c r="M18" s="9">
        <f t="shared" si="2"/>
        <v>-1.1455686598076618</v>
      </c>
      <c r="N18" s="9">
        <f t="shared" si="9"/>
        <v>0.37806048215967542</v>
      </c>
      <c r="O18" s="9">
        <f t="shared" si="9"/>
        <v>-1.3852681179152029</v>
      </c>
      <c r="P18" s="9">
        <f t="shared" si="9"/>
        <v>-1.3454512907375686</v>
      </c>
      <c r="Q18" s="15">
        <f t="shared" si="10"/>
        <v>83.068745775409113</v>
      </c>
      <c r="R18" s="15">
        <f t="shared" si="11"/>
        <v>-65.636249349436994</v>
      </c>
      <c r="S18" s="10">
        <f t="shared" si="12"/>
        <v>9.240329887038666E-2</v>
      </c>
      <c r="Z18" s="14"/>
      <c r="AA18" s="14"/>
    </row>
    <row r="19" spans="1:27" x14ac:dyDescent="0.35">
      <c r="A19" s="9">
        <v>16</v>
      </c>
      <c r="B19" s="9">
        <f t="shared" si="1"/>
        <v>0.16755160819145562</v>
      </c>
      <c r="C19" s="9">
        <f>'Graficas excel'!$N$3*(COS('Graficas excel'!$N$4*B19+'Graficas excel'!$N$5)+'Graficas excel'!$N$6)*COS(B19)+'Graficas excel'!$N$7</f>
        <v>21.459262044735912</v>
      </c>
      <c r="D19" s="11">
        <f>'Graficas excel'!$N$3*(COS('Graficas excel'!$N$4*B19+'Graficas excel'!$N$5)+'Graficas excel'!$N$6)*SIN(B19)+'Graficas excel'!$N$8</f>
        <v>25.930777078511547</v>
      </c>
      <c r="E19" s="9">
        <f t="shared" si="3"/>
        <v>1.7589504461729495</v>
      </c>
      <c r="F19" s="9">
        <f>C19/(2*'Graficas excel'!$N$9*COS(E19/2))</f>
        <v>0.84146640136434703</v>
      </c>
      <c r="G19" s="9">
        <f t="shared" si="4"/>
        <v>0.54030944409193482</v>
      </c>
      <c r="H19" s="9">
        <f t="shared" si="5"/>
        <v>1.1416096196964438</v>
      </c>
      <c r="I19" s="9">
        <f t="shared" si="6"/>
        <v>1.4502800329346965</v>
      </c>
      <c r="J19" s="9">
        <f t="shared" si="7"/>
        <v>5.3392064686184376E-2</v>
      </c>
      <c r="K19" s="9">
        <f t="shared" si="8"/>
        <v>0.92650623547779898</v>
      </c>
      <c r="L19" s="9">
        <f t="shared" si="8"/>
        <v>-0.61876340358698734</v>
      </c>
      <c r="M19" s="9">
        <f t="shared" si="2"/>
        <v>-1.1416096196964436</v>
      </c>
      <c r="N19" s="9">
        <f t="shared" si="9"/>
        <v>0.36355398835136021</v>
      </c>
      <c r="O19" s="9">
        <f t="shared" si="9"/>
        <v>-1.3993576508843497</v>
      </c>
      <c r="P19" s="9">
        <f t="shared" si="9"/>
        <v>-1.1617794037455556</v>
      </c>
      <c r="Q19" s="15">
        <f t="shared" si="10"/>
        <v>83.094924999252143</v>
      </c>
      <c r="R19" s="15">
        <f t="shared" si="11"/>
        <v>-65.40941306014119</v>
      </c>
      <c r="S19" s="10">
        <f t="shared" si="12"/>
        <v>9.2480013655943549E-2</v>
      </c>
      <c r="Z19" s="14"/>
      <c r="AA19" s="14"/>
    </row>
    <row r="20" spans="1:27" x14ac:dyDescent="0.35">
      <c r="A20" s="9">
        <v>17</v>
      </c>
      <c r="B20" s="9">
        <f t="shared" si="1"/>
        <v>0.17802358370342158</v>
      </c>
      <c r="C20" s="9">
        <f>'Graficas excel'!$N$3*(COS('Graficas excel'!$N$4*B20+'Graficas excel'!$N$5)+'Graficas excel'!$N$6)*COS(B20)+'Graficas excel'!$N$7</f>
        <v>21.421450181130332</v>
      </c>
      <c r="D20" s="11">
        <f>'Graficas excel'!$N$3*(COS('Graficas excel'!$N$4*B20+'Graficas excel'!$N$5)+'Graficas excel'!$N$6)*SIN(B20)+'Graficas excel'!$N$8</f>
        <v>26.015258050700808</v>
      </c>
      <c r="E20" s="9">
        <f t="shared" si="3"/>
        <v>1.7638758154240965</v>
      </c>
      <c r="F20" s="9">
        <f>C20/(2*'Graficas excel'!$N$9*COS(E20/2))</f>
        <v>0.84249338992481193</v>
      </c>
      <c r="G20" s="9">
        <f t="shared" si="4"/>
        <v>0.53870668079484485</v>
      </c>
      <c r="H20" s="9">
        <f t="shared" si="5"/>
        <v>1.1378024912331506</v>
      </c>
      <c r="I20" s="9">
        <f t="shared" si="6"/>
        <v>1.4508391533286236</v>
      </c>
      <c r="J20" s="9">
        <f t="shared" si="7"/>
        <v>6.309441529579167E-2</v>
      </c>
      <c r="K20" s="9">
        <f t="shared" si="8"/>
        <v>0.92002656026773533</v>
      </c>
      <c r="L20" s="9">
        <f t="shared" si="8"/>
        <v>-0.71243781057181932</v>
      </c>
      <c r="M20" s="9">
        <f t="shared" si="2"/>
        <v>-1.1378024912331506</v>
      </c>
      <c r="N20" s="9">
        <f t="shared" si="9"/>
        <v>0.34889994929881707</v>
      </c>
      <c r="O20" s="9">
        <f t="shared" si="9"/>
        <v>-1.4115237763506796</v>
      </c>
      <c r="P20" s="9">
        <f t="shared" si="9"/>
        <v>-0.97421860436483865</v>
      </c>
      <c r="Q20" s="15">
        <f t="shared" si="10"/>
        <v>83.126960238063859</v>
      </c>
      <c r="R20" s="15">
        <f t="shared" si="11"/>
        <v>-65.191280667130371</v>
      </c>
      <c r="S20" s="10">
        <f t="shared" si="12"/>
        <v>9.2556856533536999E-2</v>
      </c>
      <c r="Z20" s="14"/>
      <c r="AA20" s="14"/>
    </row>
    <row r="21" spans="1:27" x14ac:dyDescent="0.35">
      <c r="A21" s="9">
        <v>18</v>
      </c>
      <c r="B21" s="9">
        <f t="shared" si="1"/>
        <v>0.18849555921538758</v>
      </c>
      <c r="C21" s="9">
        <f>'Graficas excel'!$N$3*(COS('Graficas excel'!$N$4*B21+'Graficas excel'!$N$5)+'Graficas excel'!$N$6)*COS(B21)+'Graficas excel'!$N$7</f>
        <v>21.381580863035481</v>
      </c>
      <c r="D21" s="11">
        <f>'Graficas excel'!$N$3*(COS('Graficas excel'!$N$4*B21+'Graficas excel'!$N$5)+'Graficas excel'!$N$6)*SIN(B21)+'Graficas excel'!$N$8</f>
        <v>26.098872060343918</v>
      </c>
      <c r="E21" s="9">
        <f t="shared" si="3"/>
        <v>1.7688509334931186</v>
      </c>
      <c r="F21" s="9">
        <f>C21/(2*'Graficas excel'!$N$9*COS(E21/2))</f>
        <v>0.84347611222277863</v>
      </c>
      <c r="G21" s="9">
        <f t="shared" si="4"/>
        <v>0.53716668559167613</v>
      </c>
      <c r="H21" s="9">
        <f t="shared" si="5"/>
        <v>1.1341488195079672</v>
      </c>
      <c r="I21" s="9">
        <f t="shared" si="6"/>
        <v>1.4514998765005429</v>
      </c>
      <c r="J21" s="9">
        <f t="shared" si="7"/>
        <v>7.2728910905273683E-2</v>
      </c>
      <c r="K21" s="9">
        <f t="shared" si="8"/>
        <v>0.91256592896162858</v>
      </c>
      <c r="L21" s="9">
        <f t="shared" si="8"/>
        <v>-0.80673913426611987</v>
      </c>
      <c r="M21" s="9">
        <f t="shared" si="2"/>
        <v>-1.1341488195079672</v>
      </c>
      <c r="N21" s="9">
        <f t="shared" si="9"/>
        <v>0.33411850687831501</v>
      </c>
      <c r="O21" s="9">
        <f t="shared" si="9"/>
        <v>-1.4217257697188899</v>
      </c>
      <c r="P21" s="9">
        <f t="shared" si="9"/>
        <v>-0.78321444410510477</v>
      </c>
      <c r="Q21" s="15">
        <f t="shared" si="10"/>
        <v>83.164816887241329</v>
      </c>
      <c r="R21" s="15">
        <f t="shared" si="11"/>
        <v>-64.981940697551082</v>
      </c>
      <c r="S21" s="10">
        <f t="shared" si="12"/>
        <v>9.2632959220498592E-2</v>
      </c>
      <c r="Z21" s="14"/>
      <c r="AA21" s="14"/>
    </row>
    <row r="22" spans="1:27" x14ac:dyDescent="0.35">
      <c r="A22" s="9">
        <v>19</v>
      </c>
      <c r="B22" s="9">
        <f t="shared" si="1"/>
        <v>0.19896753472735354</v>
      </c>
      <c r="C22" s="9">
        <f>'Graficas excel'!$N$3*(COS('Graficas excel'!$N$4*B22+'Graficas excel'!$N$5)+'Graficas excel'!$N$6)*COS(B22)+'Graficas excel'!$N$7</f>
        <v>21.33969391397293</v>
      </c>
      <c r="D22" s="11">
        <f>'Graficas excel'!$N$3*(COS('Graficas excel'!$N$4*B22+'Graficas excel'!$N$5)+'Graficas excel'!$N$6)*SIN(B22)+'Graficas excel'!$N$8</f>
        <v>26.181577262789531</v>
      </c>
      <c r="E22" s="9">
        <f t="shared" si="3"/>
        <v>1.7738730450632669</v>
      </c>
      <c r="F22" s="9">
        <f>C22/(2*'Graficas excel'!$N$9*COS(E22/2))</f>
        <v>0.8444145621040765</v>
      </c>
      <c r="G22" s="9">
        <f t="shared" si="4"/>
        <v>0.5356902531375578</v>
      </c>
      <c r="H22" s="9">
        <f t="shared" si="5"/>
        <v>1.1306499386858426</v>
      </c>
      <c r="I22" s="9">
        <f t="shared" si="6"/>
        <v>1.4522614918745549</v>
      </c>
      <c r="J22" s="9">
        <f t="shared" si="7"/>
        <v>8.2285278966414341E-2</v>
      </c>
      <c r="K22" s="9">
        <f t="shared" si="8"/>
        <v>0.90411777650304914</v>
      </c>
      <c r="L22" s="9">
        <f t="shared" si="8"/>
        <v>-0.90144337188832491</v>
      </c>
      <c r="M22" s="9">
        <f t="shared" si="2"/>
        <v>-1.1306499386858428</v>
      </c>
      <c r="N22" s="9">
        <f t="shared" si="9"/>
        <v>0.31923022943308782</v>
      </c>
      <c r="O22" s="9">
        <f t="shared" si="9"/>
        <v>-1.4299275721981766</v>
      </c>
      <c r="P22" s="9">
        <f t="shared" si="9"/>
        <v>-0.58923663140964821</v>
      </c>
      <c r="Q22" s="15">
        <f t="shared" si="10"/>
        <v>83.208454233784494</v>
      </c>
      <c r="R22" s="15">
        <f t="shared" si="11"/>
        <v>-64.781469593424106</v>
      </c>
      <c r="S22" s="10">
        <f t="shared" si="12"/>
        <v>9.2707426958893502E-2</v>
      </c>
      <c r="Z22" s="14"/>
      <c r="AA22" s="14"/>
    </row>
    <row r="23" spans="1:27" x14ac:dyDescent="0.35">
      <c r="A23" s="9">
        <v>20</v>
      </c>
      <c r="B23" s="9">
        <f t="shared" si="1"/>
        <v>0.20943951023931953</v>
      </c>
      <c r="C23" s="9">
        <f>'Graficas excel'!$N$3*(COS('Graficas excel'!$N$4*B23+'Graficas excel'!$N$5)+'Graficas excel'!$N$6)*COS(B23)+'Graficas excel'!$N$7</f>
        <v>21.295831012077848</v>
      </c>
      <c r="D23" s="11">
        <f>'Graficas excel'!$N$3*(COS('Graficas excel'!$N$4*B23+'Graficas excel'!$N$5)+'Graficas excel'!$N$6)*SIN(B23)+'Graficas excel'!$N$8</f>
        <v>26.263333316122807</v>
      </c>
      <c r="E23" s="9">
        <f t="shared" si="3"/>
        <v>1.7789393950612327</v>
      </c>
      <c r="F23" s="9">
        <f>C23/(2*'Graficas excel'!$N$9*COS(E23/2))</f>
        <v>0.84530878062721215</v>
      </c>
      <c r="G23" s="9">
        <f t="shared" si="4"/>
        <v>0.53427807871419897</v>
      </c>
      <c r="H23" s="9">
        <f t="shared" si="5"/>
        <v>1.1273069675405405</v>
      </c>
      <c r="I23" s="9">
        <f t="shared" si="6"/>
        <v>1.4531231813008865</v>
      </c>
      <c r="J23" s="9">
        <f t="shared" si="7"/>
        <v>9.1753178181887399E-2</v>
      </c>
      <c r="K23" s="9">
        <f t="shared" si="8"/>
        <v>0.89467788358721057</v>
      </c>
      <c r="L23" s="9">
        <f t="shared" si="8"/>
        <v>-0.99631459899849439</v>
      </c>
      <c r="M23" s="9">
        <f t="shared" si="2"/>
        <v>-1.1273069675405403</v>
      </c>
      <c r="N23" s="9">
        <f t="shared" si="9"/>
        <v>0.30425606291314355</v>
      </c>
      <c r="O23" s="9">
        <f t="shared" si="9"/>
        <v>-1.4360980437730517</v>
      </c>
      <c r="P23" s="9">
        <f t="shared" si="9"/>
        <v>-0.39277688060196675</v>
      </c>
      <c r="Q23" s="15">
        <f t="shared" si="10"/>
        <v>83.257825401164339</v>
      </c>
      <c r="R23" s="15">
        <f t="shared" si="11"/>
        <v>-64.589931455764244</v>
      </c>
      <c r="S23" s="10">
        <f t="shared" si="12"/>
        <v>9.2779342632350298E-2</v>
      </c>
      <c r="Z23" s="14"/>
      <c r="AA23" s="14"/>
    </row>
    <row r="24" spans="1:27" x14ac:dyDescent="0.35">
      <c r="A24" s="9">
        <v>21</v>
      </c>
      <c r="B24" s="9">
        <f t="shared" si="1"/>
        <v>0.2199114857512855</v>
      </c>
      <c r="C24" s="9">
        <f>'Graficas excel'!$N$3*(COS('Graficas excel'!$N$4*B24+'Graficas excel'!$N$5)+'Graficas excel'!$N$6)*COS(B24)+'Graficas excel'!$N$7</f>
        <v>21.250035622969595</v>
      </c>
      <c r="D24" s="11">
        <f>'Graficas excel'!$N$3*(COS('Graficas excel'!$N$4*B24+'Graficas excel'!$N$5)+'Graficas excel'!$N$6)*SIN(B24)+'Graficas excel'!$N$8</f>
        <v>26.344101446578584</v>
      </c>
      <c r="E24" s="9">
        <f t="shared" si="3"/>
        <v>1.7840472311715578</v>
      </c>
      <c r="F24" s="9">
        <f>C24/(2*'Graficas excel'!$N$9*COS(E24/2))</f>
        <v>0.84615885587647655</v>
      </c>
      <c r="G24" s="9">
        <f t="shared" si="4"/>
        <v>0.53293075593533934</v>
      </c>
      <c r="H24" s="9">
        <f t="shared" si="5"/>
        <v>1.1241208055003464</v>
      </c>
      <c r="I24" s="9">
        <f t="shared" si="6"/>
        <v>1.4540840183359522</v>
      </c>
      <c r="J24" s="9">
        <f t="shared" si="7"/>
        <v>0.10112222306991021</v>
      </c>
      <c r="K24" s="9">
        <f t="shared" si="8"/>
        <v>0.88424450150428413</v>
      </c>
      <c r="L24" s="9">
        <f t="shared" si="8"/>
        <v>-1.0911062928124458</v>
      </c>
      <c r="M24" s="9">
        <f t="shared" si="2"/>
        <v>-1.1241208055003467</v>
      </c>
      <c r="N24" s="9">
        <f t="shared" si="9"/>
        <v>0.28921727936596991</v>
      </c>
      <c r="O24" s="9">
        <f t="shared" si="9"/>
        <v>-1.4402111936483819</v>
      </c>
      <c r="P24" s="9">
        <f t="shared" si="9"/>
        <v>-0.19434630874152911</v>
      </c>
      <c r="Q24" s="15">
        <f t="shared" si="10"/>
        <v>83.312877308073467</v>
      </c>
      <c r="R24" s="15">
        <f t="shared" si="11"/>
        <v>-64.407377818016357</v>
      </c>
      <c r="S24" s="10">
        <f t="shared" si="12"/>
        <v>9.2847770898916548E-2</v>
      </c>
      <c r="Z24" s="14"/>
      <c r="AA24" s="14"/>
    </row>
    <row r="25" spans="1:27" x14ac:dyDescent="0.35">
      <c r="A25" s="9">
        <v>22</v>
      </c>
      <c r="B25" s="9">
        <f t="shared" si="1"/>
        <v>0.23038346126325149</v>
      </c>
      <c r="C25" s="9">
        <f>'Graficas excel'!$N$3*(COS('Graficas excel'!$N$4*B25+'Graficas excel'!$N$5)+'Graficas excel'!$N$6)*COS(B25)+'Graficas excel'!$N$7</f>
        <v>21.202352929798373</v>
      </c>
      <c r="D25" s="11">
        <f>'Graficas excel'!$N$3*(COS('Graficas excel'!$N$4*B25+'Graficas excel'!$N$5)+'Graficas excel'!$N$6)*SIN(B25)+'Graficas excel'!$N$8</f>
        <v>26.423844511160453</v>
      </c>
      <c r="E25" s="9">
        <f t="shared" si="3"/>
        <v>1.789193806326123</v>
      </c>
      <c r="F25" s="9">
        <f>C25/(2*'Graficas excel'!$N$9*COS(E25/2))</f>
        <v>0.84696492272028101</v>
      </c>
      <c r="G25" s="9">
        <f t="shared" si="4"/>
        <v>0.53164877473895156</v>
      </c>
      <c r="H25" s="9">
        <f t="shared" si="5"/>
        <v>1.1210921292331888</v>
      </c>
      <c r="I25" s="9">
        <f t="shared" si="6"/>
        <v>1.4551429677796559</v>
      </c>
      <c r="J25" s="9">
        <f t="shared" si="7"/>
        <v>0.11038200983625364</v>
      </c>
      <c r="K25" s="9">
        <f t="shared" si="8"/>
        <v>0.87281846312500022</v>
      </c>
      <c r="L25" s="9">
        <f t="shared" si="8"/>
        <v>-1.1855627156565924</v>
      </c>
      <c r="M25" s="9">
        <f t="shared" si="2"/>
        <v>-1.1210921292331888</v>
      </c>
      <c r="N25" s="9">
        <f t="shared" si="9"/>
        <v>0.27413542301402477</v>
      </c>
      <c r="O25" s="9">
        <f t="shared" si="9"/>
        <v>-1.4422463834343642</v>
      </c>
      <c r="P25" s="9">
        <f t="shared" si="9"/>
        <v>5.5272496726998339E-3</v>
      </c>
      <c r="Q25" s="15">
        <f t="shared" si="10"/>
        <v>83.373550641915415</v>
      </c>
      <c r="R25" s="15">
        <f t="shared" si="11"/>
        <v>-64.23384745039678</v>
      </c>
      <c r="S25" s="10">
        <f t="shared" si="12"/>
        <v>9.2911762317636926E-2</v>
      </c>
      <c r="Z25" s="14"/>
      <c r="AA25" s="14"/>
    </row>
    <row r="26" spans="1:27" x14ac:dyDescent="0.35">
      <c r="A26" s="9">
        <v>23</v>
      </c>
      <c r="B26" s="9">
        <f t="shared" si="1"/>
        <v>0.24085543677521745</v>
      </c>
      <c r="C26" s="9">
        <f>'Graficas excel'!$N$3*(COS('Graficas excel'!$N$4*B26+'Graficas excel'!$N$5)+'Graficas excel'!$N$6)*COS(B26)+'Graficas excel'!$N$7</f>
        <v>21.152829760588766</v>
      </c>
      <c r="D26" s="11">
        <f>'Graficas excel'!$N$3*(COS('Graficas excel'!$N$4*B26+'Graficas excel'!$N$5)+'Graficas excel'!$N$6)*SIN(B26)+'Graficas excel'!$N$8</f>
        <v>26.502527057353745</v>
      </c>
      <c r="E26" s="9">
        <f t="shared" si="3"/>
        <v>1.794376381170822</v>
      </c>
      <c r="F26" s="9">
        <f>C26/(2*'Graficas excel'!$N$9*COS(E26/2))</f>
        <v>0.84772716251538482</v>
      </c>
      <c r="G26" s="9">
        <f t="shared" si="4"/>
        <v>0.53043251967956717</v>
      </c>
      <c r="H26" s="9">
        <f t="shared" si="5"/>
        <v>1.1182213897964237</v>
      </c>
      <c r="I26" s="9">
        <f t="shared" si="6"/>
        <v>1.4562988854836227</v>
      </c>
      <c r="J26" s="9">
        <f t="shared" si="7"/>
        <v>0.11952214340849042</v>
      </c>
      <c r="K26" s="9">
        <f t="shared" si="8"/>
        <v>0.8604032793987445</v>
      </c>
      <c r="L26" s="9">
        <f t="shared" si="8"/>
        <v>-1.279420472436698</v>
      </c>
      <c r="M26" s="9">
        <f t="shared" si="2"/>
        <v>-1.1182213897964235</v>
      </c>
      <c r="N26" s="9">
        <f t="shared" si="9"/>
        <v>0.25903225420447862</v>
      </c>
      <c r="O26" s="9">
        <f t="shared" si="9"/>
        <v>-1.4421885022111431</v>
      </c>
      <c r="P26" s="9">
        <f t="shared" si="9"/>
        <v>0.20630228746915924</v>
      </c>
      <c r="Q26" s="15">
        <f t="shared" si="10"/>
        <v>83.439779847817178</v>
      </c>
      <c r="R26" s="15">
        <f t="shared" si="11"/>
        <v>-64.069366196588362</v>
      </c>
      <c r="S26" s="10">
        <f t="shared" si="12"/>
        <v>9.2970357448075386E-2</v>
      </c>
      <c r="Z26" s="14"/>
      <c r="AA26" s="14"/>
    </row>
    <row r="27" spans="1:27" x14ac:dyDescent="0.35">
      <c r="A27" s="9">
        <v>24</v>
      </c>
      <c r="B27" s="9">
        <f t="shared" si="1"/>
        <v>0.25132741228718342</v>
      </c>
      <c r="C27" s="9">
        <f>'Graficas excel'!$N$3*(COS('Graficas excel'!$N$4*B27+'Graficas excel'!$N$5)+'Graficas excel'!$N$6)*COS(B27)+'Graficas excel'!$N$7</f>
        <v>21.101514513005696</v>
      </c>
      <c r="D27" s="11">
        <f>'Graficas excel'!$N$3*(COS('Graficas excel'!$N$4*B27+'Graficas excel'!$N$5)+'Graficas excel'!$N$6)*SIN(B27)+'Graficas excel'!$N$8</f>
        <v>26.580115379825656</v>
      </c>
      <c r="E27" s="9">
        <f t="shared" si="3"/>
        <v>1.7995922265114834</v>
      </c>
      <c r="F27" s="9">
        <f>C27/(2*'Graficas excel'!$N$9*COS(E27/2))</f>
        <v>0.84844580275769321</v>
      </c>
      <c r="G27" s="9">
        <f t="shared" si="4"/>
        <v>0.5292822685324472</v>
      </c>
      <c r="H27" s="9">
        <f t="shared" si="5"/>
        <v>1.1155088103735846</v>
      </c>
      <c r="I27" s="9">
        <f t="shared" si="6"/>
        <v>1.4575505184425341</v>
      </c>
      <c r="J27" s="9">
        <f t="shared" si="7"/>
        <v>0.12853226548076929</v>
      </c>
      <c r="K27" s="9">
        <f t="shared" si="8"/>
        <v>0.84700521954187946</v>
      </c>
      <c r="L27" s="9">
        <f t="shared" si="8"/>
        <v>-1.3724101483525097</v>
      </c>
      <c r="M27" s="9">
        <f t="shared" si="2"/>
        <v>-1.1155088103735848</v>
      </c>
      <c r="N27" s="9">
        <f t="shared" si="9"/>
        <v>0.24392969152568464</v>
      </c>
      <c r="O27" s="9">
        <f t="shared" si="9"/>
        <v>-1.4400281097087035</v>
      </c>
      <c r="P27" s="9">
        <f t="shared" si="9"/>
        <v>0.40742678981137714</v>
      </c>
      <c r="Q27" s="15">
        <f t="shared" si="10"/>
        <v>83.51149313386226</v>
      </c>
      <c r="R27" s="15">
        <f t="shared" si="11"/>
        <v>-63.913946844065677</v>
      </c>
      <c r="S27" s="10">
        <f t="shared" si="12"/>
        <v>9.3022590904129024E-2</v>
      </c>
      <c r="Z27" s="14"/>
      <c r="AA27" s="14"/>
    </row>
    <row r="28" spans="1:27" x14ac:dyDescent="0.35">
      <c r="A28" s="9">
        <v>25</v>
      </c>
      <c r="B28" s="9">
        <f t="shared" si="1"/>
        <v>0.26179938779914941</v>
      </c>
      <c r="C28" s="9">
        <f>'Graficas excel'!$N$3*(COS('Graficas excel'!$N$4*B28+'Graficas excel'!$N$5)+'Graficas excel'!$N$6)*COS(B28)+'Graficas excel'!$N$7</f>
        <v>21.04845707667284</v>
      </c>
      <c r="D28" s="11">
        <f>'Graficas excel'!$N$3*(COS('Graficas excel'!$N$4*B28+'Graficas excel'!$N$5)+'Graficas excel'!$N$6)*SIN(B28)+'Graficas excel'!$N$8</f>
        <v>26.656577574011042</v>
      </c>
      <c r="E28" s="9">
        <f t="shared" si="3"/>
        <v>1.8048386257410061</v>
      </c>
      <c r="F28" s="9">
        <f>C28/(2*'Graficas excel'!$N$9*COS(E28/2))</f>
        <v>0.84912111668028811</v>
      </c>
      <c r="G28" s="9">
        <f t="shared" si="4"/>
        <v>0.52819819121956535</v>
      </c>
      <c r="H28" s="9">
        <f t="shared" si="5"/>
        <v>1.1129543846172862</v>
      </c>
      <c r="I28" s="9">
        <f t="shared" si="6"/>
        <v>1.4588965051791463</v>
      </c>
      <c r="J28" s="9">
        <f t="shared" si="7"/>
        <v>0.13740208339831922</v>
      </c>
      <c r="K28" s="9">
        <f t="shared" si="8"/>
        <v>0.83263337407595839</v>
      </c>
      <c r="L28" s="9">
        <f t="shared" si="8"/>
        <v>-1.464258027044796</v>
      </c>
      <c r="M28" s="9">
        <f t="shared" si="2"/>
        <v>-1.1129543846172865</v>
      </c>
      <c r="N28" s="9">
        <f t="shared" si="9"/>
        <v>0.22884975242427244</v>
      </c>
      <c r="O28" s="9">
        <f t="shared" si="9"/>
        <v>-1.4357615463428799</v>
      </c>
      <c r="P28" s="9">
        <f t="shared" si="9"/>
        <v>0.60834156241925375</v>
      </c>
      <c r="Q28" s="15">
        <f t="shared" si="10"/>
        <v>83.588612493150734</v>
      </c>
      <c r="R28" s="15">
        <f t="shared" si="11"/>
        <v>-63.767589029150265</v>
      </c>
      <c r="S28" s="10">
        <f t="shared" si="12"/>
        <v>9.3067495345360712E-2</v>
      </c>
      <c r="Z28" s="14"/>
      <c r="AA28" s="14"/>
    </row>
    <row r="29" spans="1:27" x14ac:dyDescent="0.35">
      <c r="A29" s="9">
        <v>26</v>
      </c>
      <c r="B29" s="9">
        <f t="shared" si="1"/>
        <v>0.2722713633111154</v>
      </c>
      <c r="C29" s="9">
        <f>'Graficas excel'!$N$3*(COS('Graficas excel'!$N$4*B29+'Graficas excel'!$N$5)+'Graficas excel'!$N$6)*COS(B29)+'Graficas excel'!$N$7</f>
        <v>20.993708753177572</v>
      </c>
      <c r="D29" s="11">
        <f>'Graficas excel'!$N$3*(COS('Graficas excel'!$N$4*B29+'Graficas excel'!$N$5)+'Graficas excel'!$N$6)*SIN(B29)+'Graficas excel'!$N$8</f>
        <v>26.731883586487839</v>
      </c>
      <c r="E29" s="9">
        <f t="shared" si="3"/>
        <v>1.8101128772495931</v>
      </c>
      <c r="F29" s="9">
        <f>C29/(2*'Graficas excel'!$N$9*COS(E29/2))</f>
        <v>0.84975342279936661</v>
      </c>
      <c r="G29" s="9">
        <f t="shared" si="4"/>
        <v>0.52718034906544164</v>
      </c>
      <c r="H29" s="9">
        <f t="shared" si="5"/>
        <v>1.11055787561398</v>
      </c>
      <c r="I29" s="9">
        <f t="shared" si="6"/>
        <v>1.4603353764317866</v>
      </c>
      <c r="J29" s="9">
        <f t="shared" si="7"/>
        <v>0.14612139970208826</v>
      </c>
      <c r="K29" s="9">
        <f t="shared" si="8"/>
        <v>0.81729969987354567</v>
      </c>
      <c r="L29" s="9">
        <f t="shared" si="8"/>
        <v>-1.5546878899533394</v>
      </c>
      <c r="M29" s="9">
        <f t="shared" si="2"/>
        <v>-1.11055787561398</v>
      </c>
      <c r="N29" s="9">
        <f t="shared" si="9"/>
        <v>0.2138144926699474</v>
      </c>
      <c r="O29" s="9">
        <f t="shared" si="9"/>
        <v>-1.4293910083983143</v>
      </c>
      <c r="P29" s="9">
        <f t="shared" si="9"/>
        <v>0.80848369512241647</v>
      </c>
      <c r="Q29" s="15">
        <f t="shared" si="10"/>
        <v>83.671053743189717</v>
      </c>
      <c r="R29" s="15">
        <f t="shared" si="11"/>
        <v>-63.630279177695705</v>
      </c>
      <c r="S29" s="10">
        <f t="shared" si="12"/>
        <v>9.3104105391213096E-2</v>
      </c>
      <c r="Z29" s="14"/>
      <c r="AA29" s="14"/>
    </row>
    <row r="30" spans="1:27" x14ac:dyDescent="0.35">
      <c r="A30" s="9">
        <v>27</v>
      </c>
      <c r="B30" s="9">
        <f t="shared" si="1"/>
        <v>0.28274333882308134</v>
      </c>
      <c r="C30" s="9">
        <f>'Graficas excel'!$N$3*(COS('Graficas excel'!$N$4*B30+'Graficas excel'!$N$5)+'Graficas excel'!$N$6)*COS(B30)+'Graficas excel'!$N$7</f>
        <v>20.937322173900661</v>
      </c>
      <c r="D30" s="11">
        <f>'Graficas excel'!$N$3*(COS('Graficas excel'!$N$4*B30+'Graficas excel'!$N$5)+'Graficas excel'!$N$6)*SIN(B30)+'Graficas excel'!$N$8</f>
        <v>26.806005262051901</v>
      </c>
      <c r="E30" s="9">
        <f t="shared" si="3"/>
        <v>1.8154122968198452</v>
      </c>
      <c r="F30" s="9">
        <f>C30/(2*'Graficas excel'!$N$9*COS(E30/2))</f>
        <v>0.85034308440875295</v>
      </c>
      <c r="G30" s="9">
        <f t="shared" si="4"/>
        <v>0.5262286943888641</v>
      </c>
      <c r="H30" s="9">
        <f t="shared" si="5"/>
        <v>1.1083188154826369</v>
      </c>
      <c r="I30" s="9">
        <f t="shared" si="6"/>
        <v>1.461865556151241</v>
      </c>
      <c r="J30" s="9">
        <f t="shared" si="7"/>
        <v>0.15468014214510117</v>
      </c>
      <c r="K30" s="9">
        <f t="shared" si="8"/>
        <v>0.80101904636120425</v>
      </c>
      <c r="L30" s="9">
        <f t="shared" si="8"/>
        <v>-1.6434228365564603</v>
      </c>
      <c r="M30" s="9">
        <f t="shared" si="2"/>
        <v>-1.1083188154826369</v>
      </c>
      <c r="N30" s="9">
        <f t="shared" si="9"/>
        <v>0.1988459450329759</v>
      </c>
      <c r="O30" s="9">
        <f t="shared" si="9"/>
        <v>-1.4209245869411686</v>
      </c>
      <c r="P30" s="9">
        <f t="shared" si="9"/>
        <v>1.0072900610034308</v>
      </c>
      <c r="Q30" s="15">
        <f t="shared" si="10"/>
        <v>83.758726583010969</v>
      </c>
      <c r="R30" s="15">
        <f t="shared" si="11"/>
        <v>-63.501990482093731</v>
      </c>
      <c r="S30" s="10">
        <f t="shared" si="12"/>
        <v>9.3131461445503591E-2</v>
      </c>
      <c r="Z30" s="14"/>
      <c r="AA30" s="14"/>
    </row>
    <row r="31" spans="1:27" x14ac:dyDescent="0.35">
      <c r="A31" s="9">
        <v>28</v>
      </c>
      <c r="B31" s="9">
        <f t="shared" si="1"/>
        <v>0.29321531433504733</v>
      </c>
      <c r="C31" s="9">
        <f>'Graficas excel'!$N$3*(COS('Graficas excel'!$N$4*B31+'Graficas excel'!$N$5)+'Graficas excel'!$N$6)*COS(B31)+'Graficas excel'!$N$7</f>
        <v>20.879351215812498</v>
      </c>
      <c r="D31" s="11">
        <f>'Graficas excel'!$N$3*(COS('Graficas excel'!$N$4*B31+'Graficas excel'!$N$5)+'Graficas excel'!$N$6)*SIN(B31)+'Graficas excel'!$N$8</f>
        <v>26.878916387406605</v>
      </c>
      <c r="E31" s="9">
        <f t="shared" si="3"/>
        <v>1.8207342200083461</v>
      </c>
      <c r="F31" s="9">
        <f>C31/(2*'Graficas excel'!$N$9*COS(E31/2))</f>
        <v>0.8508905090236516</v>
      </c>
      <c r="G31" s="9">
        <f t="shared" si="4"/>
        <v>0.52534307043442674</v>
      </c>
      <c r="H31" s="9">
        <f t="shared" si="5"/>
        <v>1.1062365056155976</v>
      </c>
      <c r="I31" s="9">
        <f t="shared" si="6"/>
        <v>1.4634853628119719</v>
      </c>
      <c r="J31" s="9">
        <f t="shared" si="7"/>
        <v>0.16306839398321404</v>
      </c>
      <c r="K31" s="9">
        <f t="shared" si="8"/>
        <v>0.78380916266097933</v>
      </c>
      <c r="L31" s="9">
        <f t="shared" si="8"/>
        <v>-1.7301871485016418</v>
      </c>
      <c r="M31" s="9">
        <f t="shared" si="2"/>
        <v>-1.1062365056155978</v>
      </c>
      <c r="N31" s="9">
        <f t="shared" si="9"/>
        <v>0.18396605755417761</v>
      </c>
      <c r="O31" s="9">
        <f t="shared" si="9"/>
        <v>-1.410376270088894</v>
      </c>
      <c r="P31" s="9">
        <f t="shared" si="9"/>
        <v>1.2042008903550565</v>
      </c>
      <c r="Q31" s="15">
        <f t="shared" si="10"/>
        <v>83.851534668298029</v>
      </c>
      <c r="R31" s="15">
        <f t="shared" si="11"/>
        <v>-63.38268291507395</v>
      </c>
      <c r="S31" s="10">
        <f t="shared" si="12"/>
        <v>9.3148613420430779E-2</v>
      </c>
      <c r="Z31" s="14"/>
      <c r="AA31" s="14"/>
    </row>
    <row r="32" spans="1:27" x14ac:dyDescent="0.35">
      <c r="A32" s="9">
        <v>29</v>
      </c>
      <c r="B32" s="9">
        <f t="shared" si="1"/>
        <v>0.30368728984701332</v>
      </c>
      <c r="C32" s="9">
        <f>'Graficas excel'!$N$3*(COS('Graficas excel'!$N$4*B32+'Graficas excel'!$N$5)+'Graficas excel'!$N$6)*COS(B32)+'Graficas excel'!$N$7</f>
        <v>20.819850915381352</v>
      </c>
      <c r="D32" s="11">
        <f>'Graficas excel'!$N$3*(COS('Graficas excel'!$N$4*B32+'Graficas excel'!$N$5)+'Graficas excel'!$N$6)*SIN(B32)+'Graficas excel'!$N$8</f>
        <v>26.95059273138888</v>
      </c>
      <c r="E32" s="9">
        <f t="shared" si="3"/>
        <v>1.826076004515222</v>
      </c>
      <c r="F32" s="9">
        <f>C32/(2*'Graficas excel'!$N$9*COS(E32/2))</f>
        <v>0.85139614777431061</v>
      </c>
      <c r="G32" s="9">
        <f t="shared" si="4"/>
        <v>0.52452321164564708</v>
      </c>
      <c r="H32" s="9">
        <f t="shared" si="5"/>
        <v>1.1043100175658578</v>
      </c>
      <c r="I32" s="9">
        <f t="shared" si="6"/>
        <v>1.4651930110405398</v>
      </c>
      <c r="J32" s="9">
        <f t="shared" si="7"/>
        <v>0.17127642434065438</v>
      </c>
      <c r="K32" s="9">
        <f t="shared" si="8"/>
        <v>0.7656906852107519</v>
      </c>
      <c r="L32" s="9">
        <f t="shared" si="8"/>
        <v>-1.8147081137142407</v>
      </c>
      <c r="M32" s="9">
        <f t="shared" si="2"/>
        <v>-1.1043100175658576</v>
      </c>
      <c r="N32" s="9">
        <f t="shared" si="9"/>
        <v>0.1691966317911488</v>
      </c>
      <c r="O32" s="9">
        <f t="shared" si="9"/>
        <v>-1.3977659078536082</v>
      </c>
      <c r="P32" s="9">
        <f t="shared" si="9"/>
        <v>1.3986632431446691</v>
      </c>
      <c r="Q32" s="15">
        <f t="shared" si="10"/>
        <v>83.949375704687967</v>
      </c>
      <c r="R32" s="15">
        <f t="shared" si="11"/>
        <v>-63.272303280541443</v>
      </c>
      <c r="S32" s="10">
        <f t="shared" si="12"/>
        <v>9.3154624351463058E-2</v>
      </c>
      <c r="Z32" s="14"/>
      <c r="AA32" s="14"/>
    </row>
    <row r="33" spans="1:27" x14ac:dyDescent="0.35">
      <c r="A33" s="9">
        <v>30</v>
      </c>
      <c r="B33" s="9">
        <f t="shared" si="1"/>
        <v>0.31415926535897931</v>
      </c>
      <c r="C33" s="9">
        <f>'Graficas excel'!$N$3*(COS('Graficas excel'!$N$4*B33+'Graficas excel'!$N$5)+'Graficas excel'!$N$6)*COS(B33)+'Graficas excel'!$N$7</f>
        <v>20.758877380742042</v>
      </c>
      <c r="D33" s="11">
        <f>'Graficas excel'!$N$3*(COS('Graficas excel'!$N$4*B33+'Graficas excel'!$N$5)+'Graficas excel'!$N$6)*SIN(B33)+'Graficas excel'!$N$8</f>
        <v>27.021012081659073</v>
      </c>
      <c r="E33" s="9">
        <f t="shared" si="3"/>
        <v>1.8314350325429909</v>
      </c>
      <c r="F33" s="9">
        <f>C33/(2*'Graficas excel'!$N$9*COS(E33/2))</f>
        <v>0.85186049475025893</v>
      </c>
      <c r="G33" s="9">
        <f t="shared" si="4"/>
        <v>0.52376874427923248</v>
      </c>
      <c r="H33" s="9">
        <f t="shared" si="5"/>
        <v>1.1025381945810333</v>
      </c>
      <c r="I33" s="9">
        <f t="shared" si="6"/>
        <v>1.4669866135620122</v>
      </c>
      <c r="J33" s="9">
        <f t="shared" si="7"/>
        <v>0.17929471844592182</v>
      </c>
      <c r="K33" s="9">
        <f t="shared" si="8"/>
        <v>0.7466871062825704</v>
      </c>
      <c r="L33" s="9">
        <f t="shared" si="8"/>
        <v>-1.8967178702234841</v>
      </c>
      <c r="M33" s="9">
        <f t="shared" si="2"/>
        <v>-1.1025381945810335</v>
      </c>
      <c r="N33" s="9">
        <f t="shared" si="9"/>
        <v>0.15455926143264492</v>
      </c>
      <c r="O33" s="9">
        <f t="shared" si="9"/>
        <v>-1.3831191406219103</v>
      </c>
      <c r="P33" s="9">
        <f t="shared" si="9"/>
        <v>1.5901345145210604</v>
      </c>
      <c r="Q33" s="15">
        <f t="shared" si="10"/>
        <v>84.052141559292352</v>
      </c>
      <c r="R33" s="15">
        <f t="shared" si="11"/>
        <v>-63.170785301466751</v>
      </c>
      <c r="S33" s="10">
        <f t="shared" si="12"/>
        <v>9.3148573896153386E-2</v>
      </c>
      <c r="Z33" s="14"/>
      <c r="AA33" s="14"/>
    </row>
    <row r="34" spans="1:27" x14ac:dyDescent="0.35">
      <c r="A34" s="9">
        <v>31</v>
      </c>
      <c r="B34" s="9">
        <f t="shared" si="1"/>
        <v>0.32463124087094525</v>
      </c>
      <c r="C34" s="9">
        <f>'Graficas excel'!$N$3*(COS('Graficas excel'!$N$4*B34+'Graficas excel'!$N$5)+'Graficas excel'!$N$6)*COS(B34)+'Graficas excel'!$N$7</f>
        <v>20.696487702276784</v>
      </c>
      <c r="D34" s="11">
        <f>'Graficas excel'!$N$3*(COS('Graficas excel'!$N$4*B34+'Graficas excel'!$N$5)+'Graficas excel'!$N$6)*SIN(B34)+'Graficas excel'!$N$8</f>
        <v>27.090154277788667</v>
      </c>
      <c r="E34" s="9">
        <f t="shared" si="3"/>
        <v>1.8368087131458422</v>
      </c>
      <c r="F34" s="9">
        <f>C34/(2*'Graficas excel'!$N$9*COS(E34/2))</f>
        <v>0.85228408629579233</v>
      </c>
      <c r="G34" s="9">
        <f t="shared" si="4"/>
        <v>0.52307918735784775</v>
      </c>
      <c r="H34" s="9">
        <f t="shared" si="5"/>
        <v>1.1009196537801633</v>
      </c>
      <c r="I34" s="9">
        <f t="shared" si="6"/>
        <v>1.4688641834630027</v>
      </c>
      <c r="J34" s="9">
        <f t="shared" si="7"/>
        <v>0.18711400753801363</v>
      </c>
      <c r="K34" s="9">
        <f t="shared" si="8"/>
        <v>0.72682472319248181</v>
      </c>
      <c r="L34" s="9">
        <f t="shared" si="8"/>
        <v>-1.9759551566020055</v>
      </c>
      <c r="M34" s="9">
        <f t="shared" si="2"/>
        <v>-1.1009196537801633</v>
      </c>
      <c r="N34" s="9">
        <f t="shared" si="9"/>
        <v>0.14007527166192085</v>
      </c>
      <c r="O34" s="9">
        <f t="shared" si="9"/>
        <v>-1.3664672909251139</v>
      </c>
      <c r="P34" s="9">
        <f t="shared" si="9"/>
        <v>1.7780857473733986</v>
      </c>
      <c r="Q34" s="15">
        <f t="shared" si="10"/>
        <v>84.159718390359913</v>
      </c>
      <c r="R34" s="15">
        <f t="shared" si="11"/>
        <v>-63.078049744607164</v>
      </c>
      <c r="S34" s="10">
        <f t="shared" si="12"/>
        <v>9.3129561711744177E-2</v>
      </c>
      <c r="Z34" s="14"/>
      <c r="AA34" s="14"/>
    </row>
    <row r="35" spans="1:27" x14ac:dyDescent="0.35">
      <c r="A35" s="9">
        <v>32</v>
      </c>
      <c r="B35" s="9">
        <f t="shared" si="1"/>
        <v>0.33510321638291124</v>
      </c>
      <c r="C35" s="9">
        <f>'Graficas excel'!$N$3*(COS('Graficas excel'!$N$4*B35+'Graficas excel'!$N$5)+'Graficas excel'!$N$6)*COS(B35)+'Graficas excel'!$N$7</f>
        <v>20.632739861762253</v>
      </c>
      <c r="D35" s="11">
        <f>'Graficas excel'!$N$3*(COS('Graficas excel'!$N$4*B35+'Graficas excel'!$N$5)+'Graficas excel'!$N$6)*SIN(B35)+'Graficas excel'!$N$8</f>
        <v>27.158001240685898</v>
      </c>
      <c r="E35" s="9">
        <f t="shared" si="3"/>
        <v>1.8421944845702856</v>
      </c>
      <c r="F35" s="9">
        <f>C35/(2*'Graficas excel'!$N$9*COS(E35/2))</f>
        <v>0.85266750025737248</v>
      </c>
      <c r="G35" s="9">
        <f t="shared" si="4"/>
        <v>0.52245395395656036</v>
      </c>
      <c r="H35" s="9">
        <f t="shared" si="5"/>
        <v>1.0994527889654875</v>
      </c>
      <c r="I35" s="9">
        <f t="shared" si="6"/>
        <v>1.4708236367678866</v>
      </c>
      <c r="J35" s="9">
        <f t="shared" si="7"/>
        <v>0.19472529824077675</v>
      </c>
      <c r="K35" s="9">
        <f t="shared" si="8"/>
        <v>0.70613256917980272</v>
      </c>
      <c r="L35" s="9">
        <f t="shared" si="8"/>
        <v>-2.0521670204498679</v>
      </c>
      <c r="M35" s="9">
        <f t="shared" si="2"/>
        <v>-1.0994527889654877</v>
      </c>
      <c r="N35" s="9">
        <f t="shared" si="9"/>
        <v>0.12576565965345057</v>
      </c>
      <c r="O35" s="9">
        <f t="shared" si="9"/>
        <v>-1.3478472205204439</v>
      </c>
      <c r="P35" s="9">
        <f t="shared" si="9"/>
        <v>1.9620048317641772</v>
      </c>
      <c r="Q35" s="15">
        <f t="shared" si="10"/>
        <v>84.271986794882721</v>
      </c>
      <c r="R35" s="15">
        <f t="shared" si="11"/>
        <v>-62.994004581610014</v>
      </c>
      <c r="S35" s="10">
        <f t="shared" si="12"/>
        <v>9.3096710707974512E-2</v>
      </c>
      <c r="Z35" s="14"/>
      <c r="AA35" s="14"/>
    </row>
    <row r="36" spans="1:27" x14ac:dyDescent="0.35">
      <c r="A36" s="9">
        <v>33</v>
      </c>
      <c r="B36" s="9">
        <f t="shared" si="1"/>
        <v>0.34557519189487723</v>
      </c>
      <c r="C36" s="9">
        <f>'Graficas excel'!$N$3*(COS('Graficas excel'!$N$4*B36+'Graficas excel'!$N$5)+'Graficas excel'!$N$6)*COS(B36)+'Graficas excel'!$N$7</f>
        <v>20.567692640239752</v>
      </c>
      <c r="D36" s="11">
        <f>'Graficas excel'!$N$3*(COS('Graficas excel'!$N$4*B36+'Graficas excel'!$N$5)+'Graficas excel'!$N$6)*SIN(B36)+'Graficas excel'!$N$8</f>
        <v>27.224536998306029</v>
      </c>
      <c r="E36" s="9">
        <f t="shared" si="3"/>
        <v>1.8475898165878981</v>
      </c>
      <c r="F36" s="9">
        <f>C36/(2*'Graficas excel'!$N$9*COS(E36/2))</f>
        <v>0.85301135518361737</v>
      </c>
      <c r="G36" s="9">
        <f t="shared" si="4"/>
        <v>0.52189235281598878</v>
      </c>
      <c r="H36" s="9">
        <f t="shared" si="5"/>
        <v>1.0981357740573505</v>
      </c>
      <c r="I36" s="9">
        <f t="shared" si="6"/>
        <v>1.4728627953226243</v>
      </c>
      <c r="J36" s="9">
        <f t="shared" si="7"/>
        <v>0.20211990121342926</v>
      </c>
      <c r="K36" s="9">
        <f t="shared" si="8"/>
        <v>0.68464232639518752</v>
      </c>
      <c r="L36" s="9">
        <f t="shared" si="8"/>
        <v>-2.1251104267100498</v>
      </c>
      <c r="M36" s="9">
        <f t="shared" si="2"/>
        <v>-1.0981357740573505</v>
      </c>
      <c r="N36" s="9">
        <f t="shared" si="9"/>
        <v>0.11165103656628908</v>
      </c>
      <c r="O36" s="9">
        <f t="shared" si="9"/>
        <v>-1.3273011539678505</v>
      </c>
      <c r="P36" s="9">
        <f t="shared" si="9"/>
        <v>2.1413995162332649</v>
      </c>
      <c r="Q36" s="15">
        <f t="shared" si="10"/>
        <v>84.388821973827177</v>
      </c>
      <c r="R36" s="15">
        <f t="shared" si="11"/>
        <v>-62.918545185817941</v>
      </c>
      <c r="S36" s="10">
        <f t="shared" si="12"/>
        <v>9.3049170172990261E-2</v>
      </c>
      <c r="Z36" s="14"/>
      <c r="AA36" s="14"/>
    </row>
    <row r="37" spans="1:27" x14ac:dyDescent="0.35">
      <c r="A37" s="9">
        <v>34</v>
      </c>
      <c r="B37" s="9">
        <f t="shared" si="1"/>
        <v>0.35604716740684317</v>
      </c>
      <c r="C37" s="9">
        <f>'Graficas excel'!$N$3*(COS('Graficas excel'!$N$4*B37+'Graficas excel'!$N$5)+'Graficas excel'!$N$6)*COS(B37)+'Graficas excel'!$N$7</f>
        <v>20.501405524767151</v>
      </c>
      <c r="D37" s="11">
        <f>'Graficas excel'!$N$3*(COS('Graficas excel'!$N$4*B37+'Graficas excel'!$N$5)+'Graficas excel'!$N$6)*SIN(B37)+'Graficas excel'!$N$8</f>
        <v>27.289747707599457</v>
      </c>
      <c r="E37" s="9">
        <f t="shared" si="3"/>
        <v>1.8529922128206819</v>
      </c>
      <c r="F37" s="9">
        <f>C37/(2*'Graficas excel'!$N$9*COS(E37/2))</f>
        <v>0.85331630947856274</v>
      </c>
      <c r="G37" s="9">
        <f t="shared" si="4"/>
        <v>0.52139359027311194</v>
      </c>
      <c r="H37" s="9">
        <f t="shared" si="5"/>
        <v>1.0969665671365429</v>
      </c>
      <c r="I37" s="9">
        <f t="shared" si="6"/>
        <v>1.4749793899786123</v>
      </c>
      <c r="J37" s="9">
        <f t="shared" si="7"/>
        <v>0.20928945888989509</v>
      </c>
      <c r="K37" s="9">
        <f t="shared" si="8"/>
        <v>0.66238822204645631</v>
      </c>
      <c r="L37" s="9">
        <f t="shared" si="8"/>
        <v>-2.1945537538566762</v>
      </c>
      <c r="M37" s="9">
        <f t="shared" si="2"/>
        <v>-1.0969665671365427</v>
      </c>
      <c r="N37" s="9">
        <f t="shared" si="9"/>
        <v>9.7751571384933567E-2</v>
      </c>
      <c r="O37" s="9">
        <f t="shared" si="9"/>
        <v>-1.30487647067252</v>
      </c>
      <c r="P37" s="9">
        <f t="shared" si="9"/>
        <v>2.3158001584603993</v>
      </c>
      <c r="Q37" s="15">
        <f t="shared" si="10"/>
        <v>84.510093914555242</v>
      </c>
      <c r="R37" s="15">
        <f t="shared" si="11"/>
        <v>-62.851554563878167</v>
      </c>
      <c r="S37" s="10">
        <f t="shared" si="12"/>
        <v>9.2986118771728202E-2</v>
      </c>
      <c r="Z37" s="14"/>
      <c r="AA37" s="14"/>
    </row>
    <row r="38" spans="1:27" x14ac:dyDescent="0.35">
      <c r="A38" s="9">
        <v>35</v>
      </c>
      <c r="B38" s="9">
        <f t="shared" si="1"/>
        <v>0.36651914291880916</v>
      </c>
      <c r="C38" s="9">
        <f>'Graficas excel'!$N$3*(COS('Graficas excel'!$N$4*B38+'Graficas excel'!$N$5)+'Graficas excel'!$N$6)*COS(B38)+'Graficas excel'!$N$7</f>
        <v>20.433938614213456</v>
      </c>
      <c r="D38" s="11">
        <f>'Graficas excel'!$N$3*(COS('Graficas excel'!$N$4*B38+'Graficas excel'!$N$5)+'Graficas excel'!$N$6)*SIN(B38)+'Graficas excel'!$N$8</f>
        <v>27.353621672657564</v>
      </c>
      <c r="E38" s="9">
        <f t="shared" si="3"/>
        <v>1.8583992130592963</v>
      </c>
      <c r="F38" s="9">
        <f>C38/(2*'Graficas excel'!$N$9*COS(E38/2))</f>
        <v>0.85358306050887822</v>
      </c>
      <c r="G38" s="9">
        <f t="shared" si="4"/>
        <v>0.52095677249873307</v>
      </c>
      <c r="H38" s="9">
        <f t="shared" si="5"/>
        <v>1.0959429150747435</v>
      </c>
      <c r="I38" s="9">
        <f t="shared" si="6"/>
        <v>1.4771710640670199</v>
      </c>
      <c r="J38" s="9">
        <f t="shared" si="7"/>
        <v>0.21622597213058026</v>
      </c>
      <c r="K38" s="9">
        <f t="shared" si="8"/>
        <v>0.63940690887637619</v>
      </c>
      <c r="L38" s="9">
        <f t="shared" si="8"/>
        <v>-2.2602781827487015</v>
      </c>
      <c r="M38" s="9">
        <f t="shared" si="2"/>
        <v>-1.0959429150747435</v>
      </c>
      <c r="N38" s="9">
        <f t="shared" si="9"/>
        <v>8.4086936937910348E-2</v>
      </c>
      <c r="O38" s="9">
        <f t="shared" si="9"/>
        <v>-1.2806254681225158</v>
      </c>
      <c r="P38" s="9">
        <f t="shared" si="9"/>
        <v>2.4847622854733302</v>
      </c>
      <c r="Q38" s="15">
        <f t="shared" si="10"/>
        <v>84.635667589889181</v>
      </c>
      <c r="R38" s="15">
        <f t="shared" si="11"/>
        <v>-62.792903621047209</v>
      </c>
      <c r="S38" s="10">
        <f t="shared" si="12"/>
        <v>9.2906767417150454E-2</v>
      </c>
      <c r="Z38" s="14"/>
      <c r="AA38" s="14"/>
    </row>
    <row r="39" spans="1:27" x14ac:dyDescent="0.35">
      <c r="A39" s="9">
        <v>36</v>
      </c>
      <c r="B39" s="9">
        <f t="shared" si="1"/>
        <v>0.37699111843077515</v>
      </c>
      <c r="C39" s="9">
        <f>'Graficas excel'!$N$3*(COS('Graficas excel'!$N$4*B39+'Graficas excel'!$N$5)+'Graficas excel'!$N$6)*COS(B39)+'Graficas excel'!$N$7</f>
        <v>20.365352524258263</v>
      </c>
      <c r="D39" s="11">
        <f>'Graficas excel'!$N$3*(COS('Graficas excel'!$N$4*B39+'Graficas excel'!$N$5)+'Graficas excel'!$N$6)*SIN(B39)+'Graficas excel'!$N$8</f>
        <v>27.416149359022846</v>
      </c>
      <c r="E39" s="9">
        <f t="shared" si="3"/>
        <v>1.8638083955741913</v>
      </c>
      <c r="F39" s="9">
        <f>C39/(2*'Graficas excel'!$N$9*COS(E39/2))</f>
        <v>0.85381234366573555</v>
      </c>
      <c r="G39" s="9">
        <f t="shared" si="4"/>
        <v>0.52058090802873658</v>
      </c>
      <c r="H39" s="9">
        <f t="shared" si="5"/>
        <v>1.0950623587302533</v>
      </c>
      <c r="I39" s="9">
        <f t="shared" si="6"/>
        <v>1.4794353771522224</v>
      </c>
      <c r="J39" s="9">
        <f t="shared" si="7"/>
        <v>0.22292182562251553</v>
      </c>
      <c r="K39" s="9">
        <f t="shared" si="8"/>
        <v>0.61573733109640083</v>
      </c>
      <c r="L39" s="9">
        <f t="shared" si="8"/>
        <v>-2.3220789149662417</v>
      </c>
      <c r="M39" s="9">
        <f t="shared" si="2"/>
        <v>-1.0950623587302535</v>
      </c>
      <c r="N39" s="9">
        <f t="shared" si="9"/>
        <v>7.0676258395731398E-2</v>
      </c>
      <c r="O39" s="9">
        <f t="shared" si="9"/>
        <v>-1.2546050983159824</v>
      </c>
      <c r="P39" s="9">
        <f t="shared" si="9"/>
        <v>2.6478687590226677</v>
      </c>
      <c r="Q39" s="15">
        <f t="shared" si="10"/>
        <v>84.765403173167527</v>
      </c>
      <c r="R39" s="15">
        <f t="shared" si="11"/>
        <v>-62.74245145888446</v>
      </c>
      <c r="S39" s="10">
        <f t="shared" si="12"/>
        <v>9.2810362015978393E-2</v>
      </c>
      <c r="T39" s="10">
        <f>SUM(S4:S39)/(0.5*40)</f>
        <v>0.16657216410547512</v>
      </c>
      <c r="Z39" s="14"/>
      <c r="AA39" s="14"/>
    </row>
    <row r="40" spans="1:27" x14ac:dyDescent="0.35">
      <c r="A40" s="9">
        <v>37</v>
      </c>
      <c r="B40" s="9">
        <f t="shared" si="1"/>
        <v>0.38746309394274114</v>
      </c>
      <c r="C40" s="9">
        <f>'Graficas excel'!$N$3*(COS('Graficas excel'!$N$4*B40+'Graficas excel'!$N$5)+'Graficas excel'!$N$6)*COS(B40)+'Graficas excel'!$N$7</f>
        <v>20.295708291759759</v>
      </c>
      <c r="D40" s="11">
        <f>'Graficas excel'!$N$3*(COS('Graficas excel'!$N$4*B40+'Graficas excel'!$N$5)+'Graficas excel'!$N$6)*SIN(B40)+'Graficas excel'!$N$8</f>
        <v>27.47732340413669</v>
      </c>
      <c r="E40" s="9">
        <f t="shared" si="3"/>
        <v>1.8692173794193923</v>
      </c>
      <c r="F40" s="9">
        <f>C40/(2*'Graficas excel'!$N$9*COS(E40/2))</f>
        <v>0.85400493138203082</v>
      </c>
      <c r="G40" s="9">
        <f t="shared" si="4"/>
        <v>0.52026491057457724</v>
      </c>
      <c r="H40" s="9">
        <f t="shared" si="5"/>
        <v>1.094322238683056</v>
      </c>
      <c r="I40" s="9">
        <f t="shared" si="6"/>
        <v>1.4817698090512241</v>
      </c>
      <c r="J40" s="9">
        <f t="shared" si="7"/>
        <v>0.22936981187556033</v>
      </c>
      <c r="K40" s="9">
        <f t="shared" si="8"/>
        <v>0.59142057756202182</v>
      </c>
      <c r="L40" s="9">
        <f t="shared" si="8"/>
        <v>-2.3797662915564772</v>
      </c>
      <c r="M40" s="9">
        <f t="shared" si="2"/>
        <v>-1.094322238683056</v>
      </c>
      <c r="N40" s="9">
        <f t="shared" si="9"/>
        <v>5.7538064528978763E-2</v>
      </c>
      <c r="O40" s="9">
        <f t="shared" si="9"/>
        <v>-1.2268766815125973</v>
      </c>
      <c r="P40" s="9">
        <f t="shared" si="9"/>
        <v>2.8047317858920309</v>
      </c>
      <c r="Q40" s="15">
        <f t="shared" si="10"/>
        <v>84.899156268541034</v>
      </c>
      <c r="R40" s="15">
        <f t="shared" si="11"/>
        <v>-62.700045703847024</v>
      </c>
      <c r="S40" s="10">
        <f t="shared" si="12"/>
        <v>9.2696186091426658E-2</v>
      </c>
      <c r="Z40" s="14"/>
      <c r="AA40" s="14"/>
    </row>
    <row r="41" spans="1:27" x14ac:dyDescent="0.35">
      <c r="A41" s="9">
        <v>38</v>
      </c>
      <c r="B41" s="9">
        <f t="shared" si="1"/>
        <v>0.39793506945470708</v>
      </c>
      <c r="C41" s="9">
        <f>'Graficas excel'!$N$3*(COS('Graficas excel'!$N$4*B41+'Graficas excel'!$N$5)+'Graficas excel'!$N$6)*COS(B41)+'Graficas excel'!$N$7</f>
        <v>20.22506727865596</v>
      </c>
      <c r="D41" s="11">
        <f>'Graficas excel'!$N$3*(COS('Graficas excel'!$N$4*B41+'Graficas excel'!$N$5)+'Graficas excel'!$N$6)*SIN(B41)+'Graficas excel'!$N$8</f>
        <v>27.537138623905044</v>
      </c>
      <c r="E41" s="9">
        <f t="shared" si="3"/>
        <v>1.8746238267284359</v>
      </c>
      <c r="F41" s="9">
        <f>C41/(2*'Graficas excel'!$N$9*COS(E41/2))</f>
        <v>0.85416163210568763</v>
      </c>
      <c r="G41" s="9">
        <f t="shared" si="4"/>
        <v>0.52000760209688079</v>
      </c>
      <c r="H41" s="9">
        <f t="shared" si="5"/>
        <v>1.0937197014803026</v>
      </c>
      <c r="I41" s="9">
        <f t="shared" si="6"/>
        <v>1.4841717641043692</v>
      </c>
      <c r="J41" s="9">
        <f t="shared" si="7"/>
        <v>0.23556315368106259</v>
      </c>
      <c r="K41" s="9">
        <f t="shared" si="8"/>
        <v>0.56649972323264031</v>
      </c>
      <c r="L41" s="9">
        <f t="shared" si="8"/>
        <v>-2.4331667017981151</v>
      </c>
      <c r="M41" s="9">
        <f t="shared" si="2"/>
        <v>-1.0937197014803026</v>
      </c>
      <c r="N41" s="9">
        <f t="shared" si="9"/>
        <v>4.4690241963976765E-2</v>
      </c>
      <c r="O41" s="9">
        <f t="shared" si="9"/>
        <v>-1.1975055989331034</v>
      </c>
      <c r="P41" s="9">
        <f t="shared" si="9"/>
        <v>2.9549944515842252</v>
      </c>
      <c r="Q41" s="15">
        <f t="shared" si="10"/>
        <v>85.036778155666369</v>
      </c>
      <c r="R41" s="15">
        <f t="shared" si="11"/>
        <v>-62.665522865129638</v>
      </c>
      <c r="S41" s="10">
        <f t="shared" si="12"/>
        <v>9.2563563286357523E-2</v>
      </c>
      <c r="Z41" s="14"/>
      <c r="AA41" s="14"/>
    </row>
    <row r="42" spans="1:27" x14ac:dyDescent="0.35">
      <c r="A42" s="9">
        <v>39</v>
      </c>
      <c r="B42" s="9">
        <f t="shared" si="1"/>
        <v>0.40840704496667307</v>
      </c>
      <c r="C42" s="9">
        <f>'Graficas excel'!$N$3*(COS('Graficas excel'!$N$4*B42+'Graficas excel'!$N$5)+'Graficas excel'!$N$6)*COS(B42)+'Graficas excel'!$N$7</f>
        <v>20.153491075564606</v>
      </c>
      <c r="D42" s="11">
        <f>'Graficas excel'!$N$3*(COS('Graficas excel'!$N$4*B42+'Graficas excel'!$N$5)+'Graficas excel'!$N$6)*SIN(B42)+'Graficas excel'!$N$8</f>
        <v>27.595592015368904</v>
      </c>
      <c r="E42" s="9">
        <f t="shared" si="3"/>
        <v>1.8800254450016456</v>
      </c>
      <c r="F42" s="9">
        <f>C42/(2*'Graficas excel'!$N$9*COS(E42/2))</f>
        <v>0.85428328922976227</v>
      </c>
      <c r="G42" s="9">
        <f t="shared" si="4"/>
        <v>0.51980771612470156</v>
      </c>
      <c r="H42" s="9">
        <f t="shared" si="5"/>
        <v>1.0932517063608322</v>
      </c>
      <c r="I42" s="9">
        <f t="shared" si="6"/>
        <v>1.4866385756812388</v>
      </c>
      <c r="J42" s="9">
        <f t="shared" si="7"/>
        <v>0.2414955249102903</v>
      </c>
      <c r="K42" s="9">
        <f t="shared" si="8"/>
        <v>0.54101966111487942</v>
      </c>
      <c r="L42" s="9">
        <f t="shared" si="8"/>
        <v>-2.4821233740239843</v>
      </c>
      <c r="M42" s="9">
        <f t="shared" si="2"/>
        <v>-1.093251706360832</v>
      </c>
      <c r="N42" s="9">
        <f t="shared" si="9"/>
        <v>3.2149992656507156E-2</v>
      </c>
      <c r="O42" s="9">
        <f t="shared" si="9"/>
        <v>-1.166560969398118</v>
      </c>
      <c r="P42" s="9">
        <f t="shared" si="9"/>
        <v>3.0983320492481004</v>
      </c>
      <c r="Q42" s="15">
        <f t="shared" si="10"/>
        <v>85.178116047875008</v>
      </c>
      <c r="R42" s="15">
        <f t="shared" si="11"/>
        <v>-62.638708719951254</v>
      </c>
      <c r="S42" s="10">
        <f t="shared" si="12"/>
        <v>9.2411859750802822E-2</v>
      </c>
      <c r="Z42" s="14"/>
      <c r="AA42" s="14"/>
    </row>
    <row r="43" spans="1:27" x14ac:dyDescent="0.35">
      <c r="A43" s="9">
        <v>40</v>
      </c>
      <c r="B43" s="9">
        <f t="shared" si="1"/>
        <v>0.41887902047863906</v>
      </c>
      <c r="C43" s="9">
        <f>'Graficas excel'!$N$3*(COS('Graficas excel'!$N$4*B43+'Graficas excel'!$N$5)+'Graficas excel'!$N$6)*COS(B43)+'Graficas excel'!$N$7</f>
        <v>20.081041405247568</v>
      </c>
      <c r="D43" s="11">
        <f>'Graficas excel'!$N$3*(COS('Graficas excel'!$N$4*B43+'Graficas excel'!$N$5)+'Graficas excel'!$N$6)*SIN(B43)+'Graficas excel'!$N$8</f>
        <v>27.652682755473684</v>
      </c>
      <c r="E43" s="9">
        <f t="shared" si="3"/>
        <v>1.8854199893836743</v>
      </c>
      <c r="F43" s="9">
        <f>C43/(2*'Graficas excel'!$N$9*COS(E43/2))</f>
        <v>0.85437077998011901</v>
      </c>
      <c r="G43" s="9">
        <f t="shared" si="4"/>
        <v>0.51966390130175777</v>
      </c>
      <c r="H43" s="9">
        <f t="shared" si="5"/>
        <v>1.0929150324250234</v>
      </c>
      <c r="I43" s="9">
        <f t="shared" si="6"/>
        <v>1.4891675109043487</v>
      </c>
      <c r="J43" s="9">
        <f t="shared" si="7"/>
        <v>0.24716106955297745</v>
      </c>
      <c r="K43" s="9">
        <f t="shared" si="8"/>
        <v>0.5150269259244219</v>
      </c>
      <c r="L43" s="9">
        <f t="shared" si="8"/>
        <v>-2.5264969723146042</v>
      </c>
      <c r="M43" s="9">
        <f t="shared" si="2"/>
        <v>-1.0929150324250232</v>
      </c>
      <c r="N43" s="9">
        <f t="shared" si="9"/>
        <v>1.9933794751754774E-2</v>
      </c>
      <c r="O43" s="9">
        <f t="shared" si="9"/>
        <v>-1.1341153120504526</v>
      </c>
      <c r="P43" s="9">
        <f t="shared" si="9"/>
        <v>3.2344529946313449</v>
      </c>
      <c r="Q43" s="15">
        <f t="shared" si="10"/>
        <v>85.323013362821186</v>
      </c>
      <c r="R43" s="15">
        <f t="shared" si="11"/>
        <v>-62.619418724357345</v>
      </c>
      <c r="S43" s="10">
        <f t="shared" si="12"/>
        <v>9.2240486418703471E-2</v>
      </c>
      <c r="Z43" s="14"/>
      <c r="AA43" s="14"/>
    </row>
    <row r="44" spans="1:27" x14ac:dyDescent="0.35">
      <c r="A44" s="9">
        <v>41</v>
      </c>
      <c r="B44" s="9">
        <f t="shared" si="1"/>
        <v>0.429350995990605</v>
      </c>
      <c r="C44" s="9">
        <f>'Graficas excel'!$N$3*(COS('Graficas excel'!$N$4*B44+'Graficas excel'!$N$5)+'Graficas excel'!$N$6)*COS(B44)+'Graficas excel'!$N$7</f>
        <v>20.007780026105817</v>
      </c>
      <c r="D44" s="11">
        <f>'Graficas excel'!$N$3*(COS('Graficas excel'!$N$4*B44+'Graficas excel'!$N$5)+'Graficas excel'!$N$6)*SIN(B44)+'Graficas excel'!$N$8</f>
        <v>27.708412195938127</v>
      </c>
      <c r="E44" s="9">
        <f t="shared" si="3"/>
        <v>1.8908052649299154</v>
      </c>
      <c r="F44" s="9">
        <f>C44/(2*'Graficas excel'!$N$9*COS(E44/2))</f>
        <v>0.85442501426143724</v>
      </c>
      <c r="G44" s="9">
        <f t="shared" si="4"/>
        <v>0.51957472514003489</v>
      </c>
      <c r="H44" s="9">
        <f t="shared" si="5"/>
        <v>1.0927062862145225</v>
      </c>
      <c r="I44" s="9">
        <f t="shared" si="6"/>
        <v>1.4917557755722188</v>
      </c>
      <c r="J44" s="9">
        <f t="shared" si="7"/>
        <v>0.25255441890926111</v>
      </c>
      <c r="K44" s="9">
        <f t="shared" si="8"/>
        <v>0.48856951149928718</v>
      </c>
      <c r="L44" s="9">
        <f t="shared" si="8"/>
        <v>-2.5661660493279048</v>
      </c>
      <c r="M44" s="9">
        <f t="shared" si="2"/>
        <v>-1.0927062862145223</v>
      </c>
      <c r="N44" s="9">
        <f t="shared" si="9"/>
        <v>8.0573669762167826E-3</v>
      </c>
      <c r="O44" s="9">
        <f t="shared" si="9"/>
        <v>-1.1002441994960681</v>
      </c>
      <c r="P44" s="9">
        <f t="shared" si="9"/>
        <v>3.3630994544835811</v>
      </c>
      <c r="Q44" s="15">
        <f t="shared" si="10"/>
        <v>85.471310004552961</v>
      </c>
      <c r="R44" s="15">
        <f t="shared" si="11"/>
        <v>-62.607458447506296</v>
      </c>
      <c r="S44" s="10">
        <f t="shared" si="12"/>
        <v>9.2048901178837239E-2</v>
      </c>
    </row>
    <row r="45" spans="1:27" x14ac:dyDescent="0.35">
      <c r="A45" s="9">
        <v>42</v>
      </c>
      <c r="B45" s="9">
        <f t="shared" si="1"/>
        <v>0.43982297150257099</v>
      </c>
      <c r="C45" s="9">
        <f>'Graficas excel'!$N$3*(COS('Graficas excel'!$N$4*B45+'Graficas excel'!$N$5)+'Graficas excel'!$N$6)*COS(B45)+'Graficas excel'!$N$7</f>
        <v>19.933768635870909</v>
      </c>
      <c r="D45" s="11">
        <f>'Graficas excel'!$N$3*(COS('Graficas excel'!$N$4*B45+'Graficas excel'!$N$5)+'Graficas excel'!$N$6)*SIN(B45)+'Graficas excel'!$N$8</f>
        <v>27.762783854230648</v>
      </c>
      <c r="E45" s="9">
        <f t="shared" si="3"/>
        <v>1.8961791288600944</v>
      </c>
      <c r="F45" s="9">
        <f>C45/(2*'Graficas excel'!$N$9*COS(E45/2))</f>
        <v>0.85444693346235689</v>
      </c>
      <c r="G45" s="9">
        <f t="shared" si="4"/>
        <v>0.51953867796033693</v>
      </c>
      <c r="H45" s="9">
        <f t="shared" si="5"/>
        <v>1.0926219096648562</v>
      </c>
      <c r="I45" s="9">
        <f t="shared" si="6"/>
        <v>1.4944005192624754</v>
      </c>
      <c r="J45" s="9">
        <f t="shared" si="7"/>
        <v>0.25767070686957483</v>
      </c>
      <c r="K45" s="9">
        <f t="shared" si="8"/>
        <v>0.46169668347108689</v>
      </c>
      <c r="L45" s="9">
        <f t="shared" si="8"/>
        <v>-2.6010273266735306</v>
      </c>
      <c r="M45" s="9">
        <f t="shared" si="2"/>
        <v>-1.0926219096648564</v>
      </c>
      <c r="N45" s="9">
        <f t="shared" si="9"/>
        <v>-3.4643633380886511E-3</v>
      </c>
      <c r="O45" s="9">
        <f t="shared" si="9"/>
        <v>-1.0650259043644099</v>
      </c>
      <c r="P45" s="9">
        <f t="shared" si="9"/>
        <v>3.4840476288535354</v>
      </c>
      <c r="Q45" s="15">
        <f t="shared" si="10"/>
        <v>85.622842655898523</v>
      </c>
      <c r="R45" s="15">
        <f t="shared" si="11"/>
        <v>-62.602624027320566</v>
      </c>
      <c r="S45" s="10">
        <f t="shared" si="12"/>
        <v>9.1836610945648822E-2</v>
      </c>
    </row>
    <row r="46" spans="1:27" x14ac:dyDescent="0.35">
      <c r="A46" s="9">
        <v>43</v>
      </c>
      <c r="B46" s="9">
        <f t="shared" si="1"/>
        <v>0.45029494701453698</v>
      </c>
      <c r="C46" s="9">
        <f>'Graficas excel'!$N$3*(COS('Graficas excel'!$N$4*B46+'Graficas excel'!$N$5)+'Graficas excel'!$N$6)*COS(B46)+'Graficas excel'!$N$7</f>
        <v>19.8590687756584</v>
      </c>
      <c r="D46" s="11">
        <f>'Graficas excel'!$N$3*(COS('Graficas excel'!$N$4*B46+'Graficas excel'!$N$5)+'Graficas excel'!$N$6)*SIN(B46)+'Graficas excel'!$N$8</f>
        <v>27.815803400667534</v>
      </c>
      <c r="E46" s="9">
        <f t="shared" si="3"/>
        <v>1.9015394927970317</v>
      </c>
      <c r="F46" s="9">
        <f>C46/(2*'Graficas excel'!$N$9*COS(E46/2))</f>
        <v>0.85443750922058292</v>
      </c>
      <c r="G46" s="9">
        <f t="shared" si="4"/>
        <v>0.51955417699882489</v>
      </c>
      <c r="H46" s="9">
        <f t="shared" si="5"/>
        <v>1.0926581883928976</v>
      </c>
      <c r="I46" s="9">
        <f t="shared" si="6"/>
        <v>1.4970988405949646</v>
      </c>
      <c r="J46" s="9">
        <f t="shared" si="7"/>
        <v>0.26250558323283996</v>
      </c>
      <c r="K46" s="9">
        <f t="shared" si="8"/>
        <v>0.43445878900020735</v>
      </c>
      <c r="L46" s="9">
        <f t="shared" si="8"/>
        <v>-2.6309958149733617</v>
      </c>
      <c r="M46" s="9">
        <f t="shared" si="2"/>
        <v>-1.0926581883928974</v>
      </c>
      <c r="N46" s="9">
        <f t="shared" si="9"/>
        <v>-1.4617288528202169E-2</v>
      </c>
      <c r="O46" s="9">
        <f t="shared" si="9"/>
        <v>-1.0285410429125326</v>
      </c>
      <c r="P46" s="9">
        <f t="shared" si="9"/>
        <v>3.5971077120312658</v>
      </c>
      <c r="Q46" s="15">
        <f t="shared" si="10"/>
        <v>85.777445080020271</v>
      </c>
      <c r="R46" s="15">
        <f t="shared" si="11"/>
        <v>-62.604702645323414</v>
      </c>
      <c r="S46" s="10">
        <f t="shared" si="12"/>
        <v>9.160317363574999E-2</v>
      </c>
    </row>
    <row r="47" spans="1:27" x14ac:dyDescent="0.35">
      <c r="A47" s="9">
        <v>44</v>
      </c>
      <c r="B47" s="9">
        <f t="shared" si="1"/>
        <v>0.46076692252650298</v>
      </c>
      <c r="C47" s="9">
        <f>'Graficas excel'!$N$3*(COS('Graficas excel'!$N$4*B47+'Graficas excel'!$N$5)+'Graficas excel'!$N$6)*COS(B47)+'Graficas excel'!$N$7</f>
        <v>19.783741734548101</v>
      </c>
      <c r="D47" s="11">
        <f>'Graficas excel'!$N$3*(COS('Graficas excel'!$N$4*B47+'Graficas excel'!$N$5)+'Graficas excel'!$N$6)*SIN(B47)+'Graficas excel'!$N$8</f>
        <v>27.867478641654596</v>
      </c>
      <c r="E47" s="9">
        <f t="shared" si="3"/>
        <v>1.9068843249882503</v>
      </c>
      <c r="F47" s="9">
        <f>C47/(2*'Graficas excel'!$N$9*COS(E47/2))</f>
        <v>0.85439774214881004</v>
      </c>
      <c r="G47" s="9">
        <f t="shared" si="4"/>
        <v>0.51961957065820319</v>
      </c>
      <c r="H47" s="9">
        <f t="shared" si="5"/>
        <v>1.0928112602804163</v>
      </c>
      <c r="I47" s="9">
        <f t="shared" si="6"/>
        <v>1.4998477926343332</v>
      </c>
      <c r="J47" s="9">
        <f t="shared" si="7"/>
        <v>0.26705522503220852</v>
      </c>
      <c r="K47" s="9">
        <f t="shared" si="8"/>
        <v>0.40690706525372133</v>
      </c>
      <c r="L47" s="9">
        <f t="shared" si="8"/>
        <v>-2.6560047987949837</v>
      </c>
      <c r="M47" s="9">
        <f t="shared" si="2"/>
        <v>-1.0928112602804161</v>
      </c>
      <c r="N47" s="9">
        <f t="shared" si="9"/>
        <v>-2.5388145142634155E-2</v>
      </c>
      <c r="O47" s="9">
        <f t="shared" si="9"/>
        <v>-0.99087221903823719</v>
      </c>
      <c r="P47" s="9">
        <f t="shared" si="9"/>
        <v>3.7021235723536527</v>
      </c>
      <c r="Q47" s="15">
        <f t="shared" si="10"/>
        <v>85.934948429959974</v>
      </c>
      <c r="R47" s="15">
        <f t="shared" si="11"/>
        <v>-62.613473018440338</v>
      </c>
      <c r="S47" s="10">
        <f t="shared" si="12"/>
        <v>9.134820005617876E-2</v>
      </c>
    </row>
    <row r="48" spans="1:27" x14ac:dyDescent="0.35">
      <c r="A48" s="9">
        <v>45</v>
      </c>
      <c r="B48" s="9">
        <f t="shared" si="1"/>
        <v>0.47123889803846891</v>
      </c>
      <c r="C48" s="9">
        <f>'Graficas excel'!$N$3*(COS('Graficas excel'!$N$4*B48+'Graficas excel'!$N$5)+'Graficas excel'!$N$6)*COS(B48)+'Graficas excel'!$N$7</f>
        <v>19.707848454854879</v>
      </c>
      <c r="D48" s="11">
        <f>'Graficas excel'!$N$3*(COS('Graficas excel'!$N$4*B48+'Graficas excel'!$N$5)+'Graficas excel'!$N$6)*SIN(B48)+'Graficas excel'!$N$8</f>
        <v>27.917819499100442</v>
      </c>
      <c r="E48" s="9">
        <f t="shared" si="3"/>
        <v>1.9122116525077821</v>
      </c>
      <c r="F48" s="9">
        <f>C48/(2*'Graficas excel'!$N$9*COS(E48/2))</f>
        <v>0.85432866052235656</v>
      </c>
      <c r="G48" s="9">
        <f t="shared" si="4"/>
        <v>0.51973314288207184</v>
      </c>
      <c r="H48" s="9">
        <f t="shared" si="5"/>
        <v>1.093077124314644</v>
      </c>
      <c r="I48" s="9">
        <f t="shared" si="6"/>
        <v>1.5026443884112131</v>
      </c>
      <c r="J48" s="9">
        <f t="shared" si="7"/>
        <v>0.27131634585519143</v>
      </c>
      <c r="K48" s="9">
        <f t="shared" si="8"/>
        <v>0.37909344804107614</v>
      </c>
      <c r="L48" s="9">
        <f t="shared" si="8"/>
        <v>-2.6760056740239184</v>
      </c>
      <c r="M48" s="9">
        <f t="shared" si="2"/>
        <v>-1.093077124314644</v>
      </c>
      <c r="N48" s="9">
        <f t="shared" si="9"/>
        <v>-3.5764534755889962E-2</v>
      </c>
      <c r="O48" s="9">
        <f t="shared" si="9"/>
        <v>-0.95210367164627774</v>
      </c>
      <c r="P48" s="9">
        <f t="shared" si="9"/>
        <v>3.7989721578316922</v>
      </c>
      <c r="Q48" s="15">
        <f t="shared" si="10"/>
        <v>86.095181564979299</v>
      </c>
      <c r="R48" s="15">
        <f t="shared" si="11"/>
        <v>-62.628705905525919</v>
      </c>
      <c r="S48" s="10">
        <f t="shared" si="12"/>
        <v>9.1071355710654958E-2</v>
      </c>
    </row>
    <row r="49" spans="1:21" x14ac:dyDescent="0.35">
      <c r="A49" s="9">
        <v>46</v>
      </c>
      <c r="B49" s="9">
        <f t="shared" si="1"/>
        <v>0.4817108735504349</v>
      </c>
      <c r="C49" s="9">
        <f>'Graficas excel'!$N$3*(COS('Graficas excel'!$N$4*B49+'Graficas excel'!$N$5)+'Graficas excel'!$N$6)*COS(B49)+'Graficas excel'!$N$7</f>
        <v>19.631449438252577</v>
      </c>
      <c r="D49" s="11">
        <f>'Graficas excel'!$N$3*(COS('Graficas excel'!$N$4*B49+'Graficas excel'!$N$5)+'Graficas excel'!$N$6)*SIN(B49)+'Graficas excel'!$N$8</f>
        <v>27.966837986036467</v>
      </c>
      <c r="E49" s="9">
        <f t="shared" si="3"/>
        <v>1.9175195634352049</v>
      </c>
      <c r="F49" s="9">
        <f>C49/(2*'Graficas excel'!$N$9*COS(E49/2))</f>
        <v>0.85423131892943671</v>
      </c>
      <c r="G49" s="9">
        <f t="shared" si="4"/>
        <v>0.51989311763099433</v>
      </c>
      <c r="H49" s="9">
        <f t="shared" si="5"/>
        <v>1.0934516496468043</v>
      </c>
      <c r="I49" s="9">
        <f t="shared" si="6"/>
        <v>1.5054856065410047</v>
      </c>
      <c r="J49" s="9">
        <f t="shared" si="7"/>
        <v>0.27528620315982433</v>
      </c>
      <c r="K49" s="9">
        <f t="shared" si="8"/>
        <v>0.35107038215281566</v>
      </c>
      <c r="L49" s="9">
        <f t="shared" si="8"/>
        <v>-2.6909676458585889</v>
      </c>
      <c r="M49" s="9">
        <f t="shared" si="2"/>
        <v>-1.0934516496468045</v>
      </c>
      <c r="N49" s="9">
        <f t="shared" si="9"/>
        <v>-4.5734941090222678E-2</v>
      </c>
      <c r="O49" s="9">
        <f t="shared" si="9"/>
        <v>-0.91232092823882371</v>
      </c>
      <c r="P49" s="9">
        <f t="shared" si="9"/>
        <v>3.8875626030469772</v>
      </c>
      <c r="Q49" s="15">
        <f t="shared" si="10"/>
        <v>86.257971372492406</v>
      </c>
      <c r="R49" s="15">
        <f t="shared" si="11"/>
        <v>-62.65016462637945</v>
      </c>
      <c r="S49" s="10">
        <f t="shared" si="12"/>
        <v>9.0772362530100542E-2</v>
      </c>
    </row>
    <row r="50" spans="1:21" x14ac:dyDescent="0.35">
      <c r="A50" s="9">
        <v>47</v>
      </c>
      <c r="B50" s="9">
        <f t="shared" si="1"/>
        <v>0.4921828490624009</v>
      </c>
      <c r="C50" s="9">
        <f>'Graficas excel'!$N$3*(COS('Graficas excel'!$N$4*B50+'Graficas excel'!$N$5)+'Graficas excel'!$N$6)*COS(B50)+'Graficas excel'!$N$7</f>
        <v>19.554604652912051</v>
      </c>
      <c r="D50" s="11">
        <f>'Graficas excel'!$N$3*(COS('Graficas excel'!$N$4*B50+'Graficas excel'!$N$5)+'Graficas excel'!$N$6)*SIN(B50)+'Graficas excel'!$N$8</f>
        <v>28.014548178485327</v>
      </c>
      <c r="E50" s="9">
        <f t="shared" si="3"/>
        <v>1.9228062090086104</v>
      </c>
      <c r="F50" s="9">
        <f>C50/(2*'Graficas excel'!$N$9*COS(E50/2))</f>
        <v>0.85410679688504321</v>
      </c>
      <c r="G50" s="9">
        <f t="shared" si="4"/>
        <v>0.52009766343906172</v>
      </c>
      <c r="H50" s="9">
        <f t="shared" si="5"/>
        <v>1.0939305848299425</v>
      </c>
      <c r="I50" s="9">
        <f t="shared" si="6"/>
        <v>1.5083683969192765</v>
      </c>
      <c r="J50" s="9">
        <f t="shared" si="7"/>
        <v>0.27896260360470515</v>
      </c>
      <c r="K50" s="9">
        <f t="shared" si="8"/>
        <v>0.32289063486189179</v>
      </c>
      <c r="L50" s="9">
        <f t="shared" si="8"/>
        <v>-2.7008773266235004</v>
      </c>
      <c r="M50" s="9">
        <f t="shared" si="2"/>
        <v>-1.0939305848299425</v>
      </c>
      <c r="N50" s="9">
        <f t="shared" si="9"/>
        <v>-5.5288743509793709E-2</v>
      </c>
      <c r="O50" s="9">
        <f t="shared" si="9"/>
        <v>-0.87161046785848106</v>
      </c>
      <c r="P50" s="9">
        <f t="shared" si="9"/>
        <v>3.96783515835308</v>
      </c>
      <c r="Q50" s="15">
        <f t="shared" si="10"/>
        <v>86.423143094388308</v>
      </c>
      <c r="R50" s="15">
        <f t="shared" si="11"/>
        <v>-62.677605591033583</v>
      </c>
      <c r="S50" s="10">
        <f t="shared" si="12"/>
        <v>9.0451000533653E-2</v>
      </c>
    </row>
    <row r="51" spans="1:21" x14ac:dyDescent="0.35">
      <c r="A51" s="9">
        <v>48</v>
      </c>
      <c r="B51" s="9">
        <f t="shared" si="1"/>
        <v>0.50265482457436683</v>
      </c>
      <c r="C51" s="9">
        <f>'Graficas excel'!$N$3*(COS('Graficas excel'!$N$4*B51+'Graficas excel'!$N$5)+'Graficas excel'!$N$6)*COS(B51)+'Graficas excel'!$N$7</f>
        <v>19.477373441812368</v>
      </c>
      <c r="D51" s="11">
        <f>'Graficas excel'!$N$3*(COS('Graficas excel'!$N$4*B51+'Graficas excel'!$N$5)+'Graficas excel'!$N$6)*SIN(B51)+'Graficas excel'!$N$8</f>
        <v>28.060966183626245</v>
      </c>
      <c r="E51" s="9">
        <f t="shared" si="3"/>
        <v>1.928069805747894</v>
      </c>
      <c r="F51" s="9">
        <f>C51/(2*'Graficas excel'!$N$9*COS(E51/2))</f>
        <v>0.85395619740945794</v>
      </c>
      <c r="G51" s="9">
        <f t="shared" si="4"/>
        <v>0.52034489803012285</v>
      </c>
      <c r="H51" s="9">
        <f t="shared" si="5"/>
        <v>1.0945095671980645</v>
      </c>
      <c r="I51" s="9">
        <f t="shared" si="6"/>
        <v>1.5112896864729792</v>
      </c>
      <c r="J51" s="9">
        <f t="shared" si="7"/>
        <v>0.28234390642602203</v>
      </c>
      <c r="K51" s="9">
        <f t="shared" si="8"/>
        <v>0.29460711363666636</v>
      </c>
      <c r="L51" s="9">
        <f t="shared" si="8"/>
        <v>-2.7057382202890445</v>
      </c>
      <c r="M51" s="9">
        <f t="shared" si="2"/>
        <v>-1.0945095671980645</v>
      </c>
      <c r="N51" s="9">
        <f t="shared" si="9"/>
        <v>-6.441622698518093E-2</v>
      </c>
      <c r="O51" s="9">
        <f t="shared" si="9"/>
        <v>-0.83005939524468997</v>
      </c>
      <c r="P51" s="9">
        <f t="shared" si="9"/>
        <v>4.0397598833795261</v>
      </c>
      <c r="Q51" s="15">
        <f t="shared" si="10"/>
        <v>86.590520656551135</v>
      </c>
      <c r="R51" s="15">
        <f t="shared" si="11"/>
        <v>-62.710778837139465</v>
      </c>
      <c r="S51" s="10">
        <f t="shared" si="12"/>
        <v>9.0107109426426898E-2</v>
      </c>
    </row>
    <row r="52" spans="1:21" x14ac:dyDescent="0.35">
      <c r="A52" s="9">
        <v>49</v>
      </c>
      <c r="B52" s="9">
        <f t="shared" si="1"/>
        <v>0.51312680008633282</v>
      </c>
      <c r="C52" s="9">
        <f>'Graficas excel'!$N$3*(COS('Graficas excel'!$N$4*B52+'Graficas excel'!$N$5)+'Graficas excel'!$N$6)*COS(B52)+'Graficas excel'!$N$7</f>
        <v>19.399814432382271</v>
      </c>
      <c r="D52" s="11">
        <f>'Graficas excel'!$N$3*(COS('Graficas excel'!$N$4*B52+'Graficas excel'!$N$5)+'Graficas excel'!$N$6)*SIN(B52)+'Graficas excel'!$N$8</f>
        <v>28.106110104312144</v>
      </c>
      <c r="E52" s="9">
        <f t="shared" si="3"/>
        <v>1.9333086375444242</v>
      </c>
      <c r="F52" s="9">
        <f>C52/(2*'Graficas excel'!$N$9*COS(E52/2))</f>
        <v>0.85378064557245348</v>
      </c>
      <c r="G52" s="9">
        <f t="shared" si="4"/>
        <v>0.52063289297343152</v>
      </c>
      <c r="H52" s="9">
        <f t="shared" si="5"/>
        <v>1.0951841323496263</v>
      </c>
      <c r="I52" s="9">
        <f t="shared" si="6"/>
        <v>1.5142463849470253</v>
      </c>
      <c r="J52" s="9">
        <f t="shared" si="7"/>
        <v>0.28542902490567618</v>
      </c>
      <c r="K52" s="9">
        <f t="shared" si="8"/>
        <v>0.26627268925200909</v>
      </c>
      <c r="L52" s="9">
        <f t="shared" si="8"/>
        <v>-2.7055701083778119</v>
      </c>
      <c r="M52" s="9">
        <f t="shared" si="2"/>
        <v>-1.0951841323496265</v>
      </c>
      <c r="N52" s="9">
        <f t="shared" si="9"/>
        <v>-7.310858864566061E-2</v>
      </c>
      <c r="O52" s="9">
        <f t="shared" si="9"/>
        <v>-0.78775512867171704</v>
      </c>
      <c r="P52" s="9">
        <f t="shared" si="9"/>
        <v>4.103335167870183</v>
      </c>
      <c r="Q52" s="15">
        <f t="shared" si="10"/>
        <v>86.759927000406748</v>
      </c>
      <c r="R52" s="15">
        <f t="shared" si="11"/>
        <v>-62.749428573330569</v>
      </c>
      <c r="S52" s="10">
        <f t="shared" si="12"/>
        <v>8.9740590139983589E-2</v>
      </c>
    </row>
    <row r="53" spans="1:21" x14ac:dyDescent="0.35">
      <c r="A53" s="9">
        <v>50</v>
      </c>
      <c r="B53" s="9">
        <f t="shared" si="1"/>
        <v>0.52359877559829882</v>
      </c>
      <c r="C53" s="9">
        <f>'Graficas excel'!$N$3*(COS('Graficas excel'!$N$4*B53+'Graficas excel'!$N$5)+'Graficas excel'!$N$6)*COS(B53)+'Graficas excel'!$N$7</f>
        <v>19.321985447626403</v>
      </c>
      <c r="D53" s="11">
        <f>'Graficas excel'!$N$3*(COS('Graficas excel'!$N$4*B53+'Graficas excel'!$N$5)+'Graficas excel'!$N$6)*SIN(B53)+'Graficas excel'!$N$8</f>
        <v>28.15</v>
      </c>
      <c r="E53" s="9">
        <f t="shared" si="3"/>
        <v>1.9385210577128456</v>
      </c>
      <c r="F53" s="9">
        <f>C53/(2*'Graficas excel'!$N$9*COS(E53/2))</f>
        <v>0.85358128700430691</v>
      </c>
      <c r="G53" s="9">
        <f t="shared" si="4"/>
        <v>0.52095967835915202</v>
      </c>
      <c r="H53" s="9">
        <f t="shared" si="5"/>
        <v>1.0959497236996383</v>
      </c>
      <c r="I53" s="9">
        <f t="shared" si="6"/>
        <v>1.5172353907062419</v>
      </c>
      <c r="J53" s="9">
        <f t="shared" si="7"/>
        <v>0.28821742598702854</v>
      </c>
      <c r="K53" s="9">
        <f t="shared" si="8"/>
        <v>0.23794002533116951</v>
      </c>
      <c r="L53" s="9">
        <f t="shared" si="8"/>
        <v>-2.7004083782531074</v>
      </c>
      <c r="M53" s="9">
        <f t="shared" si="2"/>
        <v>-1.0959497236996383</v>
      </c>
      <c r="N53" s="9">
        <f t="shared" si="9"/>
        <v>-8.1357941062536437E-2</v>
      </c>
      <c r="O53" s="9">
        <f t="shared" si="9"/>
        <v>-0.74478510327639169</v>
      </c>
      <c r="P53" s="9">
        <f t="shared" si="9"/>
        <v>4.1585861293526021</v>
      </c>
      <c r="Q53" s="15">
        <f t="shared" si="10"/>
        <v>86.931184415350145</v>
      </c>
      <c r="R53" s="15">
        <f t="shared" si="11"/>
        <v>-62.793293726517966</v>
      </c>
      <c r="S53" s="10">
        <f t="shared" si="12"/>
        <v>8.9351406321444782E-2</v>
      </c>
    </row>
    <row r="54" spans="1:21" x14ac:dyDescent="0.35">
      <c r="A54" s="9">
        <v>51</v>
      </c>
      <c r="B54" s="9">
        <f t="shared" si="1"/>
        <v>0.53407075111026481</v>
      </c>
      <c r="C54" s="9">
        <f>'Graficas excel'!$N$3*(COS('Graficas excel'!$N$4*B54+'Graficas excel'!$N$5)+'Graficas excel'!$N$6)*COS(B54)+'Graficas excel'!$N$7</f>
        <v>19.243943418888374</v>
      </c>
      <c r="D54" s="11">
        <f>'Graficas excel'!$N$3*(COS('Graficas excel'!$N$4*B54+'Graficas excel'!$N$5)+'Graficas excel'!$N$6)*SIN(B54)+'Graficas excel'!$N$8</f>
        <v>28.192657844162163</v>
      </c>
      <c r="E54" s="9">
        <f t="shared" si="3"/>
        <v>1.9437054910004508</v>
      </c>
      <c r="F54" s="9">
        <f>C54/(2*'Graficas excel'!$N$9*COS(E54/2))</f>
        <v>0.85335928637480107</v>
      </c>
      <c r="G54" s="9">
        <f t="shared" si="4"/>
        <v>0.5213232474750098</v>
      </c>
      <c r="H54" s="9">
        <f t="shared" si="5"/>
        <v>1.0968017020661494</v>
      </c>
      <c r="I54" s="9">
        <f t="shared" si="6"/>
        <v>1.5202535965332999</v>
      </c>
      <c r="J54" s="9">
        <f t="shared" si="7"/>
        <v>0.29070912810561311</v>
      </c>
      <c r="K54" s="9">
        <f t="shared" si="8"/>
        <v>0.20966141492179521</v>
      </c>
      <c r="L54" s="9">
        <f t="shared" si="8"/>
        <v>-2.6903032578133605</v>
      </c>
      <c r="M54" s="9">
        <f t="shared" si="2"/>
        <v>-1.0968017020661491</v>
      </c>
      <c r="N54" s="9">
        <f t="shared" si="9"/>
        <v>-8.9157312425723861E-2</v>
      </c>
      <c r="O54" s="9">
        <f t="shared" si="9"/>
        <v>-0.70123649116540987</v>
      </c>
      <c r="P54" s="9">
        <f t="shared" si="9"/>
        <v>4.2055628476195182</v>
      </c>
      <c r="Q54" s="15">
        <f t="shared" si="10"/>
        <v>87.104114870942368</v>
      </c>
      <c r="R54" s="15">
        <f t="shared" si="11"/>
        <v>-62.842108491155486</v>
      </c>
      <c r="S54" s="10">
        <f t="shared" si="12"/>
        <v>8.893958577658663E-2</v>
      </c>
    </row>
    <row r="55" spans="1:21" x14ac:dyDescent="0.35">
      <c r="A55" s="9">
        <v>52</v>
      </c>
      <c r="B55" s="9">
        <f t="shared" si="1"/>
        <v>0.5445427266222308</v>
      </c>
      <c r="C55" s="9">
        <f>'Graficas excel'!$N$3*(COS('Graficas excel'!$N$4*B55+'Graficas excel'!$N$5)+'Graficas excel'!$N$6)*COS(B55)+'Graficas excel'!$N$7</f>
        <v>19.16574430039956</v>
      </c>
      <c r="D55" s="11">
        <f>'Graficas excel'!$N$3*(COS('Graficas excel'!$N$4*B55+'Graficas excel'!$N$5)+'Graficas excel'!$N$6)*SIN(B55)+'Graficas excel'!$N$8</f>
        <v>28.234107478252668</v>
      </c>
      <c r="E55" s="9">
        <f t="shared" si="3"/>
        <v>1.9488604355492698</v>
      </c>
      <c r="F55" s="9">
        <f>C55/(2*'Graficas excel'!$N$9*COS(E55/2))</f>
        <v>0.85311582584144952</v>
      </c>
      <c r="G55" s="9">
        <f t="shared" si="4"/>
        <v>0.5217215614663262</v>
      </c>
      <c r="H55" s="9">
        <f t="shared" si="5"/>
        <v>1.0977353552585842</v>
      </c>
      <c r="I55" s="9">
        <f t="shared" si="6"/>
        <v>1.5232978954039269</v>
      </c>
      <c r="J55" s="9">
        <f t="shared" si="7"/>
        <v>0.29290469730847829</v>
      </c>
      <c r="K55" s="9">
        <f t="shared" si="8"/>
        <v>0.18148862508621141</v>
      </c>
      <c r="L55" s="9">
        <f t="shared" si="8"/>
        <v>-2.675319026231147</v>
      </c>
      <c r="M55" s="9">
        <f t="shared" si="2"/>
        <v>-1.097735355258584</v>
      </c>
      <c r="N55" s="9">
        <f t="shared" si="9"/>
        <v>-9.650064378930498E-2</v>
      </c>
      <c r="O55" s="9">
        <f t="shared" si="9"/>
        <v>-0.65719594001110437</v>
      </c>
      <c r="P55" s="9">
        <f t="shared" si="9"/>
        <v>4.2443385586027613</v>
      </c>
      <c r="Q55" s="15">
        <f t="shared" si="10"/>
        <v>87.27854034780573</v>
      </c>
      <c r="R55" s="15">
        <f t="shared" si="11"/>
        <v>-62.895602878610923</v>
      </c>
      <c r="S55" s="10">
        <f t="shared" si="12"/>
        <v>8.8505221872296522E-2</v>
      </c>
    </row>
    <row r="56" spans="1:21" x14ac:dyDescent="0.35">
      <c r="A56" s="9">
        <v>53</v>
      </c>
      <c r="B56" s="9">
        <f t="shared" si="1"/>
        <v>0.55501470213419679</v>
      </c>
      <c r="C56" s="9">
        <f>'Graficas excel'!$N$3*(COS('Graficas excel'!$N$4*B56+'Graficas excel'!$N$5)+'Graficas excel'!$N$6)*COS(B56)+'Graficas excel'!$N$7</f>
        <v>19.087442985759569</v>
      </c>
      <c r="D56" s="11">
        <f>'Graficas excel'!$N$3*(COS('Graficas excel'!$N$4*B56+'Graficas excel'!$N$5)+'Graficas excel'!$N$6)*SIN(B56)+'Graficas excel'!$N$8</f>
        <v>28.274374562308637</v>
      </c>
      <c r="E56" s="9">
        <f t="shared" si="3"/>
        <v>1.9539844648057276</v>
      </c>
      <c r="F56" s="9">
        <f>C56/(2*'Graficas excel'!$N$9*COS(E56/2))</f>
        <v>0.85285210346824925</v>
      </c>
      <c r="G56" s="9">
        <f t="shared" si="4"/>
        <v>0.52215255396271187</v>
      </c>
      <c r="H56" s="9">
        <f t="shared" si="5"/>
        <v>1.0987459076372343</v>
      </c>
      <c r="I56" s="9">
        <f t="shared" si="6"/>
        <v>1.5263651862214811</v>
      </c>
      <c r="J56" s="9">
        <f t="shared" si="7"/>
        <v>0.29480524174608147</v>
      </c>
      <c r="K56" s="9">
        <f t="shared" si="8"/>
        <v>0.15347274975682218</v>
      </c>
      <c r="L56" s="9">
        <f t="shared" si="8"/>
        <v>-2.655533185225198</v>
      </c>
      <c r="M56" s="9">
        <f t="shared" si="2"/>
        <v>-1.0987459076372346</v>
      </c>
      <c r="N56" s="9">
        <f t="shared" si="9"/>
        <v>-0.10338278357966472</v>
      </c>
      <c r="O56" s="9">
        <f t="shared" si="9"/>
        <v>-0.61274933056092329</v>
      </c>
      <c r="P56" s="9">
        <f t="shared" si="9"/>
        <v>4.2750077919825289</v>
      </c>
      <c r="Q56" s="15">
        <f t="shared" si="10"/>
        <v>87.45428316619082</v>
      </c>
      <c r="R56" s="15">
        <f t="shared" si="11"/>
        <v>-62.953503264884503</v>
      </c>
      <c r="S56" s="10">
        <f t="shared" si="12"/>
        <v>8.8048474902869558E-2</v>
      </c>
    </row>
    <row r="57" spans="1:21" x14ac:dyDescent="0.35">
      <c r="A57" s="9">
        <v>54</v>
      </c>
      <c r="B57" s="9">
        <f t="shared" si="1"/>
        <v>0.56548667764616267</v>
      </c>
      <c r="C57" s="9">
        <f>'Graficas excel'!$N$3*(COS('Graficas excel'!$N$4*B57+'Graficas excel'!$N$5)+'Graficas excel'!$N$6)*COS(B57)+'Graficas excel'!$N$7</f>
        <v>19.00909322649067</v>
      </c>
      <c r="D57" s="11">
        <f>'Graficas excel'!$N$3*(COS('Graficas excel'!$N$4*B57+'Graficas excel'!$N$5)+'Graficas excel'!$N$6)*SIN(B57)+'Graficas excel'!$N$8</f>
        <v>28.313486522272807</v>
      </c>
      <c r="E57" s="9">
        <f t="shared" si="3"/>
        <v>1.9590762293724509</v>
      </c>
      <c r="F57" s="9">
        <f>C57/(2*'Graficas excel'!$N$9*COS(E57/2))</f>
        <v>0.8525693316163272</v>
      </c>
      <c r="G57" s="9">
        <f t="shared" si="4"/>
        <v>0.52261413565582882</v>
      </c>
      <c r="H57" s="9">
        <f t="shared" si="5"/>
        <v>1.0998285296152397</v>
      </c>
      <c r="I57" s="9">
        <f t="shared" si="6"/>
        <v>1.5294523794938453</v>
      </c>
      <c r="J57" s="9">
        <f t="shared" si="7"/>
        <v>0.29641240462328899</v>
      </c>
      <c r="K57" s="9">
        <f t="shared" si="8"/>
        <v>0.1256640712699309</v>
      </c>
      <c r="L57" s="9">
        <f t="shared" si="8"/>
        <v>-2.6310355661537379</v>
      </c>
      <c r="M57" s="9">
        <f t="shared" si="2"/>
        <v>-1.0998285296152397</v>
      </c>
      <c r="N57" s="9">
        <f t="shared" si="9"/>
        <v>-0.10979947956427226</v>
      </c>
      <c r="O57" s="9">
        <f t="shared" si="9"/>
        <v>-0.5679815536498185</v>
      </c>
      <c r="P57" s="9">
        <f t="shared" si="9"/>
        <v>4.2976843867914898</v>
      </c>
      <c r="Q57" s="15">
        <f t="shared" si="10"/>
        <v>87.631166311238474</v>
      </c>
      <c r="R57" s="15">
        <f t="shared" si="11"/>
        <v>-63.015532935032304</v>
      </c>
      <c r="S57" s="10">
        <f t="shared" si="12"/>
        <v>8.756957342441142E-2</v>
      </c>
    </row>
    <row r="58" spans="1:21" x14ac:dyDescent="0.35">
      <c r="A58" s="9">
        <v>55</v>
      </c>
      <c r="B58" s="9">
        <f t="shared" si="1"/>
        <v>0.57595865315812866</v>
      </c>
      <c r="C58" s="9">
        <f>'Graficas excel'!$N$3*(COS('Graficas excel'!$N$4*B58+'Graficas excel'!$N$5)+'Graficas excel'!$N$6)*COS(B58)+'Graficas excel'!$N$7</f>
        <v>18.930747552804963</v>
      </c>
      <c r="D58" s="11">
        <f>'Graficas excel'!$N$3*(COS('Graficas excel'!$N$4*B58+'Graficas excel'!$N$5)+'Graficas excel'!$N$6)*SIN(B58)+'Graficas excel'!$N$8</f>
        <v>28.351472494129098</v>
      </c>
      <c r="E58" s="9">
        <f t="shared" si="3"/>
        <v>1.9641344587965432</v>
      </c>
      <c r="F58" s="9">
        <f>C58/(2*'Graficas excel'!$N$9*COS(E58/2))</f>
        <v>0.85226873530792413</v>
      </c>
      <c r="G58" s="9">
        <f t="shared" si="4"/>
        <v>0.52310419881380377</v>
      </c>
      <c r="H58" s="9">
        <f t="shared" si="5"/>
        <v>1.1009783470764631</v>
      </c>
      <c r="I58" s="9">
        <f t="shared" si="6"/>
        <v>1.5325564029365033</v>
      </c>
      <c r="J58" s="9">
        <f t="shared" si="7"/>
        <v>0.29772835570036166</v>
      </c>
      <c r="K58" s="9">
        <f t="shared" si="8"/>
        <v>9.8111931250057419E-2</v>
      </c>
      <c r="L58" s="9">
        <f t="shared" si="8"/>
        <v>-2.6019274962695302</v>
      </c>
      <c r="M58" s="9">
        <f t="shared" si="2"/>
        <v>-1.1009783470764634</v>
      </c>
      <c r="N58" s="9">
        <f t="shared" si="9"/>
        <v>-0.11574736848534155</v>
      </c>
      <c r="O58" s="9">
        <f t="shared" si="9"/>
        <v>-0.52297630799317951</v>
      </c>
      <c r="P58" s="9">
        <f t="shared" si="9"/>
        <v>4.3124996587970088</v>
      </c>
      <c r="Q58" s="15">
        <f t="shared" si="10"/>
        <v>87.80901375401244</v>
      </c>
      <c r="R58" s="15">
        <f t="shared" si="11"/>
        <v>-63.08141262277087</v>
      </c>
      <c r="S58" s="10">
        <f t="shared" si="12"/>
        <v>8.7068815560648105E-2</v>
      </c>
    </row>
    <row r="59" spans="1:21" x14ac:dyDescent="0.35">
      <c r="A59" s="9">
        <v>56</v>
      </c>
      <c r="B59" s="9">
        <f t="shared" si="1"/>
        <v>0.58643062867009466</v>
      </c>
      <c r="C59" s="9">
        <f>'Graficas excel'!$N$3*(COS('Graficas excel'!$N$4*B59+'Graficas excel'!$N$5)+'Graficas excel'!$N$6)*COS(B59)+'Graficas excel'!$N$7</f>
        <v>18.852457196719005</v>
      </c>
      <c r="D59" s="11">
        <f>'Graficas excel'!$N$3*(COS('Graficas excel'!$N$4*B59+'Graficas excel'!$N$5)+'Graficas excel'!$N$6)*SIN(B59)+'Graficas excel'!$N$8</f>
        <v>28.388363264948751</v>
      </c>
      <c r="E59" s="9">
        <f t="shared" si="3"/>
        <v>1.9691579632884144</v>
      </c>
      <c r="F59" s="9">
        <f>C59/(2*'Graficas excel'!$N$9*COS(E59/2))</f>
        <v>0.85195155056523542</v>
      </c>
      <c r="G59" s="9">
        <f t="shared" si="4"/>
        <v>0.52362062171909451</v>
      </c>
      <c r="H59" s="9">
        <f t="shared" si="5"/>
        <v>1.1021904506848164</v>
      </c>
      <c r="I59" s="9">
        <f t="shared" si="6"/>
        <v>1.5356742069866154</v>
      </c>
      <c r="J59" s="9">
        <f t="shared" si="7"/>
        <v>0.29875578144184395</v>
      </c>
      <c r="K59" s="9">
        <f t="shared" si="8"/>
        <v>7.0864610225211955E-2</v>
      </c>
      <c r="L59" s="9">
        <f t="shared" si="8"/>
        <v>-2.568320874100241</v>
      </c>
      <c r="M59" s="9">
        <f t="shared" si="2"/>
        <v>-1.1021904506848164</v>
      </c>
      <c r="N59" s="9">
        <f t="shared" si="9"/>
        <v>-0.1212239635759845</v>
      </c>
      <c r="O59" s="9">
        <f t="shared" si="9"/>
        <v>-0.47781591717089561</v>
      </c>
      <c r="P59" s="9">
        <f t="shared" si="9"/>
        <v>4.3196004021853769</v>
      </c>
      <c r="Q59" s="15">
        <f t="shared" si="10"/>
        <v>87.987650767432655</v>
      </c>
      <c r="R59" s="15">
        <f t="shared" si="11"/>
        <v>-63.150861043862072</v>
      </c>
      <c r="S59" s="10">
        <f t="shared" si="12"/>
        <v>8.6546570282907645E-2</v>
      </c>
    </row>
    <row r="60" spans="1:21" x14ac:dyDescent="0.35">
      <c r="A60" s="9">
        <v>57</v>
      </c>
      <c r="B60" s="9">
        <f t="shared" si="1"/>
        <v>0.59690260418206065</v>
      </c>
      <c r="C60" s="9">
        <f>'Graficas excel'!$N$3*(COS('Graficas excel'!$N$4*B60+'Graficas excel'!$N$5)+'Graficas excel'!$N$6)*COS(B60)+'Graficas excel'!$N$7</f>
        <v>18.774272017646485</v>
      </c>
      <c r="D60" s="11">
        <f>'Graficas excel'!$N$3*(COS('Graficas excel'!$N$4*B60+'Graficas excel'!$N$5)+'Graficas excel'!$N$6)*SIN(B60)+'Graficas excel'!$N$8</f>
        <v>28.424191210950074</v>
      </c>
      <c r="E60" s="9">
        <f t="shared" si="3"/>
        <v>1.9741456353650177</v>
      </c>
      <c r="F60" s="9">
        <f>C60/(2*'Graficas excel'!$N$9*COS(E60/2))</f>
        <v>0.85161902272569745</v>
      </c>
      <c r="G60" s="9">
        <f t="shared" si="4"/>
        <v>0.52416127301788329</v>
      </c>
      <c r="H60" s="9">
        <f t="shared" si="5"/>
        <v>1.1034599050628477</v>
      </c>
      <c r="I60" s="9">
        <f t="shared" si="6"/>
        <v>1.5388027702139326</v>
      </c>
      <c r="J60" s="9">
        <f t="shared" si="7"/>
        <v>0.29949787390478738</v>
      </c>
      <c r="K60" s="9">
        <f t="shared" si="8"/>
        <v>4.3969216924763181E-2</v>
      </c>
      <c r="L60" s="9">
        <f t="shared" si="8"/>
        <v>-2.5303373279611434</v>
      </c>
      <c r="M60" s="9">
        <f t="shared" si="2"/>
        <v>-1.1034599050628475</v>
      </c>
      <c r="N60" s="9">
        <f t="shared" si="9"/>
        <v>-0.12622764015982568</v>
      </c>
      <c r="O60" s="9">
        <f t="shared" si="9"/>
        <v>-0.43258116753773196</v>
      </c>
      <c r="P60" s="9">
        <f t="shared" si="9"/>
        <v>4.3191470735749444</v>
      </c>
      <c r="Q60" s="15">
        <f t="shared" si="10"/>
        <v>88.166904236297768</v>
      </c>
      <c r="R60" s="15">
        <f t="shared" si="11"/>
        <v>-63.223595422007662</v>
      </c>
      <c r="S60" s="10">
        <f t="shared" si="12"/>
        <v>8.600327866584917E-2</v>
      </c>
    </row>
    <row r="61" spans="1:21" x14ac:dyDescent="0.35">
      <c r="A61" s="9">
        <v>58</v>
      </c>
      <c r="B61" s="9">
        <f t="shared" si="1"/>
        <v>0.60737457969402664</v>
      </c>
      <c r="C61" s="9">
        <f>'Graficas excel'!$N$3*(COS('Graficas excel'!$N$4*B61+'Graficas excel'!$N$5)+'Graficas excel'!$N$6)*COS(B61)+'Graficas excel'!$N$7</f>
        <v>18.696240430595182</v>
      </c>
      <c r="D61" s="11">
        <f>'Graficas excel'!$N$3*(COS('Graficas excel'!$N$4*B61+'Graficas excel'!$N$5)+'Graficas excel'!$N$6)*SIN(B61)+'Graficas excel'!$N$8</f>
        <v>28.458990232680048</v>
      </c>
      <c r="E61" s="9">
        <f t="shared" si="3"/>
        <v>1.9790964514111644</v>
      </c>
      <c r="F61" s="9">
        <f>C61/(2*'Graficas excel'!$N$9*COS(E61/2))</f>
        <v>0.85127240473540555</v>
      </c>
      <c r="G61" s="9">
        <f t="shared" si="4"/>
        <v>0.52472401597030027</v>
      </c>
      <c r="H61" s="9">
        <f t="shared" si="5"/>
        <v>1.1047817578195347</v>
      </c>
      <c r="I61" s="9">
        <f t="shared" si="6"/>
        <v>1.5419391046153494</v>
      </c>
      <c r="J61" s="9">
        <f t="shared" si="7"/>
        <v>0.29995831846770382</v>
      </c>
      <c r="K61" s="9">
        <f t="shared" si="8"/>
        <v>1.7471586389340668E-2</v>
      </c>
      <c r="L61" s="9">
        <f t="shared" si="8"/>
        <v>-2.4881073393000324</v>
      </c>
      <c r="M61" s="9">
        <f t="shared" si="2"/>
        <v>-1.1047817578195345</v>
      </c>
      <c r="N61" s="9">
        <f t="shared" si="9"/>
        <v>-0.13075761955321846</v>
      </c>
      <c r="O61" s="9">
        <f t="shared" si="9"/>
        <v>-0.38735116515067564</v>
      </c>
      <c r="P61" s="9">
        <f t="shared" si="9"/>
        <v>4.3113119547583896</v>
      </c>
      <c r="Q61" s="15">
        <f t="shared" si="10"/>
        <v>88.346602960640638</v>
      </c>
      <c r="R61" s="15">
        <f t="shared" si="11"/>
        <v>-63.299332006103562</v>
      </c>
      <c r="S61" s="10">
        <f t="shared" si="12"/>
        <v>8.5439455119448476E-2</v>
      </c>
      <c r="T61" s="9" t="s">
        <v>39</v>
      </c>
      <c r="U61" s="9" t="s">
        <v>0</v>
      </c>
    </row>
    <row r="62" spans="1:21" x14ac:dyDescent="0.35">
      <c r="A62" s="9">
        <v>59</v>
      </c>
      <c r="B62" s="9">
        <f t="shared" si="1"/>
        <v>0.61784655520599263</v>
      </c>
      <c r="C62" s="9">
        <f>'Graficas excel'!$N$3*(COS('Graficas excel'!$N$4*B62+'Graficas excel'!$N$5)+'Graficas excel'!$N$6)*COS(B62)+'Graficas excel'!$N$7</f>
        <v>18.618409337089748</v>
      </c>
      <c r="D62" s="11">
        <f>'Graficas excel'!$N$3*(COS('Graficas excel'!$N$4*B62+'Graficas excel'!$N$5)+'Graficas excel'!$N$6)*SIN(B62)+'Graficas excel'!$N$8</f>
        <v>28.492795687431361</v>
      </c>
      <c r="E62" s="9">
        <f t="shared" si="3"/>
        <v>1.9840094731524087</v>
      </c>
      <c r="F62" s="9">
        <f>C62/(2*'Graficas excel'!$N$9*COS(E62/2))</f>
        <v>0.85091295542241641</v>
      </c>
      <c r="G62" s="9">
        <f t="shared" si="4"/>
        <v>0.52530671259207107</v>
      </c>
      <c r="H62" s="9">
        <f t="shared" si="5"/>
        <v>1.106151048409499</v>
      </c>
      <c r="I62" s="9">
        <f t="shared" si="6"/>
        <v>1.5450802607809537</v>
      </c>
      <c r="J62" s="9">
        <f t="shared" si="7"/>
        <v>0.3001412804925282</v>
      </c>
      <c r="K62" s="9">
        <f t="shared" si="8"/>
        <v>-8.5838127389520884E-3</v>
      </c>
      <c r="L62" s="9">
        <f t="shared" si="8"/>
        <v>-2.4417693963686369</v>
      </c>
      <c r="M62" s="9">
        <f t="shared" si="2"/>
        <v>-1.1061510484094987</v>
      </c>
      <c r="N62" s="9">
        <f t="shared" si="9"/>
        <v>-0.13481395146920783</v>
      </c>
      <c r="O62" s="9">
        <f t="shared" si="9"/>
        <v>-0.34220321193599962</v>
      </c>
      <c r="P62" s="9">
        <f t="shared" si="9"/>
        <v>4.2962773804217509</v>
      </c>
      <c r="Q62" s="15">
        <f t="shared" si="10"/>
        <v>88.526577951721265</v>
      </c>
      <c r="R62" s="15">
        <f t="shared" si="11"/>
        <v>-63.377786577835494</v>
      </c>
      <c r="S62" s="10">
        <f t="shared" si="12"/>
        <v>8.4855688596550391E-2</v>
      </c>
      <c r="T62" s="10">
        <f>SUM(S4:S62)/(U7*U62)</f>
        <v>2.9959237512983551E-2</v>
      </c>
      <c r="U62" s="9">
        <v>0.3</v>
      </c>
    </row>
    <row r="63" spans="1:21" x14ac:dyDescent="0.35">
      <c r="A63" s="9">
        <v>60</v>
      </c>
      <c r="B63" s="9">
        <f t="shared" si="1"/>
        <v>0.62831853071795862</v>
      </c>
      <c r="C63" s="9">
        <f>'Graficas excel'!$N$3*(COS('Graficas excel'!$N$4*B63+'Graficas excel'!$N$5)+'Graficas excel'!$N$6)*COS(B63)+'Graficas excel'!$N$7</f>
        <v>18.540824058937115</v>
      </c>
      <c r="D63" s="11">
        <f>'Graficas excel'!$N$3*(COS('Graficas excel'!$N$4*B63+'Graficas excel'!$N$5)+'Graficas excel'!$N$6)*SIN(B63)+'Graficas excel'!$N$8</f>
        <v>28.525644319013097</v>
      </c>
      <c r="E63" s="9">
        <f t="shared" si="3"/>
        <v>1.9888838490328475</v>
      </c>
      <c r="F63" s="9">
        <f>C63/(2*'Graficas excel'!$N$9*COS(E63/2))</f>
        <v>0.85054193775178777</v>
      </c>
      <c r="G63" s="9">
        <f t="shared" si="4"/>
        <v>0.52590722767940168</v>
      </c>
      <c r="H63" s="9">
        <f t="shared" si="5"/>
        <v>1.1075628168079554</v>
      </c>
      <c r="I63" s="9">
        <f t="shared" si="6"/>
        <v>1.5482233329204016</v>
      </c>
      <c r="J63" s="9">
        <f t="shared" si="7"/>
        <v>0.30005139101572659</v>
      </c>
      <c r="K63" s="9">
        <f t="shared" si="8"/>
        <v>-3.4153962063592398E-2</v>
      </c>
      <c r="L63" s="9">
        <f t="shared" si="8"/>
        <v>-2.3914691999355493</v>
      </c>
      <c r="M63" s="9">
        <f t="shared" si="2"/>
        <v>-1.1075628168079557</v>
      </c>
      <c r="N63" s="9">
        <f t="shared" si="9"/>
        <v>-0.13839749512471772</v>
      </c>
      <c r="O63" s="9">
        <f t="shared" si="9"/>
        <v>-0.29721270041560971</v>
      </c>
      <c r="P63" s="9">
        <f t="shared" si="9"/>
        <v>4.2742341180187928</v>
      </c>
      <c r="Q63" s="15">
        <f t="shared" si="10"/>
        <v>88.70666272001678</v>
      </c>
      <c r="R63" s="15">
        <f t="shared" si="11"/>
        <v>-63.458674948717018</v>
      </c>
      <c r="S63" s="10">
        <f t="shared" si="12"/>
        <v>8.4252643773438732E-2</v>
      </c>
    </row>
    <row r="64" spans="1:21" x14ac:dyDescent="0.35">
      <c r="A64" s="9">
        <v>61</v>
      </c>
      <c r="B64" s="9">
        <f t="shared" si="1"/>
        <v>0.6387905062299245</v>
      </c>
      <c r="C64" s="9">
        <f>'Graficas excel'!$N$3*(COS('Graficas excel'!$N$4*B64+'Graficas excel'!$N$5)+'Graficas excel'!$N$6)*COS(B64)+'Graficas excel'!$N$7</f>
        <v>18.463528274946228</v>
      </c>
      <c r="D64" s="11">
        <f>'Graficas excel'!$N$3*(COS('Graficas excel'!$N$4*B64+'Graficas excel'!$N$5)+'Graficas excel'!$N$6)*SIN(B64)+'Graficas excel'!$N$8</f>
        <v>28.557574184998227</v>
      </c>
      <c r="E64" s="9">
        <f t="shared" si="3"/>
        <v>1.9937188154910801</v>
      </c>
      <c r="F64" s="9">
        <f>C64/(2*'Graficas excel'!$N$9*COS(E64/2))</f>
        <v>0.85016061706429047</v>
      </c>
      <c r="G64" s="9">
        <f t="shared" si="4"/>
        <v>0.5265234327101358</v>
      </c>
      <c r="H64" s="9">
        <f t="shared" si="5"/>
        <v>1.1090121119878193</v>
      </c>
      <c r="I64" s="9">
        <f t="shared" si="6"/>
        <v>1.5513654637394496</v>
      </c>
      <c r="J64" s="9">
        <f t="shared" si="7"/>
        <v>0.29969373156136003</v>
      </c>
      <c r="K64" s="9">
        <f t="shared" si="8"/>
        <v>-5.9197368962938333E-2</v>
      </c>
      <c r="L64" s="9">
        <f t="shared" si="8"/>
        <v>-2.3373588550533055</v>
      </c>
      <c r="M64" s="9">
        <f t="shared" si="2"/>
        <v>-1.1090121119878191</v>
      </c>
      <c r="N64" s="9">
        <f t="shared" si="9"/>
        <v>-0.14150989924531526</v>
      </c>
      <c r="O64" s="9">
        <f t="shared" si="9"/>
        <v>-0.25245302539930742</v>
      </c>
      <c r="P64" s="9">
        <f t="shared" si="9"/>
        <v>4.2453797412781853</v>
      </c>
      <c r="Q64" s="15">
        <f t="shared" si="10"/>
        <v>88.88669355462622</v>
      </c>
      <c r="R64" s="15">
        <f t="shared" si="11"/>
        <v>-63.541713445791849</v>
      </c>
      <c r="S64" s="10">
        <f t="shared" si="12"/>
        <v>8.3631062199366835E-2</v>
      </c>
    </row>
    <row r="65" spans="1:19" x14ac:dyDescent="0.35">
      <c r="A65" s="9">
        <v>62</v>
      </c>
      <c r="B65" s="9">
        <f t="shared" si="1"/>
        <v>0.6492624817418905</v>
      </c>
      <c r="C65" s="9">
        <f>'Graficas excel'!$N$3*(COS('Graficas excel'!$N$4*B65+'Graficas excel'!$N$5)+'Graficas excel'!$N$6)*COS(B65)+'Graficas excel'!$N$7</f>
        <v>18.386563960708607</v>
      </c>
      <c r="D65" s="11">
        <f>'Graficas excel'!$N$3*(COS('Graficas excel'!$N$4*B65+'Graficas excel'!$N$5)+'Graficas excel'!$N$6)*SIN(B65)+'Graficas excel'!$N$8</f>
        <v>28.588624581575431</v>
      </c>
      <c r="E65" s="9">
        <f t="shared" si="3"/>
        <v>1.9985136981274829</v>
      </c>
      <c r="F65" s="9">
        <f>C65/(2*'Graficas excel'!$N$9*COS(E65/2))</f>
        <v>0.84977025930081818</v>
      </c>
      <c r="G65" s="9">
        <f t="shared" si="4"/>
        <v>0.52715320961540224</v>
      </c>
      <c r="H65" s="9">
        <f t="shared" si="5"/>
        <v>1.1104940001874168</v>
      </c>
      <c r="I65" s="9">
        <f t="shared" si="6"/>
        <v>1.5545038491574499</v>
      </c>
      <c r="J65" s="9">
        <f t="shared" si="7"/>
        <v>0.29907381816320733</v>
      </c>
      <c r="K65" s="9">
        <f t="shared" si="8"/>
        <v>-8.3674133655733382E-2</v>
      </c>
      <c r="L65" s="9">
        <f t="shared" si="8"/>
        <v>-2.2795961394141968</v>
      </c>
      <c r="M65" s="9">
        <f t="shared" si="2"/>
        <v>-1.1104940001874168</v>
      </c>
      <c r="N65" s="9">
        <f t="shared" si="9"/>
        <v>-0.14415358114521853</v>
      </c>
      <c r="O65" s="9">
        <f t="shared" si="9"/>
        <v>-0.20799551270964581</v>
      </c>
      <c r="P65" s="9">
        <f t="shared" si="9"/>
        <v>4.2099172053721441</v>
      </c>
      <c r="Q65" s="15">
        <f t="shared" si="10"/>
        <v>89.066509793563029</v>
      </c>
      <c r="R65" s="15">
        <f t="shared" si="11"/>
        <v>-63.626619385339033</v>
      </c>
      <c r="S65" s="10">
        <f t="shared" si="12"/>
        <v>8.2991763408599137E-2</v>
      </c>
    </row>
    <row r="66" spans="1:19" x14ac:dyDescent="0.35">
      <c r="A66" s="9">
        <v>63</v>
      </c>
      <c r="B66" s="9">
        <f t="shared" si="1"/>
        <v>0.65973445725385649</v>
      </c>
      <c r="C66" s="9">
        <f>'Graficas excel'!$N$3*(COS('Graficas excel'!$N$4*B66+'Graficas excel'!$N$5)+'Graficas excel'!$N$6)*COS(B66)+'Graficas excel'!$N$7</f>
        <v>18.309971331540865</v>
      </c>
      <c r="D66" s="11">
        <f>'Graficas excel'!$N$3*(COS('Graficas excel'!$N$4*B66+'Graficas excel'!$N$5)+'Graficas excel'!$N$6)*SIN(B66)+'Graficas excel'!$N$8</f>
        <v>28.61883596613708</v>
      </c>
      <c r="E66" s="9">
        <f t="shared" si="3"/>
        <v>2.0032679127559185</v>
      </c>
      <c r="F66" s="9">
        <f>C66/(2*'Graficas excel'!$N$9*COS(E66/2))</f>
        <v>0.84937212921461491</v>
      </c>
      <c r="G66" s="9">
        <f t="shared" si="4"/>
        <v>0.52779445441708794</v>
      </c>
      <c r="H66" s="9">
        <f t="shared" si="5"/>
        <v>1.112003572959132</v>
      </c>
      <c r="I66" s="9">
        <f t="shared" si="6"/>
        <v>1.5576357428575252</v>
      </c>
      <c r="J66" s="9">
        <f t="shared" si="7"/>
        <v>0.29819758468457952</v>
      </c>
      <c r="K66" s="9">
        <f t="shared" si="8"/>
        <v>-0.10754600860485103</v>
      </c>
      <c r="L66" s="9">
        <f t="shared" si="8"/>
        <v>-2.2183437803909607</v>
      </c>
      <c r="M66" s="9">
        <f t="shared" si="2"/>
        <v>-1.1120035729591318</v>
      </c>
      <c r="N66" s="9">
        <f t="shared" si="9"/>
        <v>-0.14633170506091275</v>
      </c>
      <c r="O66" s="9">
        <f t="shared" si="9"/>
        <v>-0.16390936282758448</v>
      </c>
      <c r="P66" s="9">
        <f t="shared" si="9"/>
        <v>4.1680534595972238</v>
      </c>
      <c r="Q66" s="15">
        <f t="shared" si="10"/>
        <v>89.245954084460948</v>
      </c>
      <c r="R66" s="15">
        <f t="shared" si="11"/>
        <v>-63.713111534026169</v>
      </c>
      <c r="S66" s="10">
        <f t="shared" si="12"/>
        <v>8.2335645986164913E-2</v>
      </c>
    </row>
    <row r="67" spans="1:19" x14ac:dyDescent="0.35">
      <c r="A67" s="9">
        <v>64</v>
      </c>
      <c r="B67" s="9">
        <f t="shared" ref="B67:B130" si="13">A67*$B$1</f>
        <v>0.67020643276582248</v>
      </c>
      <c r="C67" s="9">
        <f>'Graficas excel'!$N$3*(COS('Graficas excel'!$N$4*B67+'Graficas excel'!$N$5)+'Graficas excel'!$N$6)*COS(B67)+'Graficas excel'!$N$7</f>
        <v>18.233788788684638</v>
      </c>
      <c r="D67" s="11">
        <f>'Graficas excel'!$N$3*(COS('Graficas excel'!$N$4*B67+'Graficas excel'!$N$5)+'Graficas excel'!$N$6)*SIN(B67)+'Graficas excel'!$N$8</f>
        <v>28.648249877739257</v>
      </c>
      <c r="E67" s="9">
        <f t="shared" si="3"/>
        <v>2.0079809663329851</v>
      </c>
      <c r="F67" s="9">
        <f>C67/(2*'Graficas excel'!$N$9*COS(E67/2))</f>
        <v>0.84896748857352788</v>
      </c>
      <c r="G67" s="9">
        <f t="shared" si="4"/>
        <v>0.52844508072755947</v>
      </c>
      <c r="H67" s="9">
        <f t="shared" si="5"/>
        <v>1.1135359549911539</v>
      </c>
      <c r="I67" s="9">
        <f t="shared" ref="I67:I130" si="14">(E67+H67)/2</f>
        <v>1.5607584606620695</v>
      </c>
      <c r="J67" s="9">
        <f t="shared" si="7"/>
        <v>0.29707136551605984</v>
      </c>
      <c r="K67" s="9">
        <f t="shared" si="8"/>
        <v>-0.1307764503502272</v>
      </c>
      <c r="L67" s="9">
        <f t="shared" si="8"/>
        <v>-2.1537687883538688</v>
      </c>
      <c r="M67" s="9">
        <f t="shared" ref="M67:M130" si="15">E67-2*I67</f>
        <v>-1.1135359549911539</v>
      </c>
      <c r="N67" s="9">
        <f t="shared" si="9"/>
        <v>-0.14804815989462516</v>
      </c>
      <c r="O67" s="9">
        <f t="shared" si="9"/>
        <v>-0.12026160906611728</v>
      </c>
      <c r="P67" s="9">
        <f t="shared" si="9"/>
        <v>4.1199982245996996</v>
      </c>
      <c r="Q67" s="15">
        <f t="shared" si="10"/>
        <v>89.424872635271697</v>
      </c>
      <c r="R67" s="15">
        <f t="shared" si="11"/>
        <v>-63.800910557062714</v>
      </c>
      <c r="S67" s="10">
        <f t="shared" si="12"/>
        <v>8.1663688575654647E-2</v>
      </c>
    </row>
    <row r="68" spans="1:19" x14ac:dyDescent="0.35">
      <c r="A68" s="9">
        <v>65</v>
      </c>
      <c r="B68" s="9">
        <f t="shared" si="13"/>
        <v>0.68067840827778847</v>
      </c>
      <c r="C68" s="9">
        <f>'Graficas excel'!$N$3*(COS('Graficas excel'!$N$4*B68+'Graficas excel'!$N$5)+'Graficas excel'!$N$6)*COS(B68)+'Graficas excel'!$N$7</f>
        <v>18.158052868853751</v>
      </c>
      <c r="D68" s="11">
        <f>'Graficas excel'!$N$3*(COS('Graficas excel'!$N$4*B68+'Graficas excel'!$N$5)+'Graficas excel'!$N$6)*SIN(B68)+'Graficas excel'!$N$8</f>
        <v>28.676908855573469</v>
      </c>
      <c r="E68" s="9">
        <f t="shared" ref="E68:E131" si="16">ATAN2(C68,D68)*2</f>
        <v>2.0126524577579579</v>
      </c>
      <c r="F68" s="9">
        <f>C68/(2*'Graficas excel'!$N$9*COS(E68/2))</f>
        <v>0.84855759435458933</v>
      </c>
      <c r="G68" s="9">
        <f t="shared" ref="G68:G131" si="17">(1-F68^2)^(1/2)</f>
        <v>0.52910302310906543</v>
      </c>
      <c r="H68" s="9">
        <f t="shared" ref="H68:H131" si="18">ATAN2(F68,G68)*2</f>
        <v>1.1150863116961622</v>
      </c>
      <c r="I68" s="9">
        <f t="shared" si="14"/>
        <v>1.5638693847270599</v>
      </c>
      <c r="J68" s="9">
        <f t="shared" ref="J68:J131" si="19">(I69-I68)/$B$1</f>
        <v>0.29570187773045042</v>
      </c>
      <c r="K68" s="9">
        <f t="shared" ref="K68:L131" si="20">(J69-J68)/$B$1</f>
        <v>-0.15333066436030554</v>
      </c>
      <c r="L68" s="9">
        <f t="shared" si="20"/>
        <v>-2.0860418039027735</v>
      </c>
      <c r="M68" s="9">
        <f t="shared" si="15"/>
        <v>-1.115086311696162</v>
      </c>
      <c r="N68" s="9">
        <f t="shared" ref="N68:P131" si="21">(M69-M68)/$B$1</f>
        <v>-0.14930753651979517</v>
      </c>
      <c r="O68" s="9">
        <f t="shared" si="21"/>
        <v>-7.7117088548765936E-2</v>
      </c>
      <c r="P68" s="9">
        <f t="shared" si="21"/>
        <v>4.0659628287713581</v>
      </c>
      <c r="Q68" s="15">
        <f t="shared" ref="Q68:Q131" si="22">DEGREES(I68)</f>
        <v>89.603115454581342</v>
      </c>
      <c r="R68" s="15">
        <f t="shared" ref="R68:R131" si="23">DEGREES(M68)</f>
        <v>-63.889739452999486</v>
      </c>
      <c r="S68" s="10">
        <f t="shared" si="12"/>
        <v>8.0976950813996293E-2</v>
      </c>
    </row>
    <row r="69" spans="1:19" x14ac:dyDescent="0.35">
      <c r="A69" s="9">
        <v>66</v>
      </c>
      <c r="B69" s="9">
        <f t="shared" si="13"/>
        <v>0.69115038378975446</v>
      </c>
      <c r="C69" s="9">
        <f>'Graficas excel'!$N$3*(COS('Graficas excel'!$N$4*B69+'Graficas excel'!$N$5)+'Graficas excel'!$N$6)*COS(B69)+'Graficas excel'!$N$7</f>
        <v>18.082798197212416</v>
      </c>
      <c r="D69" s="11">
        <f>'Graficas excel'!$N$3*(COS('Graficas excel'!$N$4*B69+'Graficas excel'!$N$5)+'Graficas excel'!$N$6)*SIN(B69)+'Graficas excel'!$N$8</f>
        <v>28.704856355593307</v>
      </c>
      <c r="E69" s="9">
        <f t="shared" si="16"/>
        <v>2.0172820785366419</v>
      </c>
      <c r="F69" s="9">
        <f>C69/(2*'Graficas excel'!$N$9*COS(E69/2))</f>
        <v>0.84814369693332115</v>
      </c>
      <c r="G69" s="9">
        <f t="shared" si="17"/>
        <v>0.529766240291205</v>
      </c>
      <c r="H69" s="9">
        <f t="shared" si="18"/>
        <v>1.1166498565623493</v>
      </c>
      <c r="I69" s="9">
        <f t="shared" si="14"/>
        <v>1.5669659675494956</v>
      </c>
      <c r="J69" s="9">
        <f t="shared" si="19"/>
        <v>0.29409620276803583</v>
      </c>
      <c r="K69" s="9">
        <f t="shared" si="20"/>
        <v>-0.17517564304771271</v>
      </c>
      <c r="L69" s="9">
        <f t="shared" si="20"/>
        <v>-2.0153365228359266</v>
      </c>
      <c r="M69" s="9">
        <f t="shared" si="15"/>
        <v>-1.1166498565623493</v>
      </c>
      <c r="N69" s="9">
        <f t="shared" si="21"/>
        <v>-0.15011510478263196</v>
      </c>
      <c r="O69" s="9">
        <f t="shared" si="21"/>
        <v>-3.4538425373308368E-2</v>
      </c>
      <c r="P69" s="9">
        <f t="shared" si="21"/>
        <v>4.0061592463055957</v>
      </c>
      <c r="Q69" s="15">
        <f t="shared" si="22"/>
        <v>89.780536581219607</v>
      </c>
      <c r="R69" s="15">
        <f t="shared" si="23"/>
        <v>-63.979323974911367</v>
      </c>
      <c r="S69" s="10">
        <f t="shared" ref="S69:S132" si="24">SQRT((C69-C68)^2+(D69-D68)^2)</f>
        <v>8.0276574174562854E-2</v>
      </c>
    </row>
    <row r="70" spans="1:19" x14ac:dyDescent="0.35">
      <c r="A70" s="9">
        <v>67</v>
      </c>
      <c r="B70" s="9">
        <f t="shared" si="13"/>
        <v>0.70162235930172046</v>
      </c>
      <c r="C70" s="9">
        <f>'Graficas excel'!$N$3*(COS('Graficas excel'!$N$4*B70+'Graficas excel'!$N$5)+'Graficas excel'!$N$6)*COS(B70)+'Graficas excel'!$N$7</f>
        <v>18.008057443862281</v>
      </c>
      <c r="D70" s="11">
        <f>'Graficas excel'!$N$3*(COS('Graficas excel'!$N$4*B70+'Graficas excel'!$N$5)+'Graficas excel'!$N$6)*SIN(B70)+'Graficas excel'!$N$8</f>
        <v>28.732136665442535</v>
      </c>
      <c r="E70" s="9">
        <f t="shared" si="16"/>
        <v>2.0218696133024801</v>
      </c>
      <c r="F70" s="9">
        <f>C70/(2*'Graficas excel'!$N$9*COS(E70/2))</f>
        <v>0.84772703827024665</v>
      </c>
      <c r="G70" s="9">
        <f t="shared" si="17"/>
        <v>0.53043271824573168</v>
      </c>
      <c r="H70" s="9">
        <f t="shared" si="18"/>
        <v>1.1182218582636094</v>
      </c>
      <c r="I70" s="9">
        <f t="shared" si="14"/>
        <v>1.5700457357830446</v>
      </c>
      <c r="J70" s="9">
        <f t="shared" si="19"/>
        <v>0.29226176772374729</v>
      </c>
      <c r="K70" s="9">
        <f t="shared" si="20"/>
        <v>-0.1962801977632212</v>
      </c>
      <c r="L70" s="9">
        <f t="shared" si="20"/>
        <v>-1.9418291062177784</v>
      </c>
      <c r="M70" s="9">
        <f t="shared" si="15"/>
        <v>-1.1182218582636092</v>
      </c>
      <c r="N70" s="9">
        <f t="shared" si="21"/>
        <v>-0.15047679032736311</v>
      </c>
      <c r="O70" s="9">
        <f t="shared" si="21"/>
        <v>7.4139761510399055E-3</v>
      </c>
      <c r="P70" s="9">
        <f t="shared" si="21"/>
        <v>3.9407991397096369</v>
      </c>
      <c r="Q70" s="15">
        <f t="shared" si="22"/>
        <v>89.956994302880432</v>
      </c>
      <c r="R70" s="15">
        <f t="shared" si="23"/>
        <v>-64.069393037780941</v>
      </c>
      <c r="S70" s="10">
        <f t="shared" si="24"/>
        <v>7.9563782695492455E-2</v>
      </c>
    </row>
    <row r="71" spans="1:19" x14ac:dyDescent="0.35">
      <c r="A71" s="9">
        <v>68</v>
      </c>
      <c r="B71" s="9">
        <f t="shared" si="13"/>
        <v>0.71209433481368634</v>
      </c>
      <c r="C71" s="9">
        <f>'Graficas excel'!$N$3*(COS('Graficas excel'!$N$4*B71+'Graficas excel'!$N$5)+'Graficas excel'!$N$6)*COS(B71)+'Graficas excel'!$N$7</f>
        <v>17.933861283909973</v>
      </c>
      <c r="D71" s="11">
        <f>'Graficas excel'!$N$3*(COS('Graficas excel'!$N$4*B71+'Graficas excel'!$N$5)+'Graficas excel'!$N$6)*SIN(B71)+'Graficas excel'!$N$8</f>
        <v>28.75879481783425</v>
      </c>
      <c r="E71" s="9">
        <f t="shared" si="16"/>
        <v>2.0264149401884266</v>
      </c>
      <c r="F71" s="9">
        <f>C71/(2*'Graficas excel'!$N$9*COS(E71/2))</f>
        <v>0.84730885009718226</v>
      </c>
      <c r="G71" s="9">
        <f t="shared" si="17"/>
        <v>0.53110047311877884</v>
      </c>
      <c r="H71" s="9">
        <f t="shared" si="18"/>
        <v>1.1197976475270364</v>
      </c>
      <c r="I71" s="9">
        <f t="shared" si="14"/>
        <v>1.5731062938577316</v>
      </c>
      <c r="J71" s="9">
        <f t="shared" si="19"/>
        <v>0.290206326299287</v>
      </c>
      <c r="K71" s="9">
        <f t="shared" si="20"/>
        <v>-0.21661498461195655</v>
      </c>
      <c r="L71" s="9">
        <f t="shared" si="20"/>
        <v>-1.8656976842407316</v>
      </c>
      <c r="M71" s="9">
        <f t="shared" si="15"/>
        <v>-1.1197976475270366</v>
      </c>
      <c r="N71" s="9">
        <f t="shared" si="21"/>
        <v>-0.15039915135066312</v>
      </c>
      <c r="O71" s="9">
        <f t="shared" si="21"/>
        <v>4.8681928239655808E-2</v>
      </c>
      <c r="P71" s="9">
        <f t="shared" si="21"/>
        <v>3.8700931490309936</v>
      </c>
      <c r="Q71" s="15">
        <f t="shared" si="22"/>
        <v>90.132351363514672</v>
      </c>
      <c r="R71" s="15">
        <f t="shared" si="23"/>
        <v>-64.159679111977368</v>
      </c>
      <c r="S71" s="10">
        <f t="shared" si="24"/>
        <v>7.8839883565416019E-2</v>
      </c>
    </row>
    <row r="72" spans="1:19" x14ac:dyDescent="0.35">
      <c r="A72" s="9">
        <v>69</v>
      </c>
      <c r="B72" s="9">
        <f t="shared" si="13"/>
        <v>0.72256631032565233</v>
      </c>
      <c r="C72" s="9">
        <f>'Graficas excel'!$N$3*(COS('Graficas excel'!$N$4*B72+'Graficas excel'!$N$5)+'Graficas excel'!$N$6)*COS(B72)+'Graficas excel'!$N$7</f>
        <v>17.860238361180397</v>
      </c>
      <c r="D72" s="11">
        <f>'Graficas excel'!$N$3*(COS('Graficas excel'!$N$4*B72+'Graficas excel'!$N$5)+'Graficas excel'!$N$6)*SIN(B72)+'Graficas excel'!$N$8</f>
        <v>28.784876502533436</v>
      </c>
      <c r="E72" s="9">
        <f t="shared" si="16"/>
        <v>2.0309180310433095</v>
      </c>
      <c r="F72" s="9">
        <f>C72/(2*'Graficas excel'!$N$9*COS(E72/2))</f>
        <v>0.84689035210597119</v>
      </c>
      <c r="G72" s="9">
        <f t="shared" si="17"/>
        <v>0.53176755402132625</v>
      </c>
      <c r="H72" s="9">
        <f t="shared" si="18"/>
        <v>1.1213726237570014</v>
      </c>
      <c r="I72" s="9">
        <f t="shared" si="14"/>
        <v>1.5761453274001553</v>
      </c>
      <c r="J72" s="9">
        <f t="shared" si="19"/>
        <v>0.2879379394849057</v>
      </c>
      <c r="K72" s="9">
        <f t="shared" si="20"/>
        <v>-0.23615252507405712</v>
      </c>
      <c r="L72" s="9">
        <f t="shared" si="20"/>
        <v>-1.7871218285480757</v>
      </c>
      <c r="M72" s="9">
        <f t="shared" si="15"/>
        <v>-1.1213726237570012</v>
      </c>
      <c r="N72" s="9">
        <f t="shared" si="21"/>
        <v>-0.14988935539026216</v>
      </c>
      <c r="O72" s="9">
        <f t="shared" si="21"/>
        <v>8.9209448925335666E-2</v>
      </c>
      <c r="P72" s="9">
        <f t="shared" si="21"/>
        <v>3.7942501269487896</v>
      </c>
      <c r="Q72" s="15">
        <f t="shared" si="22"/>
        <v>90.306475159294251</v>
      </c>
      <c r="R72" s="15">
        <f t="shared" si="23"/>
        <v>-64.249918602787758</v>
      </c>
      <c r="S72" s="10">
        <f t="shared" si="24"/>
        <v>7.8106267533360918E-2</v>
      </c>
    </row>
    <row r="73" spans="1:19" x14ac:dyDescent="0.35">
      <c r="A73" s="9">
        <v>70</v>
      </c>
      <c r="B73" s="9">
        <f t="shared" si="13"/>
        <v>0.73303828583761832</v>
      </c>
      <c r="C73" s="9">
        <f>'Graficas excel'!$N$3*(COS('Graficas excel'!$N$4*B73+'Graficas excel'!$N$5)+'Graficas excel'!$N$6)*COS(B73)+'Graficas excel'!$N$7</f>
        <v>17.787215255634688</v>
      </c>
      <c r="D73" s="11">
        <f>'Graficas excel'!$N$3*(COS('Graficas excel'!$N$4*B73+'Graficas excel'!$N$5)+'Graficas excel'!$N$6)*SIN(B73)+'Graficas excel'!$N$8</f>
        <v>28.810427977097788</v>
      </c>
      <c r="E73" s="9">
        <f t="shared" si="16"/>
        <v>2.035378951486662</v>
      </c>
      <c r="F73" s="9">
        <f>C73/(2*'Graficas excel'!$N$9*COS(E73/2))</f>
        <v>0.84647275014240053</v>
      </c>
      <c r="G73" s="9">
        <f t="shared" si="17"/>
        <v>0.53243204567940983</v>
      </c>
      <c r="H73" s="9">
        <f t="shared" si="18"/>
        <v>1.1229422614161522</v>
      </c>
      <c r="I73" s="9">
        <f t="shared" si="14"/>
        <v>1.5791606064514072</v>
      </c>
      <c r="J73" s="9">
        <f t="shared" si="19"/>
        <v>0.28546495602524125</v>
      </c>
      <c r="K73" s="9">
        <f t="shared" si="20"/>
        <v>-0.25486722109951243</v>
      </c>
      <c r="L73" s="9">
        <f t="shared" si="20"/>
        <v>-1.7062821249350306</v>
      </c>
      <c r="M73" s="9">
        <f t="shared" si="15"/>
        <v>-1.1229422614161524</v>
      </c>
      <c r="N73" s="9">
        <f t="shared" si="21"/>
        <v>-0.14895515622568006</v>
      </c>
      <c r="O73" s="9">
        <f t="shared" si="21"/>
        <v>0.12894274334101719</v>
      </c>
      <c r="P73" s="9">
        <f t="shared" si="21"/>
        <v>3.7134766623469884</v>
      </c>
      <c r="Q73" s="15">
        <f t="shared" si="22"/>
        <v>90.479237922985192</v>
      </c>
      <c r="R73" s="15">
        <f t="shared" si="23"/>
        <v>-64.339852216021924</v>
      </c>
      <c r="S73" s="10">
        <f t="shared" si="24"/>
        <v>7.7364409103620704E-2</v>
      </c>
    </row>
    <row r="74" spans="1:19" x14ac:dyDescent="0.35">
      <c r="A74" s="9">
        <v>71</v>
      </c>
      <c r="B74" s="9">
        <f t="shared" si="13"/>
        <v>0.74351026134958431</v>
      </c>
      <c r="C74" s="9">
        <f>'Graficas excel'!$N$3*(COS('Graficas excel'!$N$4*B74+'Graficas excel'!$N$5)+'Graficas excel'!$N$6)*COS(B74)+'Graficas excel'!$N$7</f>
        <v>17.714816454545183</v>
      </c>
      <c r="D74" s="11">
        <f>'Graficas excel'!$N$3*(COS('Graficas excel'!$N$4*B74+'Graficas excel'!$N$5)+'Graficas excel'!$N$6)*SIN(B74)+'Graficas excel'!$N$8</f>
        <v>28.835495976534041</v>
      </c>
      <c r="E74" s="9">
        <f t="shared" si="16"/>
        <v>2.0397978607963272</v>
      </c>
      <c r="F74" s="9">
        <f>C74/(2*'Graficas excel'!$N$9*COS(E74/2))</f>
        <v>0.84605723440813074</v>
      </c>
      <c r="G74" s="9">
        <f t="shared" si="17"/>
        <v>0.53309207094615974</v>
      </c>
      <c r="H74" s="9">
        <f t="shared" si="18"/>
        <v>1.1245021161645288</v>
      </c>
      <c r="I74" s="9">
        <f t="shared" si="14"/>
        <v>1.582149988480428</v>
      </c>
      <c r="J74" s="9">
        <f t="shared" si="19"/>
        <v>0.28279599272708433</v>
      </c>
      <c r="K74" s="9">
        <f t="shared" si="20"/>
        <v>-0.27273536572833734</v>
      </c>
      <c r="L74" s="9">
        <f t="shared" si="20"/>
        <v>-1.6233597108334128</v>
      </c>
      <c r="M74" s="9">
        <f t="shared" si="15"/>
        <v>-1.1245021161645288</v>
      </c>
      <c r="N74" s="9">
        <f t="shared" si="21"/>
        <v>-0.14760487097496722</v>
      </c>
      <c r="O74" s="9">
        <f t="shared" si="21"/>
        <v>0.16783018001337199</v>
      </c>
      <c r="P74" s="9">
        <f t="shared" si="21"/>
        <v>3.6279765408547231</v>
      </c>
      <c r="Q74" s="15">
        <f t="shared" si="22"/>
        <v>90.650516896600337</v>
      </c>
      <c r="R74" s="15">
        <f t="shared" si="23"/>
        <v>-64.429225309757328</v>
      </c>
      <c r="S74" s="10">
        <f t="shared" si="24"/>
        <v>7.6615866469901428E-2</v>
      </c>
    </row>
    <row r="75" spans="1:19" x14ac:dyDescent="0.35">
      <c r="A75" s="9">
        <v>72</v>
      </c>
      <c r="B75" s="9">
        <f t="shared" si="13"/>
        <v>0.7539822368615503</v>
      </c>
      <c r="C75" s="9">
        <f>'Graficas excel'!$N$3*(COS('Graficas excel'!$N$4*B75+'Graficas excel'!$N$5)+'Graficas excel'!$N$6)*COS(B75)+'Graficas excel'!$N$7</f>
        <v>17.643064327473134</v>
      </c>
      <c r="D75" s="11">
        <f>'Graficas excel'!$N$3*(COS('Graficas excel'!$N$4*B75+'Graficas excel'!$N$5)+'Graficas excel'!$N$6)*SIN(B75)+'Graficas excel'!$N$8</f>
        <v>28.860127622028731</v>
      </c>
      <c r="E75" s="9">
        <f t="shared" si="16"/>
        <v>2.0441750116234707</v>
      </c>
      <c r="F75" s="9">
        <f>C75/(2*'Graficas excel'!$N$9*COS(E75/2))</f>
        <v>0.84564497767352886</v>
      </c>
      <c r="G75" s="9">
        <f t="shared" si="17"/>
        <v>0.53374579317830395</v>
      </c>
      <c r="H75" s="9">
        <f t="shared" si="18"/>
        <v>1.1260478307588258</v>
      </c>
      <c r="I75" s="9">
        <f t="shared" si="14"/>
        <v>1.5851114211911481</v>
      </c>
      <c r="J75" s="9">
        <f t="shared" si="19"/>
        <v>0.2799399146559301</v>
      </c>
      <c r="K75" s="9">
        <f t="shared" si="20"/>
        <v>-0.28973514886729701</v>
      </c>
      <c r="L75" s="9">
        <f t="shared" si="20"/>
        <v>-1.5385358882181914</v>
      </c>
      <c r="M75" s="9">
        <f t="shared" si="15"/>
        <v>-1.1260478307588255</v>
      </c>
      <c r="N75" s="9">
        <f t="shared" si="21"/>
        <v>-0.14584735743969834</v>
      </c>
      <c r="O75" s="9">
        <f t="shared" si="21"/>
        <v>0.20582226150718969</v>
      </c>
      <c r="P75" s="9">
        <f t="shared" si="21"/>
        <v>3.5379504041573488</v>
      </c>
      <c r="Q75" s="15">
        <f t="shared" si="22"/>
        <v>90.820194492236595</v>
      </c>
      <c r="R75" s="15">
        <f t="shared" si="23"/>
        <v>-64.517788232342312</v>
      </c>
      <c r="S75" s="10">
        <f t="shared" si="24"/>
        <v>7.5862281135881601E-2</v>
      </c>
    </row>
    <row r="76" spans="1:19" x14ac:dyDescent="0.35">
      <c r="A76" s="9">
        <v>73</v>
      </c>
      <c r="B76" s="9">
        <f t="shared" si="13"/>
        <v>0.7644542123735163</v>
      </c>
      <c r="C76" s="9">
        <f>'Graficas excel'!$N$3*(COS('Graficas excel'!$N$4*B76+'Graficas excel'!$N$5)+'Graficas excel'!$N$6)*COS(B76)+'Graficas excel'!$N$7</f>
        <v>17.571979105088221</v>
      </c>
      <c r="D76" s="11">
        <f>'Graficas excel'!$N$3*(COS('Graficas excel'!$N$4*B76+'Graficas excel'!$N$5)+'Graficas excel'!$N$6)*SIN(B76)+'Graficas excel'!$N$8</f>
        <v>28.884370328914393</v>
      </c>
      <c r="E76" s="9">
        <f t="shared" si="16"/>
        <v>2.0485107495300747</v>
      </c>
      <c r="F76" s="9">
        <f>C76/(2*'Graficas excel'!$N$9*COS(E76/2))</f>
        <v>0.84523713350438223</v>
      </c>
      <c r="G76" s="9">
        <f t="shared" si="17"/>
        <v>0.53439141848021388</v>
      </c>
      <c r="H76" s="9">
        <f t="shared" si="18"/>
        <v>1.1275751407144192</v>
      </c>
      <c r="I76" s="9">
        <f t="shared" si="14"/>
        <v>1.5880429451222469</v>
      </c>
      <c r="J76" s="9">
        <f t="shared" si="19"/>
        <v>0.27690581527203595</v>
      </c>
      <c r="K76" s="9">
        <f t="shared" si="20"/>
        <v>-0.30584665901299873</v>
      </c>
      <c r="L76" s="9">
        <f t="shared" si="20"/>
        <v>-1.4519917135097944</v>
      </c>
      <c r="M76" s="9">
        <f t="shared" si="15"/>
        <v>-1.127575140714419</v>
      </c>
      <c r="N76" s="9">
        <f t="shared" si="21"/>
        <v>-0.1436919917573776</v>
      </c>
      <c r="O76" s="9">
        <f t="shared" si="21"/>
        <v>0.24287159150207557</v>
      </c>
      <c r="P76" s="9">
        <f t="shared" si="21"/>
        <v>3.4435954197448013</v>
      </c>
      <c r="Q76" s="15">
        <f t="shared" si="22"/>
        <v>90.988158441030151</v>
      </c>
      <c r="R76" s="15">
        <f t="shared" si="23"/>
        <v>-64.605296646806124</v>
      </c>
      <c r="S76" s="10">
        <f t="shared" si="24"/>
        <v>7.5105377162068554E-2</v>
      </c>
    </row>
    <row r="77" spans="1:19" x14ac:dyDescent="0.35">
      <c r="A77" s="9">
        <v>74</v>
      </c>
      <c r="B77" s="9">
        <f t="shared" si="13"/>
        <v>0.77492618788548229</v>
      </c>
      <c r="C77" s="9">
        <f>'Graficas excel'!$N$3*(COS('Graficas excel'!$N$4*B77+'Graficas excel'!$N$5)+'Graficas excel'!$N$6)*COS(B77)+'Graficas excel'!$N$7</f>
        <v>17.50157886186215</v>
      </c>
      <c r="D77" s="11">
        <f>'Graficas excel'!$N$3*(COS('Graficas excel'!$N$4*B77+'Graficas excel'!$N$5)+'Graficas excel'!$N$6)*SIN(B77)+'Graficas excel'!$N$8</f>
        <v>28.908271714033248</v>
      </c>
      <c r="E77" s="9">
        <f t="shared" si="16"/>
        <v>2.0528055123444253</v>
      </c>
      <c r="F77" s="9">
        <f>C77/(2*'Graficas excel'!$N$9*COS(E77/2))</f>
        <v>0.84483483450552133</v>
      </c>
      <c r="G77" s="9">
        <f t="shared" si="17"/>
        <v>0.53502719781897856</v>
      </c>
      <c r="H77" s="9">
        <f t="shared" si="18"/>
        <v>1.1290798797333679</v>
      </c>
      <c r="I77" s="9">
        <f t="shared" si="14"/>
        <v>1.5909426960388966</v>
      </c>
      <c r="J77" s="9">
        <f t="shared" si="19"/>
        <v>0.27370299654843522</v>
      </c>
      <c r="K77" s="9">
        <f t="shared" si="20"/>
        <v>-0.32105188068045082</v>
      </c>
      <c r="L77" s="9">
        <f t="shared" si="20"/>
        <v>-1.3639076673123205</v>
      </c>
      <c r="M77" s="9">
        <f t="shared" si="15"/>
        <v>-1.1290798797333679</v>
      </c>
      <c r="N77" s="9">
        <f t="shared" si="21"/>
        <v>-0.14114864639861566</v>
      </c>
      <c r="O77" s="9">
        <f t="shared" si="21"/>
        <v>0.27893283841076133</v>
      </c>
      <c r="P77" s="9">
        <f t="shared" si="21"/>
        <v>3.3451051320305898</v>
      </c>
      <c r="Q77" s="15">
        <f t="shared" si="22"/>
        <v>91.15430193019337</v>
      </c>
      <c r="R77" s="15">
        <f t="shared" si="23"/>
        <v>-64.691511841860546</v>
      </c>
      <c r="S77" s="10">
        <f t="shared" si="24"/>
        <v>7.4346959970733373E-2</v>
      </c>
    </row>
    <row r="78" spans="1:19" x14ac:dyDescent="0.35">
      <c r="A78" s="9">
        <v>75</v>
      </c>
      <c r="B78" s="9">
        <f t="shared" si="13"/>
        <v>0.78539816339744817</v>
      </c>
      <c r="C78" s="9">
        <f>'Graficas excel'!$N$3*(COS('Graficas excel'!$N$4*B78+'Graficas excel'!$N$5)+'Graficas excel'!$N$6)*COS(B78)+'Graficas excel'!$N$7</f>
        <v>17.431879502661797</v>
      </c>
      <c r="D78" s="11">
        <f>'Graficas excel'!$N$3*(COS('Graficas excel'!$N$4*B78+'Graficas excel'!$N$5)+'Graficas excel'!$N$6)*SIN(B78)+'Graficas excel'!$N$8</f>
        <v>28.931879502661797</v>
      </c>
      <c r="E78" s="9">
        <f t="shared" si="16"/>
        <v>2.0570598293306057</v>
      </c>
      <c r="F78" s="9">
        <f>C78/(2*'Graficas excel'!$N$9*COS(E78/2))</f>
        <v>0.84443919058444594</v>
      </c>
      <c r="G78" s="9">
        <f t="shared" si="17"/>
        <v>0.5356514290143225</v>
      </c>
      <c r="H78" s="9">
        <f t="shared" si="18"/>
        <v>1.1305579849020015</v>
      </c>
      <c r="I78" s="9">
        <f t="shared" si="14"/>
        <v>1.5938089071163035</v>
      </c>
      <c r="J78" s="9">
        <f t="shared" si="19"/>
        <v>0.27034094911587891</v>
      </c>
      <c r="K78" s="9">
        <f t="shared" si="20"/>
        <v>-0.33533468837312808</v>
      </c>
      <c r="L78" s="9">
        <f t="shared" si="20"/>
        <v>-1.2744632634609347</v>
      </c>
      <c r="M78" s="9">
        <f t="shared" si="15"/>
        <v>-1.1305579849020013</v>
      </c>
      <c r="N78" s="9">
        <f t="shared" si="21"/>
        <v>-0.138227668545295</v>
      </c>
      <c r="O78" s="9">
        <f t="shared" si="21"/>
        <v>0.31396269743833738</v>
      </c>
      <c r="P78" s="9">
        <f t="shared" si="21"/>
        <v>3.2426692361262108</v>
      </c>
      <c r="Q78" s="15">
        <f t="shared" si="22"/>
        <v>91.318523728122429</v>
      </c>
      <c r="R78" s="15">
        <f t="shared" si="23"/>
        <v>-64.77620102969972</v>
      </c>
      <c r="S78" s="10">
        <f t="shared" si="24"/>
        <v>7.3588914633048425E-2</v>
      </c>
    </row>
    <row r="79" spans="1:19" x14ac:dyDescent="0.35">
      <c r="A79" s="9">
        <v>76</v>
      </c>
      <c r="B79" s="9">
        <f t="shared" si="13"/>
        <v>0.79587013890941416</v>
      </c>
      <c r="C79" s="9">
        <f>'Graficas excel'!$N$3*(COS('Graficas excel'!$N$4*B79+'Graficas excel'!$N$5)+'Graficas excel'!$N$6)*COS(B79)+'Graficas excel'!$N$7</f>
        <v>17.362894753260552</v>
      </c>
      <c r="D79" s="11">
        <f>'Graficas excel'!$N$3*(COS('Graficas excel'!$N$4*B79+'Graficas excel'!$N$5)+'Graficas excel'!$N$6)*SIN(B79)+'Graficas excel'!$N$8</f>
        <v>28.955241435160513</v>
      </c>
      <c r="E79" s="9">
        <f t="shared" si="16"/>
        <v>2.0612743201685695</v>
      </c>
      <c r="F79" s="9">
        <f>C79/(2*'Graficas excel'!$N$9*COS(E79/2))</f>
        <v>0.84405128723808875</v>
      </c>
      <c r="G79" s="9">
        <f t="shared" si="17"/>
        <v>0.53626245860746713</v>
      </c>
      <c r="H79" s="9">
        <f t="shared" si="18"/>
        <v>1.1320055016620838</v>
      </c>
      <c r="I79" s="9">
        <f t="shared" si="14"/>
        <v>1.5966399109153266</v>
      </c>
      <c r="J79" s="9">
        <f t="shared" si="19"/>
        <v>0.26682933247092278</v>
      </c>
      <c r="K79" s="9">
        <f t="shared" si="20"/>
        <v>-0.34868083645899123</v>
      </c>
      <c r="L79" s="9">
        <f t="shared" si="20"/>
        <v>-1.1838367510596932</v>
      </c>
      <c r="M79" s="9">
        <f t="shared" si="15"/>
        <v>-1.1320055016620838</v>
      </c>
      <c r="N79" s="9">
        <f t="shared" si="21"/>
        <v>-0.13493985886604995</v>
      </c>
      <c r="O79" s="9">
        <f t="shared" si="21"/>
        <v>0.34791985027245648</v>
      </c>
      <c r="P79" s="9">
        <f t="shared" si="21"/>
        <v>3.1364735697176989</v>
      </c>
      <c r="Q79" s="15">
        <f t="shared" si="22"/>
        <v>91.480728297591952</v>
      </c>
      <c r="R79" s="15">
        <f t="shared" si="23"/>
        <v>-64.859137630826893</v>
      </c>
      <c r="S79" s="10">
        <f t="shared" si="24"/>
        <v>7.2833203554609593E-2</v>
      </c>
    </row>
    <row r="80" spans="1:19" x14ac:dyDescent="0.35">
      <c r="A80" s="9">
        <v>77</v>
      </c>
      <c r="B80" s="9">
        <f t="shared" si="13"/>
        <v>0.80634211442138015</v>
      </c>
      <c r="C80" s="9">
        <f>'Graficas excel'!$N$3*(COS('Graficas excel'!$N$4*B80+'Graficas excel'!$N$5)+'Graficas excel'!$N$6)*COS(B80)+'Graficas excel'!$N$7</f>
        <v>17.294636154779518</v>
      </c>
      <c r="D80" s="11">
        <f>'Graficas excel'!$N$3*(COS('Graficas excel'!$N$4*B80+'Graficas excel'!$N$5)+'Graficas excel'!$N$6)*SIN(B80)+'Graficas excel'!$N$8</f>
        <v>28.978405173513288</v>
      </c>
      <c r="E80" s="9">
        <f t="shared" si="16"/>
        <v>2.0654496937419555</v>
      </c>
      <c r="F80" s="9">
        <f>C80/(2*'Graficas excel'!$N$9*COS(E80/2))</f>
        <v>0.84367218386590659</v>
      </c>
      <c r="G80" s="9">
        <f t="shared" si="17"/>
        <v>0.53685868361323164</v>
      </c>
      <c r="H80" s="9">
        <f t="shared" si="18"/>
        <v>1.1334185885597172</v>
      </c>
      <c r="I80" s="9">
        <f t="shared" si="14"/>
        <v>1.5994341411508364</v>
      </c>
      <c r="J80" s="9">
        <f t="shared" si="19"/>
        <v>0.26317795529003241</v>
      </c>
      <c r="K80" s="9">
        <f t="shared" si="20"/>
        <v>-0.3610779459262537</v>
      </c>
      <c r="L80" s="9">
        <f t="shared" si="20"/>
        <v>-1.0922047679845406</v>
      </c>
      <c r="M80" s="9">
        <f t="shared" si="15"/>
        <v>-1.1334185885597172</v>
      </c>
      <c r="N80" s="9">
        <f t="shared" si="21"/>
        <v>-0.13129645071386992</v>
      </c>
      <c r="O80" s="9">
        <f t="shared" si="21"/>
        <v>0.38076492468846873</v>
      </c>
      <c r="P80" s="9">
        <f t="shared" si="21"/>
        <v>3.0267000473319632</v>
      </c>
      <c r="Q80" s="15">
        <f t="shared" si="22"/>
        <v>91.640825897074507</v>
      </c>
      <c r="R80" s="15">
        <f t="shared" si="23"/>
        <v>-64.940101546146522</v>
      </c>
      <c r="S80" s="10">
        <f t="shared" si="24"/>
        <v>7.2081863468356544E-2</v>
      </c>
    </row>
    <row r="81" spans="1:19" x14ac:dyDescent="0.35">
      <c r="A81" s="9">
        <v>78</v>
      </c>
      <c r="B81" s="9">
        <f t="shared" si="13"/>
        <v>0.81681408993334614</v>
      </c>
      <c r="C81" s="9">
        <f>'Graficas excel'!$N$3*(COS('Graficas excel'!$N$4*B81+'Graficas excel'!$N$5)+'Graficas excel'!$N$6)*COS(B81)+'Graficas excel'!$N$7</f>
        <v>17.227113062063459</v>
      </c>
      <c r="D81" s="11">
        <f>'Graficas excel'!$N$3*(COS('Graficas excel'!$N$4*B81+'Graficas excel'!$N$5)+'Graficas excel'!$N$6)*SIN(B81)+'Graficas excel'!$N$8</f>
        <v>29.001418207921724</v>
      </c>
      <c r="E81" s="9">
        <f t="shared" si="16"/>
        <v>2.0695867467314448</v>
      </c>
      <c r="F81" s="9">
        <f>C81/(2*'Graficas excel'!$N$9*COS(E81/2))</f>
        <v>0.84330291211250541</v>
      </c>
      <c r="G81" s="9">
        <f t="shared" si="17"/>
        <v>0.53743855315986411</v>
      </c>
      <c r="H81" s="9">
        <f t="shared" si="18"/>
        <v>1.1347935217764011</v>
      </c>
      <c r="I81" s="9">
        <f t="shared" si="14"/>
        <v>1.6021901342539229</v>
      </c>
      <c r="J81" s="9">
        <f t="shared" si="19"/>
        <v>0.2593967558823817</v>
      </c>
      <c r="K81" s="9">
        <f t="shared" si="20"/>
        <v>-0.37251548751064029</v>
      </c>
      <c r="L81" s="9">
        <f t="shared" si="20"/>
        <v>-0.99974204274044354</v>
      </c>
      <c r="M81" s="9">
        <f t="shared" si="15"/>
        <v>-1.1347935217764009</v>
      </c>
      <c r="N81" s="9">
        <f t="shared" si="21"/>
        <v>-0.1273090897467167</v>
      </c>
      <c r="O81" s="9">
        <f t="shared" si="21"/>
        <v>0.41246045346619531</v>
      </c>
      <c r="P81" s="9">
        <f t="shared" si="21"/>
        <v>2.9135267036389858</v>
      </c>
      <c r="Q81" s="15">
        <f t="shared" si="22"/>
        <v>91.798732670248526</v>
      </c>
      <c r="R81" s="15">
        <f t="shared" si="23"/>
        <v>-65.018879416574848</v>
      </c>
      <c r="S81" s="10">
        <f t="shared" si="24"/>
        <v>7.1337001637476097E-2</v>
      </c>
    </row>
    <row r="82" spans="1:19" x14ac:dyDescent="0.35">
      <c r="A82" s="9">
        <v>79</v>
      </c>
      <c r="B82" s="9">
        <f t="shared" si="13"/>
        <v>0.82728606544531214</v>
      </c>
      <c r="C82" s="9">
        <f>'Graficas excel'!$N$3*(COS('Graficas excel'!$N$4*B82+'Graficas excel'!$N$5)+'Graficas excel'!$N$6)*COS(B82)+'Graficas excel'!$N$7</f>
        <v>17.160332645989364</v>
      </c>
      <c r="D82" s="11">
        <f>'Graficas excel'!$N$3*(COS('Graficas excel'!$N$4*B82+'Graficas excel'!$N$5)+'Graficas excel'!$N$6)*SIN(B82)+'Graficas excel'!$N$8</f>
        <v>29.024327763619169</v>
      </c>
      <c r="E82" s="9">
        <f t="shared" si="16"/>
        <v>2.073686362012134</v>
      </c>
      <c r="F82" s="9">
        <f>C82/(2*'Graficas excel'!$N$9*COS(E82/2))</f>
        <v>0.84294447424304086</v>
      </c>
      <c r="G82" s="9">
        <f t="shared" si="17"/>
        <v>0.53800057002118817</v>
      </c>
      <c r="H82" s="9">
        <f t="shared" si="18"/>
        <v>1.1361266994466792</v>
      </c>
      <c r="I82" s="9">
        <f t="shared" si="14"/>
        <v>1.6049065307294066</v>
      </c>
      <c r="J82" s="9">
        <f t="shared" si="19"/>
        <v>0.25549578281934221</v>
      </c>
      <c r="K82" s="9">
        <f t="shared" si="20"/>
        <v>-0.38298476170050105</v>
      </c>
      <c r="L82" s="9">
        <f t="shared" si="20"/>
        <v>-0.90662109088842813</v>
      </c>
      <c r="M82" s="9">
        <f t="shared" si="15"/>
        <v>-1.1361266994466792</v>
      </c>
      <c r="N82" s="9">
        <f t="shared" si="21"/>
        <v>-0.12298981397836432</v>
      </c>
      <c r="O82" s="9">
        <f t="shared" si="21"/>
        <v>0.44297083376016172</v>
      </c>
      <c r="P82" s="9">
        <f t="shared" si="21"/>
        <v>2.7971277766026077</v>
      </c>
      <c r="Q82" s="15">
        <f t="shared" si="22"/>
        <v>91.954370723777956</v>
      </c>
      <c r="R82" s="15">
        <f t="shared" si="23"/>
        <v>-65.095264870422881</v>
      </c>
      <c r="S82" s="10">
        <f t="shared" si="24"/>
        <v>7.0600791166131438E-2</v>
      </c>
    </row>
    <row r="83" spans="1:19" x14ac:dyDescent="0.35">
      <c r="A83" s="9">
        <v>80</v>
      </c>
      <c r="B83" s="9">
        <f t="shared" si="13"/>
        <v>0.83775804095727813</v>
      </c>
      <c r="C83" s="9">
        <f>'Graficas excel'!$N$3*(COS('Graficas excel'!$N$4*B83+'Graficas excel'!$N$5)+'Graficas excel'!$N$6)*COS(B83)+'Graficas excel'!$N$7</f>
        <v>17.094299899698601</v>
      </c>
      <c r="D83" s="11">
        <f>'Graficas excel'!$N$3*(COS('Graficas excel'!$N$4*B83+'Graficas excel'!$N$5)+'Graficas excel'!$N$6)*SIN(B83)+'Graficas excel'!$N$8</f>
        <v>29.047180708069174</v>
      </c>
      <c r="E83" s="9">
        <f t="shared" si="16"/>
        <v>2.0777495068541207</v>
      </c>
      <c r="F83" s="9">
        <f>C83/(2*'Graficas excel'!$N$9*COS(E83/2))</f>
        <v>0.84259784155464024</v>
      </c>
      <c r="G83" s="9">
        <f t="shared" si="17"/>
        <v>0.53854329204573836</v>
      </c>
      <c r="H83" s="9">
        <f t="shared" si="18"/>
        <v>1.1374146457668821</v>
      </c>
      <c r="I83" s="9">
        <f t="shared" si="14"/>
        <v>1.6075820763105013</v>
      </c>
      <c r="J83" s="9">
        <f t="shared" si="19"/>
        <v>0.25148517577335844</v>
      </c>
      <c r="K83" s="9">
        <f t="shared" si="20"/>
        <v>-0.39247887556291655</v>
      </c>
      <c r="L83" s="9">
        <f t="shared" si="20"/>
        <v>-0.81301190490173725</v>
      </c>
      <c r="M83" s="9">
        <f t="shared" si="15"/>
        <v>-1.1374146457668819</v>
      </c>
      <c r="N83" s="9">
        <f t="shared" si="21"/>
        <v>-0.11835103425471276</v>
      </c>
      <c r="O83" s="9">
        <f t="shared" si="21"/>
        <v>0.47226228734058406</v>
      </c>
      <c r="P83" s="9">
        <f t="shared" si="21"/>
        <v>2.6776737678011564</v>
      </c>
      <c r="Q83" s="15">
        <f t="shared" si="22"/>
        <v>92.107668193469564</v>
      </c>
      <c r="R83" s="15">
        <f t="shared" si="23"/>
        <v>-65.169058758809896</v>
      </c>
      <c r="S83" s="10">
        <f t="shared" si="24"/>
        <v>6.9875465313192706E-2</v>
      </c>
    </row>
    <row r="84" spans="1:19" x14ac:dyDescent="0.35">
      <c r="A84" s="9">
        <v>81</v>
      </c>
      <c r="B84" s="9">
        <f t="shared" si="13"/>
        <v>0.84823001646924412</v>
      </c>
      <c r="C84" s="9">
        <f>'Graficas excel'!$N$3*(COS('Graficas excel'!$N$4*B84+'Graficas excel'!$N$5)+'Graficas excel'!$N$6)*COS(B84)+'Graficas excel'!$N$7</f>
        <v>17.029017648736815</v>
      </c>
      <c r="D84" s="11">
        <f>'Graficas excel'!$N$3*(COS('Graficas excel'!$N$4*B84+'Graficas excel'!$N$5)+'Graficas excel'!$N$6)*SIN(B84)+'Graficas excel'!$N$8</f>
        <v>29.070023458712441</v>
      </c>
      <c r="E84" s="9">
        <f t="shared" si="16"/>
        <v>2.0817772309262317</v>
      </c>
      <c r="F84" s="9">
        <f>C84/(2*'Graficas excel'!$N$9*COS(E84/2))</f>
        <v>0.84226395282709676</v>
      </c>
      <c r="G84" s="9">
        <f t="shared" si="17"/>
        <v>0.53906533348757846</v>
      </c>
      <c r="H84" s="9">
        <f t="shared" si="18"/>
        <v>1.1386540148994131</v>
      </c>
      <c r="I84" s="9">
        <f t="shared" si="14"/>
        <v>1.6102156229128224</v>
      </c>
      <c r="J84" s="9">
        <f t="shared" si="19"/>
        <v>0.24737514659949963</v>
      </c>
      <c r="K84" s="9">
        <f t="shared" si="20"/>
        <v>-0.40099271632198435</v>
      </c>
      <c r="L84" s="9">
        <f t="shared" si="20"/>
        <v>-0.71908168676823858</v>
      </c>
      <c r="M84" s="9">
        <f t="shared" si="15"/>
        <v>-1.1386540148994131</v>
      </c>
      <c r="N84" s="9">
        <f t="shared" si="21"/>
        <v>-0.11340551514645712</v>
      </c>
      <c r="O84" s="9">
        <f t="shared" si="21"/>
        <v>0.50030282146603144</v>
      </c>
      <c r="P84" s="9">
        <f t="shared" si="21"/>
        <v>2.5553316357860942</v>
      </c>
      <c r="Q84" s="15">
        <f t="shared" si="22"/>
        <v>92.258559298933577</v>
      </c>
      <c r="R84" s="15">
        <f t="shared" si="23"/>
        <v>-65.240069379362723</v>
      </c>
      <c r="S84" s="10">
        <f t="shared" si="24"/>
        <v>6.9163310704362185E-2</v>
      </c>
    </row>
    <row r="85" spans="1:19" x14ac:dyDescent="0.35">
      <c r="A85" s="9">
        <v>82</v>
      </c>
      <c r="B85" s="9">
        <f t="shared" si="13"/>
        <v>0.85870199198121</v>
      </c>
      <c r="C85" s="9">
        <f>'Graficas excel'!$N$3*(COS('Graficas excel'!$N$4*B85+'Graficas excel'!$N$5)+'Graficas excel'!$N$6)*COS(B85)+'Graficas excel'!$N$7</f>
        <v>16.964486565078801</v>
      </c>
      <c r="D85" s="11">
        <f>'Graficas excel'!$N$3*(COS('Graficas excel'!$N$4*B85+'Graficas excel'!$N$5)+'Graficas excel'!$N$6)*SIN(B85)+'Graficas excel'!$N$8</f>
        <v>29.092901891425377</v>
      </c>
      <c r="E85" s="9">
        <f t="shared" si="16"/>
        <v>2.085770664103614</v>
      </c>
      <c r="F85" s="9">
        <f>C85/(2*'Graficas excel'!$N$9*COS(E85/2))</f>
        <v>0.84194371281608005</v>
      </c>
      <c r="G85" s="9">
        <f t="shared" si="17"/>
        <v>0.53956536624349249</v>
      </c>
      <c r="H85" s="9">
        <f t="shared" si="18"/>
        <v>1.1398415946769487</v>
      </c>
      <c r="I85" s="9">
        <f t="shared" si="14"/>
        <v>1.6128061293902813</v>
      </c>
      <c r="J85" s="9">
        <f t="shared" si="19"/>
        <v>0.24317596069369909</v>
      </c>
      <c r="K85" s="9">
        <f t="shared" si="20"/>
        <v>-0.40852292213692454</v>
      </c>
      <c r="L85" s="9">
        <f t="shared" si="20"/>
        <v>-0.6249945447974764</v>
      </c>
      <c r="M85" s="9">
        <f t="shared" si="15"/>
        <v>-1.1398415946769487</v>
      </c>
      <c r="N85" s="9">
        <f t="shared" si="21"/>
        <v>-0.10816635625149736</v>
      </c>
      <c r="O85" s="9">
        <f t="shared" si="21"/>
        <v>0.52706219178093539</v>
      </c>
      <c r="P85" s="9">
        <f t="shared" si="21"/>
        <v>2.4302649086113561</v>
      </c>
      <c r="Q85" s="15">
        <f t="shared" si="22"/>
        <v>92.406984386893285</v>
      </c>
      <c r="R85" s="15">
        <f t="shared" si="23"/>
        <v>-65.308112688450606</v>
      </c>
      <c r="S85" s="10">
        <f t="shared" si="24"/>
        <v>6.846665934217909E-2</v>
      </c>
    </row>
    <row r="86" spans="1:19" x14ac:dyDescent="0.35">
      <c r="A86" s="9">
        <v>83</v>
      </c>
      <c r="B86" s="9">
        <f t="shared" si="13"/>
        <v>0.86917396749317599</v>
      </c>
      <c r="C86" s="9">
        <f>'Graficas excel'!$N$3*(COS('Graficas excel'!$N$4*B86+'Graficas excel'!$N$5)+'Graficas excel'!$N$6)*COS(B86)+'Graficas excel'!$N$7</f>
        <v>16.900705185008725</v>
      </c>
      <c r="D86" s="11">
        <f>'Graficas excel'!$N$3*(COS('Graficas excel'!$N$4*B86+'Graficas excel'!$N$5)+'Graficas excel'!$N$6)*SIN(B86)+'Graficas excel'!$N$8</f>
        <v>29.115861249852252</v>
      </c>
      <c r="E86" s="9">
        <f t="shared" si="16"/>
        <v>2.0897310140806962</v>
      </c>
      <c r="F86" s="9">
        <f>C86/(2*'Graficas excel'!$N$9*COS(E86/2))</f>
        <v>0.84163799079207335</v>
      </c>
      <c r="G86" s="9">
        <f t="shared" si="17"/>
        <v>0.54004212100120663</v>
      </c>
      <c r="H86" s="9">
        <f t="shared" si="18"/>
        <v>1.1409743101108327</v>
      </c>
      <c r="I86" s="9">
        <f t="shared" si="14"/>
        <v>1.6153526620957646</v>
      </c>
      <c r="J86" s="9">
        <f t="shared" si="19"/>
        <v>0.23889791865700444</v>
      </c>
      <c r="K86" s="9">
        <f t="shared" si="20"/>
        <v>-0.41506784970515603</v>
      </c>
      <c r="L86" s="9">
        <f t="shared" si="20"/>
        <v>-0.53091122235193167</v>
      </c>
      <c r="M86" s="9">
        <f t="shared" si="15"/>
        <v>-1.1409743101108329</v>
      </c>
      <c r="N86" s="9">
        <f t="shared" si="21"/>
        <v>-0.10264697388588429</v>
      </c>
      <c r="O86" s="9">
        <f t="shared" si="21"/>
        <v>0.55251186639150374</v>
      </c>
      <c r="P86" s="9">
        <f t="shared" si="21"/>
        <v>2.3026338771904538</v>
      </c>
      <c r="Q86" s="15">
        <f t="shared" si="22"/>
        <v>92.552889963309497</v>
      </c>
      <c r="R86" s="15">
        <f t="shared" si="23"/>
        <v>-65.373012502201505</v>
      </c>
      <c r="S86" s="10">
        <f t="shared" si="24"/>
        <v>6.778787932231764E-2</v>
      </c>
    </row>
    <row r="87" spans="1:19" x14ac:dyDescent="0.35">
      <c r="A87" s="9">
        <v>84</v>
      </c>
      <c r="B87" s="9">
        <f t="shared" si="13"/>
        <v>0.87964594300514198</v>
      </c>
      <c r="C87" s="9">
        <f>'Graficas excel'!$N$3*(COS('Graficas excel'!$N$4*B87+'Graficas excel'!$N$5)+'Graficas excel'!$N$6)*COS(B87)+'Graficas excel'!$N$7</f>
        <v>16.837669930819434</v>
      </c>
      <c r="D87" s="11">
        <f>'Graficas excel'!$N$3*(COS('Graficas excel'!$N$4*B87+'Graficas excel'!$N$5)+'Graficas excel'!$N$6)*SIN(B87)+'Graficas excel'!$N$8</f>
        <v>29.138946055771505</v>
      </c>
      <c r="E87" s="9">
        <f t="shared" si="16"/>
        <v>2.0936595637918574</v>
      </c>
      <c r="F87" s="9">
        <f>C87/(2*'Graficas excel'!$N$9*COS(E87/2))</f>
        <v>0.84134761912822875</v>
      </c>
      <c r="G87" s="9">
        <f t="shared" si="17"/>
        <v>0.54049438830320984</v>
      </c>
      <c r="H87" s="9">
        <f t="shared" si="18"/>
        <v>1.1420492267077433</v>
      </c>
      <c r="I87" s="9">
        <f t="shared" si="14"/>
        <v>1.6178543952498003</v>
      </c>
      <c r="J87" s="9">
        <f t="shared" si="19"/>
        <v>0.23455133829908767</v>
      </c>
      <c r="K87" s="9">
        <f t="shared" si="20"/>
        <v>-0.42062753902465339</v>
      </c>
      <c r="L87" s="9">
        <f t="shared" si="20"/>
        <v>-0.43698882927620819</v>
      </c>
      <c r="M87" s="9">
        <f t="shared" si="15"/>
        <v>-1.1420492267077433</v>
      </c>
      <c r="N87" s="9">
        <f t="shared" si="21"/>
        <v>-9.6861083150961841E-2</v>
      </c>
      <c r="O87" s="9">
        <f t="shared" si="21"/>
        <v>0.57662499196646544</v>
      </c>
      <c r="P87" s="9">
        <f t="shared" si="21"/>
        <v>2.1725958025696368</v>
      </c>
      <c r="Q87" s="15">
        <f t="shared" si="22"/>
        <v>92.696228714503704</v>
      </c>
      <c r="R87" s="15">
        <f t="shared" si="23"/>
        <v>-65.434600686533031</v>
      </c>
      <c r="S87" s="10">
        <f t="shared" si="24"/>
        <v>6.7129364178712167E-2</v>
      </c>
    </row>
    <row r="88" spans="1:19" x14ac:dyDescent="0.35">
      <c r="A88" s="9">
        <v>85</v>
      </c>
      <c r="B88" s="9">
        <f t="shared" si="13"/>
        <v>0.89011791851710798</v>
      </c>
      <c r="C88" s="9">
        <f>'Graficas excel'!$N$3*(COS('Graficas excel'!$N$4*B88+'Graficas excel'!$N$5)+'Graficas excel'!$N$6)*COS(B88)+'Graficas excel'!$N$7</f>
        <v>16.775375136287749</v>
      </c>
      <c r="D88" s="11">
        <f>'Graficas excel'!$N$3*(COS('Graficas excel'!$N$4*B88+'Graficas excel'!$N$5)+'Graficas excel'!$N$6)*SIN(B88)+'Graficas excel'!$N$8</f>
        <v>29.162200020654872</v>
      </c>
      <c r="E88" s="9">
        <f t="shared" si="16"/>
        <v>2.0975576686429718</v>
      </c>
      <c r="F88" s="9">
        <f>C88/(2*'Graficas excel'!$N$9*COS(E88/2))</f>
        <v>0.84107339194027264</v>
      </c>
      <c r="G88" s="9">
        <f t="shared" si="17"/>
        <v>0.54092101953065608</v>
      </c>
      <c r="H88" s="9">
        <f t="shared" si="18"/>
        <v>1.1430635535985629</v>
      </c>
      <c r="I88" s="9">
        <f t="shared" si="14"/>
        <v>1.6203106111207672</v>
      </c>
      <c r="J88" s="9">
        <f t="shared" si="19"/>
        <v>0.23014653701076299</v>
      </c>
      <c r="K88" s="9">
        <f t="shared" si="20"/>
        <v>-0.42520367534383652</v>
      </c>
      <c r="L88" s="9">
        <f t="shared" si="20"/>
        <v>-0.34338055515089216</v>
      </c>
      <c r="M88" s="9">
        <f t="shared" si="15"/>
        <v>-1.1430635535985627</v>
      </c>
      <c r="N88" s="9">
        <f t="shared" si="21"/>
        <v>-9.0822680355501437E-2</v>
      </c>
      <c r="O88" s="9">
        <f t="shared" si="21"/>
        <v>0.59937636200837474</v>
      </c>
      <c r="P88" s="9">
        <f t="shared" si="21"/>
        <v>2.0403050621073509</v>
      </c>
      <c r="Q88" s="15">
        <f t="shared" si="22"/>
        <v>92.836959517483152</v>
      </c>
      <c r="R88" s="15">
        <f t="shared" si="23"/>
        <v>-65.49271733642361</v>
      </c>
      <c r="S88" s="10">
        <f t="shared" si="24"/>
        <v>6.6493520801215164E-2</v>
      </c>
    </row>
    <row r="89" spans="1:19" x14ac:dyDescent="0.35">
      <c r="A89" s="9">
        <v>86</v>
      </c>
      <c r="B89" s="9">
        <f t="shared" si="13"/>
        <v>0.90058989402907397</v>
      </c>
      <c r="C89" s="9">
        <f>'Graficas excel'!$N$3*(COS('Graficas excel'!$N$4*B89+'Graficas excel'!$N$5)+'Graficas excel'!$N$6)*COS(B89)+'Graficas excel'!$N$7</f>
        <v>16.713813075876118</v>
      </c>
      <c r="D89" s="11">
        <f>'Graficas excel'!$N$3*(COS('Graficas excel'!$N$4*B89+'Graficas excel'!$N$5)+'Graficas excel'!$N$6)*SIN(B89)+'Graficas excel'!$N$8</f>
        <v>29.185665958576227</v>
      </c>
      <c r="E89" s="9">
        <f t="shared" si="16"/>
        <v>2.1014267535578388</v>
      </c>
      <c r="F89" s="9">
        <f>C89/(2*'Graficas excel'!$N$9*COS(E89/2))</f>
        <v>0.84081606378153628</v>
      </c>
      <c r="G89" s="9">
        <f t="shared" si="17"/>
        <v>0.54132092781170349</v>
      </c>
      <c r="H89" s="9">
        <f t="shared" si="18"/>
        <v>1.1440146464831766</v>
      </c>
      <c r="I89" s="9">
        <f t="shared" si="14"/>
        <v>1.6227207000205077</v>
      </c>
      <c r="J89" s="9">
        <f t="shared" si="19"/>
        <v>0.2256938145349644</v>
      </c>
      <c r="K89" s="9">
        <f t="shared" si="20"/>
        <v>-0.42879954810866194</v>
      </c>
      <c r="L89" s="9">
        <f t="shared" si="20"/>
        <v>-0.250235439200651</v>
      </c>
      <c r="M89" s="9">
        <f t="shared" si="15"/>
        <v>-1.1440146464831766</v>
      </c>
      <c r="N89" s="9">
        <f t="shared" si="21"/>
        <v>-8.4546025770098482E-2</v>
      </c>
      <c r="O89" s="9">
        <f t="shared" si="21"/>
        <v>0.62074238665570314</v>
      </c>
      <c r="P89" s="9">
        <f t="shared" si="21"/>
        <v>1.9059134398896149</v>
      </c>
      <c r="Q89" s="15">
        <f t="shared" si="22"/>
        <v>92.975047439689618</v>
      </c>
      <c r="R89" s="15">
        <f t="shared" si="23"/>
        <v>-65.547210944636902</v>
      </c>
      <c r="S89" s="10">
        <f t="shared" si="24"/>
        <v>6.5882755897535492E-2</v>
      </c>
    </row>
    <row r="90" spans="1:19" x14ac:dyDescent="0.35">
      <c r="A90" s="9">
        <v>87</v>
      </c>
      <c r="B90" s="9">
        <f t="shared" si="13"/>
        <v>0.91106186954103996</v>
      </c>
      <c r="C90" s="9">
        <f>'Graficas excel'!$N$3*(COS('Graficas excel'!$N$4*B90+'Graficas excel'!$N$5)+'Graficas excel'!$N$6)*COS(B90)+'Graficas excel'!$N$7</f>
        <v>16.652973997604366</v>
      </c>
      <c r="D90" s="11">
        <f>'Graficas excel'!$N$3*(COS('Graficas excel'!$N$4*B90+'Graficas excel'!$N$5)+'Graficas excel'!$N$6)*SIN(B90)+'Graficas excel'!$N$8</f>
        <v>29.209385700624388</v>
      </c>
      <c r="E90" s="9">
        <f t="shared" si="16"/>
        <v>2.105268309844365</v>
      </c>
      <c r="F90" s="9">
        <f>C90/(2*'Graficas excel'!$N$9*COS(E90/2))</f>
        <v>0.84057634839611983</v>
      </c>
      <c r="G90" s="9">
        <f t="shared" si="17"/>
        <v>0.54169308885848366</v>
      </c>
      <c r="H90" s="9">
        <f t="shared" si="18"/>
        <v>1.1449000103946754</v>
      </c>
      <c r="I90" s="9">
        <f t="shared" si="14"/>
        <v>1.6250841601195201</v>
      </c>
      <c r="J90" s="9">
        <f t="shared" si="19"/>
        <v>0.22120343616762841</v>
      </c>
      <c r="K90" s="9">
        <f t="shared" si="20"/>
        <v>-0.43142000750019721</v>
      </c>
      <c r="L90" s="9">
        <f t="shared" si="20"/>
        <v>-0.15769807601125915</v>
      </c>
      <c r="M90" s="9">
        <f t="shared" si="15"/>
        <v>-1.1449000103946751</v>
      </c>
      <c r="N90" s="9">
        <f t="shared" si="21"/>
        <v>-7.8045626697800644E-2</v>
      </c>
      <c r="O90" s="9">
        <f t="shared" si="21"/>
        <v>0.64070106552615402</v>
      </c>
      <c r="P90" s="9">
        <f t="shared" si="21"/>
        <v>1.7695702268897076</v>
      </c>
      <c r="Q90" s="15">
        <f t="shared" si="22"/>
        <v>93.110463728410593</v>
      </c>
      <c r="R90" s="15">
        <f t="shared" si="23"/>
        <v>-65.597938560098967</v>
      </c>
      <c r="S90" s="10">
        <f t="shared" si="24"/>
        <v>6.5299461006869022E-2</v>
      </c>
    </row>
    <row r="91" spans="1:19" x14ac:dyDescent="0.35">
      <c r="A91" s="9">
        <v>88</v>
      </c>
      <c r="B91" s="9">
        <f t="shared" si="13"/>
        <v>0.92153384505300595</v>
      </c>
      <c r="C91" s="9">
        <f>'Graficas excel'!$N$3*(COS('Graficas excel'!$N$4*B91+'Graficas excel'!$N$5)+'Graficas excel'!$N$6)*COS(B91)+'Graficas excel'!$N$7</f>
        <v>16.592846159529024</v>
      </c>
      <c r="D91" s="11">
        <f>'Graficas excel'!$N$3*(COS('Graficas excel'!$N$4*B91+'Graficas excel'!$N$5)+'Graficas excel'!$N$6)*SIN(B91)+'Graficas excel'!$N$8</f>
        <v>29.233400010971959</v>
      </c>
      <c r="E91" s="9">
        <f t="shared" si="16"/>
        <v>2.1090838918861898</v>
      </c>
      <c r="F91" s="9">
        <f>C91/(2*'Graficas excel'!$N$9*COS(E91/2))</f>
        <v>0.84035491753309666</v>
      </c>
      <c r="G91" s="9">
        <f t="shared" si="17"/>
        <v>0.54203654173675619</v>
      </c>
      <c r="H91" s="9">
        <f t="shared" si="18"/>
        <v>1.1457173022862706</v>
      </c>
      <c r="I91" s="9">
        <f t="shared" si="14"/>
        <v>1.6274005970862302</v>
      </c>
      <c r="J91" s="9">
        <f t="shared" si="19"/>
        <v>0.21668561641371417</v>
      </c>
      <c r="K91" s="9">
        <f t="shared" si="20"/>
        <v>-0.43307141789047127</v>
      </c>
      <c r="L91" s="9">
        <f t="shared" si="20"/>
        <v>-6.5908413663455651E-2</v>
      </c>
      <c r="M91" s="9">
        <f t="shared" si="15"/>
        <v>-1.1457173022862706</v>
      </c>
      <c r="N91" s="9">
        <f t="shared" si="21"/>
        <v>-7.133622082912025E-2</v>
      </c>
      <c r="O91" s="9">
        <f t="shared" si="21"/>
        <v>0.65923196160884712</v>
      </c>
      <c r="P91" s="9">
        <f t="shared" si="21"/>
        <v>1.631422535748531</v>
      </c>
      <c r="Q91" s="15">
        <f t="shared" si="22"/>
        <v>93.24318579011117</v>
      </c>
      <c r="R91" s="15">
        <f t="shared" si="23"/>
        <v>-65.644765936117651</v>
      </c>
      <c r="S91" s="10">
        <f t="shared" si="24"/>
        <v>6.4745996116238783E-2</v>
      </c>
    </row>
    <row r="92" spans="1:19" x14ac:dyDescent="0.35">
      <c r="A92" s="9">
        <v>89</v>
      </c>
      <c r="B92" s="9">
        <f t="shared" si="13"/>
        <v>0.93200582056497183</v>
      </c>
      <c r="C92" s="9">
        <f>'Graficas excel'!$N$3*(COS('Graficas excel'!$N$4*B92+'Graficas excel'!$N$5)+'Graficas excel'!$N$6)*COS(B92)+'Graficas excel'!$N$7</f>
        <v>16.533415869761161</v>
      </c>
      <c r="D92" s="11">
        <f>'Graficas excel'!$N$3*(COS('Graficas excel'!$N$4*B92+'Graficas excel'!$N$5)+'Graficas excel'!$N$6)*SIN(B92)+'Graficas excel'!$N$8</f>
        <v>29.257748504749085</v>
      </c>
      <c r="E92" s="9">
        <f t="shared" si="16"/>
        <v>2.1128751136663104</v>
      </c>
      <c r="F92" s="9">
        <f>C92/(2*'Graficas excel'!$N$9*COS(E92/2))</f>
        <v>0.84015239982458612</v>
      </c>
      <c r="G92" s="9">
        <f t="shared" si="17"/>
        <v>0.5423503895720817</v>
      </c>
      <c r="H92" s="9">
        <f t="shared" si="18"/>
        <v>1.1464643334439095</v>
      </c>
      <c r="I92" s="9">
        <f t="shared" si="14"/>
        <v>1.6296697235551099</v>
      </c>
      <c r="J92" s="9">
        <f t="shared" si="19"/>
        <v>0.21215050313063277</v>
      </c>
      <c r="K92" s="9">
        <f t="shared" si="20"/>
        <v>-0.4337616091843875</v>
      </c>
      <c r="L92" s="9">
        <f t="shared" si="20"/>
        <v>2.4998521406260979E-2</v>
      </c>
      <c r="M92" s="9">
        <f t="shared" si="15"/>
        <v>-1.1464643334439093</v>
      </c>
      <c r="N92" s="9">
        <f t="shared" si="21"/>
        <v>-6.4432759870447109E-2</v>
      </c>
      <c r="O92" s="9">
        <f t="shared" si="21"/>
        <v>0.67631617845287517</v>
      </c>
      <c r="P92" s="9">
        <f t="shared" si="21"/>
        <v>1.4916154013188909</v>
      </c>
      <c r="Q92" s="15">
        <f t="shared" si="22"/>
        <v>93.373197159959403</v>
      </c>
      <c r="R92" s="15">
        <f t="shared" si="23"/>
        <v>-65.687567668615117</v>
      </c>
      <c r="S92" s="10">
        <f t="shared" si="24"/>
        <v>6.4224671981310918E-2</v>
      </c>
    </row>
    <row r="93" spans="1:19" x14ac:dyDescent="0.35">
      <c r="A93" s="9">
        <v>90</v>
      </c>
      <c r="B93" s="9">
        <f t="shared" si="13"/>
        <v>0.94247779607693782</v>
      </c>
      <c r="C93" s="9">
        <f>'Graficas excel'!$N$3*(COS('Graficas excel'!$N$4*B93+'Graficas excel'!$N$5)+'Graficas excel'!$N$6)*COS(B93)+'Graficas excel'!$N$7</f>
        <v>16.474667529947631</v>
      </c>
      <c r="D93" s="11">
        <f>'Graficas excel'!$N$3*(COS('Graficas excel'!$N$4*B93+'Graficas excel'!$N$5)+'Graficas excel'!$N$6)*SIN(B93)+'Graficas excel'!$N$8</f>
        <v>29.282469567868148</v>
      </c>
      <c r="E93" s="9">
        <f t="shared" si="16"/>
        <v>2.1166436451300492</v>
      </c>
      <c r="F93" s="9">
        <f>C93/(2*'Graficas excel'!$N$9*COS(E93/2))</f>
        <v>0.83996937973038444</v>
      </c>
      <c r="G93" s="9">
        <f t="shared" si="17"/>
        <v>0.54263380019618501</v>
      </c>
      <c r="H93" s="9">
        <f t="shared" si="18"/>
        <v>1.147139071727441</v>
      </c>
      <c r="I93" s="9">
        <f t="shared" si="14"/>
        <v>1.6318913584287451</v>
      </c>
      <c r="J93" s="9">
        <f t="shared" si="19"/>
        <v>0.20760816218122291</v>
      </c>
      <c r="K93" s="9">
        <f t="shared" si="20"/>
        <v>-0.43349982528038578</v>
      </c>
      <c r="L93" s="9">
        <f t="shared" si="20"/>
        <v>0.11489281119079887</v>
      </c>
      <c r="M93" s="9">
        <f t="shared" si="15"/>
        <v>-1.147139071727441</v>
      </c>
      <c r="N93" s="9">
        <f t="shared" si="21"/>
        <v>-5.7350393411342189E-2</v>
      </c>
      <c r="O93" s="9">
        <f t="shared" si="21"/>
        <v>0.6919363384087579</v>
      </c>
      <c r="P93" s="9">
        <f t="shared" si="21"/>
        <v>1.3502920672174206</v>
      </c>
      <c r="Q93" s="15">
        <f t="shared" si="22"/>
        <v>93.500487461837778</v>
      </c>
      <c r="R93" s="15">
        <f t="shared" si="23"/>
        <v>-65.72622732453739</v>
      </c>
      <c r="S93" s="10">
        <f t="shared" si="24"/>
        <v>6.3737731310289675E-2</v>
      </c>
    </row>
    <row r="94" spans="1:19" x14ac:dyDescent="0.35">
      <c r="A94" s="9">
        <v>91</v>
      </c>
      <c r="B94" s="9">
        <f t="shared" si="13"/>
        <v>0.95294977158890382</v>
      </c>
      <c r="C94" s="9">
        <f>'Graficas excel'!$N$3*(COS('Graficas excel'!$N$4*B94+'Graficas excel'!$N$5)+'Graficas excel'!$N$6)*COS(B94)+'Graficas excel'!$N$7</f>
        <v>16.416583682134526</v>
      </c>
      <c r="D94" s="11">
        <f>'Graficas excel'!$N$3*(COS('Graficas excel'!$N$4*B94+'Graficas excel'!$N$5)+'Graficas excel'!$N$6)*SIN(B94)+'Graficas excel'!$N$8</f>
        <v>29.307600278941919</v>
      </c>
      <c r="E94" s="9">
        <f t="shared" si="16"/>
        <v>2.1203912083955361</v>
      </c>
      <c r="F94" s="9">
        <f>C94/(2*'Graficas excel'!$N$9*COS(E94/2))</f>
        <v>0.83980639655174461</v>
      </c>
      <c r="G94" s="9">
        <f t="shared" si="17"/>
        <v>0.54288600673693355</v>
      </c>
      <c r="H94" s="9">
        <f t="shared" si="18"/>
        <v>1.1477396436428464</v>
      </c>
      <c r="I94" s="9">
        <f t="shared" si="14"/>
        <v>1.6340654260191911</v>
      </c>
      <c r="J94" s="9">
        <f t="shared" si="19"/>
        <v>0.20306856262644518</v>
      </c>
      <c r="K94" s="9">
        <f t="shared" si="20"/>
        <v>-0.4322966705750948</v>
      </c>
      <c r="L94" s="9">
        <f t="shared" si="20"/>
        <v>0.20364988180695279</v>
      </c>
      <c r="M94" s="9">
        <f t="shared" si="15"/>
        <v>-1.1477396436428462</v>
      </c>
      <c r="N94" s="9">
        <f t="shared" si="21"/>
        <v>-5.0104453019686274E-2</v>
      </c>
      <c r="O94" s="9">
        <f t="shared" si="21"/>
        <v>0.70607656387066065</v>
      </c>
      <c r="P94" s="9">
        <f t="shared" si="21"/>
        <v>1.2075941029970216</v>
      </c>
      <c r="Q94" s="15">
        <f t="shared" si="22"/>
        <v>93.625052359146508</v>
      </c>
      <c r="R94" s="15">
        <f t="shared" si="23"/>
        <v>-65.760637560584186</v>
      </c>
      <c r="S94" s="10">
        <f t="shared" si="24"/>
        <v>6.3287329030772874E-2</v>
      </c>
    </row>
    <row r="95" spans="1:19" x14ac:dyDescent="0.35">
      <c r="A95" s="9">
        <v>92</v>
      </c>
      <c r="B95" s="9">
        <f t="shared" si="13"/>
        <v>0.96342174710086981</v>
      </c>
      <c r="C95" s="9">
        <f>'Graficas excel'!$N$3*(COS('Graficas excel'!$N$4*B95+'Graficas excel'!$N$5)+'Graficas excel'!$N$6)*COS(B95)+'Graficas excel'!$N$7</f>
        <v>16.359145058925645</v>
      </c>
      <c r="D95" s="11">
        <f>'Graficas excel'!$N$3*(COS('Graficas excel'!$N$4*B95+'Graficas excel'!$N$5)+'Graficas excel'!$N$6)*SIN(B95)+'Graficas excel'!$N$8</f>
        <v>29.333176333434182</v>
      </c>
      <c r="E95" s="9">
        <f t="shared" si="16"/>
        <v>2.124119573820622</v>
      </c>
      <c r="F95" s="9">
        <f>C95/(2*'Graficas excel'!$N$9*COS(E95/2))</f>
        <v>0.83966394351673301</v>
      </c>
      <c r="G95" s="9">
        <f t="shared" si="17"/>
        <v>0.54310630815516092</v>
      </c>
      <c r="H95" s="9">
        <f t="shared" si="18"/>
        <v>1.1482643362479088</v>
      </c>
      <c r="I95" s="9">
        <f t="shared" si="14"/>
        <v>1.6361919550342654</v>
      </c>
      <c r="J95" s="9">
        <f t="shared" si="19"/>
        <v>0.19854156247827837</v>
      </c>
      <c r="K95" s="9">
        <f t="shared" si="20"/>
        <v>-0.43016405399979762</v>
      </c>
      <c r="L95" s="9">
        <f t="shared" si="20"/>
        <v>0.29115067249013238</v>
      </c>
      <c r="M95" s="9">
        <f t="shared" si="15"/>
        <v>-1.1482643362479088</v>
      </c>
      <c r="N95" s="9">
        <f t="shared" si="21"/>
        <v>-4.2710436533259635E-2</v>
      </c>
      <c r="O95" s="9">
        <f t="shared" si="21"/>
        <v>0.71872245974563997</v>
      </c>
      <c r="P95" s="9">
        <f t="shared" si="21"/>
        <v>1.0636616489340356</v>
      </c>
      <c r="Q95" s="15">
        <f t="shared" si="22"/>
        <v>93.746893496722379</v>
      </c>
      <c r="R95" s="15">
        <f t="shared" si="23"/>
        <v>-65.790700232396006</v>
      </c>
      <c r="S95" s="10">
        <f t="shared" si="24"/>
        <v>6.287551192255221E-2</v>
      </c>
    </row>
    <row r="96" spans="1:19" x14ac:dyDescent="0.35">
      <c r="A96" s="9">
        <v>93</v>
      </c>
      <c r="B96" s="9">
        <f t="shared" si="13"/>
        <v>0.9738937226128358</v>
      </c>
      <c r="C96" s="9">
        <f>'Graficas excel'!$N$3*(COS('Graficas excel'!$N$4*B96+'Graficas excel'!$N$5)+'Graficas excel'!$N$6)*COS(B96)+'Graficas excel'!$N$7</f>
        <v>16.302330636843109</v>
      </c>
      <c r="D96" s="11">
        <f>'Graficas excel'!$N$3*(COS('Graficas excel'!$N$4*B96+'Graficas excel'!$N$5)+'Graficas excel'!$N$6)*SIN(B96)+'Graficas excel'!$N$8</f>
        <v>29.359231970177934</v>
      </c>
      <c r="E96" s="9">
        <f t="shared" si="16"/>
        <v>2.1278305559359003</v>
      </c>
      <c r="F96" s="9">
        <f>C96/(2*'Graficas excel'!$N$9*COS(E96/2))</f>
        <v>0.83954246693946033</v>
      </c>
      <c r="G96" s="9">
        <f t="shared" si="17"/>
        <v>0.5432940697313059</v>
      </c>
      <c r="H96" s="9">
        <f t="shared" si="18"/>
        <v>1.1487115988933903</v>
      </c>
      <c r="I96" s="9">
        <f t="shared" si="14"/>
        <v>1.6382710774146454</v>
      </c>
      <c r="J96" s="9">
        <f t="shared" si="19"/>
        <v>0.19403689503866448</v>
      </c>
      <c r="K96" s="9">
        <f t="shared" si="20"/>
        <v>-0.42711513128718853</v>
      </c>
      <c r="L96" s="9">
        <f t="shared" si="20"/>
        <v>0.37728182682266814</v>
      </c>
      <c r="M96" s="9">
        <f t="shared" si="15"/>
        <v>-1.1487115988933905</v>
      </c>
      <c r="N96" s="9">
        <f t="shared" si="21"/>
        <v>-3.5183992534903341E-2</v>
      </c>
      <c r="O96" s="9">
        <f t="shared" si="21"/>
        <v>0.72986109848629455</v>
      </c>
      <c r="P96" s="9">
        <f t="shared" si="21"/>
        <v>0.91863353745424126</v>
      </c>
      <c r="Q96" s="15">
        <f t="shared" si="22"/>
        <v>93.866018434209337</v>
      </c>
      <c r="R96" s="15">
        <f t="shared" si="23"/>
        <v>-65.816326494315959</v>
      </c>
      <c r="S96" s="10">
        <f t="shared" si="24"/>
        <v>6.2504197960575811E-2</v>
      </c>
    </row>
    <row r="97" spans="1:19" x14ac:dyDescent="0.35">
      <c r="A97" s="9">
        <v>94</v>
      </c>
      <c r="B97" s="9">
        <f t="shared" si="13"/>
        <v>0.98436569812480179</v>
      </c>
      <c r="C97" s="9">
        <f>'Graficas excel'!$N$3*(COS('Graficas excel'!$N$4*B97+'Graficas excel'!$N$5)+'Graficas excel'!$N$6)*COS(B97)+'Graficas excel'!$N$7</f>
        <v>16.246117692791621</v>
      </c>
      <c r="D97" s="11">
        <f>'Graficas excel'!$N$3*(COS('Graficas excel'!$N$4*B97+'Graficas excel'!$N$5)+'Graficas excel'!$N$6)*SIN(B97)+'Graficas excel'!$N$8</f>
        <v>29.385799900392172</v>
      </c>
      <c r="E97" s="9">
        <f t="shared" si="16"/>
        <v>2.1315260092541872</v>
      </c>
      <c r="F97" s="9">
        <f>C97/(2*'Graficas excel'!$N$9*COS(E97/2))</f>
        <v>0.83944236545530826</v>
      </c>
      <c r="G97" s="9">
        <f t="shared" si="17"/>
        <v>0.54344872350461604</v>
      </c>
      <c r="H97" s="9">
        <f t="shared" si="18"/>
        <v>1.1490800448016292</v>
      </c>
      <c r="I97" s="9">
        <f t="shared" si="14"/>
        <v>1.6403030270279082</v>
      </c>
      <c r="J97" s="9">
        <f t="shared" si="19"/>
        <v>0.1895641558430349</v>
      </c>
      <c r="K97" s="9">
        <f t="shared" si="20"/>
        <v>-0.42316424523559176</v>
      </c>
      <c r="L97" s="9">
        <f t="shared" si="20"/>
        <v>0.4619358259520015</v>
      </c>
      <c r="M97" s="9">
        <f t="shared" si="15"/>
        <v>-1.1490800448016292</v>
      </c>
      <c r="N97" s="9">
        <f t="shared" si="21"/>
        <v>-2.7540904984418278E-2</v>
      </c>
      <c r="O97" s="9">
        <f t="shared" si="21"/>
        <v>0.73948100639498604</v>
      </c>
      <c r="P97" s="9">
        <f t="shared" si="21"/>
        <v>0.77264751781176444</v>
      </c>
      <c r="Q97" s="15">
        <f t="shared" si="22"/>
        <v>93.982440571232544</v>
      </c>
      <c r="R97" s="15">
        <f t="shared" si="23"/>
        <v>-65.837436889836908</v>
      </c>
      <c r="S97" s="10">
        <f t="shared" si="24"/>
        <v>6.2175155768235499E-2</v>
      </c>
    </row>
    <row r="98" spans="1:19" x14ac:dyDescent="0.35">
      <c r="A98" s="9">
        <v>95</v>
      </c>
      <c r="B98" s="9">
        <f t="shared" si="13"/>
        <v>0.99483767363676778</v>
      </c>
      <c r="C98" s="9">
        <f>'Graficas excel'!$N$3*(COS('Graficas excel'!$N$4*B98+'Graficas excel'!$N$5)+'Graficas excel'!$N$6)*COS(B98)+'Graficas excel'!$N$7</f>
        <v>16.190481863522397</v>
      </c>
      <c r="D98" s="11">
        <f>'Graficas excel'!$N$3*(COS('Graficas excel'!$N$4*B98+'Graficas excel'!$N$5)+'Graficas excel'!$N$6)*SIN(B98)+'Graficas excel'!$N$8</f>
        <v>29.412911239324</v>
      </c>
      <c r="E98" s="9">
        <f t="shared" si="16"/>
        <v>2.1352078239674825</v>
      </c>
      <c r="F98" s="9">
        <f>C98/(2*'Graficas excel'!$N$9*COS(E98/2))</f>
        <v>0.83936398933411172</v>
      </c>
      <c r="G98" s="9">
        <f t="shared" si="17"/>
        <v>0.54356976866739481</v>
      </c>
      <c r="H98" s="9">
        <f t="shared" si="18"/>
        <v>1.1493684524842034</v>
      </c>
      <c r="I98" s="9">
        <f t="shared" si="14"/>
        <v>1.642288138225843</v>
      </c>
      <c r="J98" s="9">
        <f t="shared" si="19"/>
        <v>0.18513279022938822</v>
      </c>
      <c r="K98" s="9">
        <f t="shared" si="20"/>
        <v>-0.41832686457812263</v>
      </c>
      <c r="L98" s="9">
        <f t="shared" si="20"/>
        <v>0.54501113341575247</v>
      </c>
      <c r="M98" s="9">
        <f t="shared" si="15"/>
        <v>-1.1493684524842034</v>
      </c>
      <c r="N98" s="9">
        <f t="shared" si="21"/>
        <v>-1.9797077993886029E-2</v>
      </c>
      <c r="O98" s="9">
        <f t="shared" si="21"/>
        <v>0.74757215228089213</v>
      </c>
      <c r="P98" s="9">
        <f t="shared" si="21"/>
        <v>0.62584036862082359</v>
      </c>
      <c r="Q98" s="15">
        <f t="shared" si="22"/>
        <v>94.096179064738365</v>
      </c>
      <c r="R98" s="15">
        <f t="shared" si="23"/>
        <v>-65.85396143282756</v>
      </c>
      <c r="S98" s="10">
        <f t="shared" si="24"/>
        <v>6.1889984627165266E-2</v>
      </c>
    </row>
    <row r="99" spans="1:19" x14ac:dyDescent="0.35">
      <c r="A99" s="9">
        <v>96</v>
      </c>
      <c r="B99" s="9">
        <f t="shared" si="13"/>
        <v>1.0053096491487337</v>
      </c>
      <c r="C99" s="9">
        <f>'Graficas excel'!$N$3*(COS('Graficas excel'!$N$4*B99+'Graficas excel'!$N$5)+'Graficas excel'!$N$6)*COS(B99)+'Graficas excel'!$N$7</f>
        <v>16.13539720798763</v>
      </c>
      <c r="D99" s="11">
        <f>'Graficas excel'!$N$3*(COS('Graficas excel'!$N$4*B99+'Graficas excel'!$N$5)+'Graficas excel'!$N$6)*SIN(B99)+'Graficas excel'!$N$8</f>
        <v>29.440595440638191</v>
      </c>
      <c r="E99" s="9">
        <f t="shared" si="16"/>
        <v>2.1388779215430103</v>
      </c>
      <c r="F99" s="9">
        <f>C99/(2*'Graficas excel'!$N$9*COS(E99/2))</f>
        <v>0.83930763987306123</v>
      </c>
      <c r="G99" s="9">
        <f t="shared" si="17"/>
        <v>0.54365677191653905</v>
      </c>
      <c r="H99" s="9">
        <f t="shared" si="18"/>
        <v>1.1495757670001638</v>
      </c>
      <c r="I99" s="9">
        <f t="shared" si="14"/>
        <v>1.6442268442715871</v>
      </c>
      <c r="J99" s="9">
        <f t="shared" si="19"/>
        <v>0.18075208154752861</v>
      </c>
      <c r="K99" s="9">
        <f t="shared" si="20"/>
        <v>-0.41261952133524404</v>
      </c>
      <c r="L99" s="9">
        <f t="shared" si="20"/>
        <v>0.62641228717775965</v>
      </c>
      <c r="M99" s="9">
        <f t="shared" si="15"/>
        <v>-1.1495757670001638</v>
      </c>
      <c r="N99" s="9">
        <f t="shared" si="21"/>
        <v>-1.1968520721772827E-2</v>
      </c>
      <c r="O99" s="9">
        <f t="shared" si="21"/>
        <v>0.75412593729548916</v>
      </c>
      <c r="P99" s="9">
        <f t="shared" si="21"/>
        <v>0.47834807960894088</v>
      </c>
      <c r="Q99" s="15">
        <f t="shared" si="22"/>
        <v>94.207258738875993</v>
      </c>
      <c r="R99" s="15">
        <f t="shared" si="23"/>
        <v>-65.865839679623889</v>
      </c>
      <c r="S99" s="10">
        <f t="shared" si="24"/>
        <v>6.1650095521325575E-2</v>
      </c>
    </row>
    <row r="100" spans="1:19" x14ac:dyDescent="0.35">
      <c r="A100" s="9">
        <v>97</v>
      </c>
      <c r="B100" s="9">
        <f t="shared" si="13"/>
        <v>1.0157816246606997</v>
      </c>
      <c r="C100" s="9">
        <f>'Graficas excel'!$N$3*(COS('Graficas excel'!$N$4*B100+'Graficas excel'!$N$5)+'Graficas excel'!$N$6)*COS(B100)+'Graficas excel'!$N$7</f>
        <v>16.080836272471217</v>
      </c>
      <c r="D100" s="11">
        <f>'Graficas excel'!$N$3*(COS('Graficas excel'!$N$4*B100+'Graficas excel'!$N$5)+'Graficas excel'!$N$6)*SIN(B100)+'Graficas excel'!$N$8</f>
        <v>29.468880233671669</v>
      </c>
      <c r="E100" s="9">
        <f t="shared" si="16"/>
        <v>2.1425382502305026</v>
      </c>
      <c r="F100" s="9">
        <f>C100/(2*'Graficas excel'!$N$9*COS(E100/2))</f>
        <v>0.83927356887091287</v>
      </c>
      <c r="G100" s="9">
        <f t="shared" si="17"/>
        <v>0.5437093677643241</v>
      </c>
      <c r="H100" s="9">
        <f t="shared" si="18"/>
        <v>1.1497011010560767</v>
      </c>
      <c r="I100" s="9">
        <f t="shared" si="14"/>
        <v>1.6461196756432896</v>
      </c>
      <c r="J100" s="9">
        <f t="shared" si="19"/>
        <v>0.17643114002434682</v>
      </c>
      <c r="K100" s="9">
        <f t="shared" si="20"/>
        <v>-0.40605974720352395</v>
      </c>
      <c r="L100" s="9">
        <f t="shared" si="20"/>
        <v>0.70604997406965087</v>
      </c>
      <c r="M100" s="9">
        <f t="shared" si="15"/>
        <v>-1.1497011010560767</v>
      </c>
      <c r="N100" s="9">
        <f t="shared" si="21"/>
        <v>-4.0713323734760751E-3</v>
      </c>
      <c r="O100" s="9">
        <f t="shared" si="21"/>
        <v>0.75913518667134994</v>
      </c>
      <c r="P100" s="9">
        <f t="shared" si="21"/>
        <v>0.33030601364841311</v>
      </c>
      <c r="Q100" s="15">
        <f t="shared" si="22"/>
        <v>94.31570998780451</v>
      </c>
      <c r="R100" s="15">
        <f t="shared" si="23"/>
        <v>-65.873020792056948</v>
      </c>
      <c r="S100" s="10">
        <f t="shared" si="24"/>
        <v>6.1456693706811893E-2</v>
      </c>
    </row>
    <row r="101" spans="1:19" x14ac:dyDescent="0.35">
      <c r="A101" s="9">
        <v>98</v>
      </c>
      <c r="B101" s="9">
        <f t="shared" si="13"/>
        <v>1.0262536001726656</v>
      </c>
      <c r="C101" s="9">
        <f>'Graficas excel'!$N$3*(COS('Graficas excel'!$N$4*B101+'Graficas excel'!$N$5)+'Graficas excel'!$N$6)*COS(B101)+'Graficas excel'!$N$7</f>
        <v>16.026770158376717</v>
      </c>
      <c r="D101" s="11">
        <f>'Graficas excel'!$N$3*(COS('Graficas excel'!$N$4*B101+'Graficas excel'!$N$5)+'Graficas excel'!$N$6)*SIN(B101)+'Graficas excel'!$N$8</f>
        <v>29.497791563665309</v>
      </c>
      <c r="E101" s="9">
        <f t="shared" si="16"/>
        <v>2.1461907804933529</v>
      </c>
      <c r="F101" s="9">
        <f>C101/(2*'Graficas excel'!$N$9*COS(E101/2))</f>
        <v>0.83926197818488069</v>
      </c>
      <c r="G101" s="9">
        <f t="shared" si="17"/>
        <v>0.54372725881015094</v>
      </c>
      <c r="H101" s="9">
        <f t="shared" si="18"/>
        <v>1.1497437359489928</v>
      </c>
      <c r="I101" s="9">
        <f t="shared" si="14"/>
        <v>1.6479672582211728</v>
      </c>
      <c r="J101" s="9">
        <f t="shared" si="19"/>
        <v>0.17217889229523642</v>
      </c>
      <c r="K101" s="9">
        <f t="shared" si="20"/>
        <v>-0.39866600916484235</v>
      </c>
      <c r="L101" s="9">
        <f t="shared" si="20"/>
        <v>0.78384108837683619</v>
      </c>
      <c r="M101" s="9">
        <f t="shared" si="15"/>
        <v>-1.1497437359489928</v>
      </c>
      <c r="N101" s="9">
        <f t="shared" si="21"/>
        <v>3.8783127116180224E-3</v>
      </c>
      <c r="O101" s="9">
        <f t="shared" si="21"/>
        <v>0.76259414315773122</v>
      </c>
      <c r="P101" s="9">
        <f t="shared" si="21"/>
        <v>0.18184900846053773</v>
      </c>
      <c r="Q101" s="15">
        <f t="shared" si="22"/>
        <v>94.421568671819117</v>
      </c>
      <c r="R101" s="15">
        <f t="shared" si="23"/>
        <v>-65.875463591481036</v>
      </c>
      <c r="S101" s="10">
        <f t="shared" si="24"/>
        <v>6.1310763290637935E-2</v>
      </c>
    </row>
    <row r="102" spans="1:19" x14ac:dyDescent="0.35">
      <c r="A102" s="9">
        <v>99</v>
      </c>
      <c r="B102" s="9">
        <f t="shared" si="13"/>
        <v>1.0367255756846316</v>
      </c>
      <c r="C102" s="9">
        <f>'Graficas excel'!$N$3*(COS('Graficas excel'!$N$4*B102+'Graficas excel'!$N$5)+'Graficas excel'!$N$6)*COS(B102)+'Graficas excel'!$N$7</f>
        <v>15.973168592548792</v>
      </c>
      <c r="D102" s="11">
        <f>'Graficas excel'!$N$3*(COS('Graficas excel'!$N$4*B102+'Graficas excel'!$N$5)+'Graficas excel'!$N$6)*SIN(B102)+'Graficas excel'!$N$8</f>
        <v>29.527353535080294</v>
      </c>
      <c r="E102" s="9">
        <f t="shared" si="16"/>
        <v>2.149837500376683</v>
      </c>
      <c r="F102" s="9">
        <f>C102/(2*'Graficas excel'!$N$9*COS(E102/2))</f>
        <v>0.83927301937138044</v>
      </c>
      <c r="G102" s="9">
        <f t="shared" si="17"/>
        <v>0.54371021597469227</v>
      </c>
      <c r="H102" s="9">
        <f t="shared" si="18"/>
        <v>1.1497031223532492</v>
      </c>
      <c r="I102" s="9">
        <f t="shared" si="14"/>
        <v>1.649770311364966</v>
      </c>
      <c r="J102" s="9">
        <f t="shared" si="19"/>
        <v>0.16800407160980899</v>
      </c>
      <c r="K102" s="9">
        <f t="shared" si="20"/>
        <v>-0.39045764448208736</v>
      </c>
      <c r="L102" s="9">
        <f t="shared" si="20"/>
        <v>0.8597087291323483</v>
      </c>
      <c r="M102" s="9">
        <f t="shared" si="15"/>
        <v>-1.149703122353249</v>
      </c>
      <c r="N102" s="9">
        <f t="shared" si="21"/>
        <v>1.186417990433446E-2</v>
      </c>
      <c r="O102" s="9">
        <f t="shared" si="21"/>
        <v>0.76449846152120526</v>
      </c>
      <c r="P102" s="9">
        <f t="shared" si="21"/>
        <v>3.3111573837271042E-2</v>
      </c>
      <c r="Q102" s="15">
        <f t="shared" si="22"/>
        <v>94.524876007196269</v>
      </c>
      <c r="R102" s="15">
        <f t="shared" si="23"/>
        <v>-65.873136603854064</v>
      </c>
      <c r="S102" s="10">
        <f t="shared" si="24"/>
        <v>6.1213054270684908E-2</v>
      </c>
    </row>
    <row r="103" spans="1:19" x14ac:dyDescent="0.35">
      <c r="A103" s="9">
        <v>100</v>
      </c>
      <c r="B103" s="9">
        <f t="shared" si="13"/>
        <v>1.0471975511965976</v>
      </c>
      <c r="C103" s="9">
        <f>'Graficas excel'!$N$3*(COS('Graficas excel'!$N$4*B103+'Graficas excel'!$N$5)+'Graficas excel'!$N$6)*COS(B103)+'Graficas excel'!$N$7</f>
        <v>15.92</v>
      </c>
      <c r="D103" s="11">
        <f>'Graficas excel'!$N$3*(COS('Graficas excel'!$N$4*B103+'Graficas excel'!$N$5)+'Graficas excel'!$N$6)*SIN(B103)+'Graficas excel'!$N$8</f>
        <v>29.557588358101121</v>
      </c>
      <c r="E103" s="9">
        <f t="shared" si="16"/>
        <v>2.1534804108257277</v>
      </c>
      <c r="F103" s="9">
        <f>C103/(2*'Graficas excel'!$N$9*COS(E103/2))</f>
        <v>0.83930679341159087</v>
      </c>
      <c r="G103" s="9">
        <f t="shared" si="17"/>
        <v>0.54365807869758831</v>
      </c>
      <c r="H103" s="9">
        <f t="shared" si="18"/>
        <v>1.1495788809518213</v>
      </c>
      <c r="I103" s="9">
        <f t="shared" si="14"/>
        <v>1.6515296458887745</v>
      </c>
      <c r="J103" s="9">
        <f t="shared" si="19"/>
        <v>0.16391520871833265</v>
      </c>
      <c r="K103" s="9">
        <f t="shared" si="20"/>
        <v>-0.38145479572319002</v>
      </c>
      <c r="L103" s="9">
        <f t="shared" si="20"/>
        <v>0.93358219450859703</v>
      </c>
      <c r="M103" s="9">
        <f t="shared" si="15"/>
        <v>-1.1495788809518213</v>
      </c>
      <c r="N103" s="9">
        <f t="shared" si="21"/>
        <v>1.9869989072320186E-2</v>
      </c>
      <c r="O103" s="9">
        <f t="shared" si="21"/>
        <v>0.76484520511159182</v>
      </c>
      <c r="P103" s="9">
        <f t="shared" si="21"/>
        <v>-0.11577200394714095</v>
      </c>
      <c r="Q103" s="15">
        <f t="shared" si="22"/>
        <v>94.625678450162155</v>
      </c>
      <c r="R103" s="15">
        <f t="shared" si="23"/>
        <v>-65.866018095911457</v>
      </c>
      <c r="S103" s="10">
        <f t="shared" si="24"/>
        <v>6.1164072434069822E-2</v>
      </c>
    </row>
    <row r="104" spans="1:19" x14ac:dyDescent="0.35">
      <c r="A104" s="9">
        <v>101</v>
      </c>
      <c r="B104" s="9">
        <f t="shared" si="13"/>
        <v>1.0576695267085636</v>
      </c>
      <c r="C104" s="9">
        <f>'Graficas excel'!$N$3*(COS('Graficas excel'!$N$4*B104+'Graficas excel'!$N$5)+'Graficas excel'!$N$6)*COS(B104)+'Graficas excel'!$N$7</f>
        <v>15.867231578910644</v>
      </c>
      <c r="D104" s="11">
        <f>'Graficas excel'!$N$3*(COS('Graficas excel'!$N$4*B104+'Graficas excel'!$N$5)+'Graficas excel'!$N$6)*SIN(B104)+'Graficas excel'!$N$8</f>
        <v>29.588516298421425</v>
      </c>
      <c r="E104" s="9">
        <f t="shared" si="16"/>
        <v>2.1571215209681904</v>
      </c>
      <c r="F104" s="9">
        <f>C104/(2*'Graficas excel'!$N$9*COS(E104/2))</f>
        <v>0.83936335052255895</v>
      </c>
      <c r="G104" s="9">
        <f t="shared" si="17"/>
        <v>0.54357075509959496</v>
      </c>
      <c r="H104" s="9">
        <f t="shared" si="18"/>
        <v>1.1493708029128329</v>
      </c>
      <c r="I104" s="9">
        <f t="shared" si="14"/>
        <v>1.6532461619405117</v>
      </c>
      <c r="J104" s="9">
        <f t="shared" si="19"/>
        <v>0.15992062343859742</v>
      </c>
      <c r="K104" s="9">
        <f t="shared" si="20"/>
        <v>-0.37167834584388854</v>
      </c>
      <c r="L104" s="9">
        <f t="shared" si="20"/>
        <v>1.0053969284519719</v>
      </c>
      <c r="M104" s="9">
        <f t="shared" si="15"/>
        <v>-1.1493708029128329</v>
      </c>
      <c r="N104" s="9">
        <f t="shared" si="21"/>
        <v>2.7879429330693369E-2</v>
      </c>
      <c r="O104" s="9">
        <f t="shared" si="21"/>
        <v>0.76363284352128613</v>
      </c>
      <c r="P104" s="9">
        <f t="shared" si="21"/>
        <v>-0.26466751673390365</v>
      </c>
      <c r="Q104" s="15">
        <f t="shared" si="22"/>
        <v>94.724027575393151</v>
      </c>
      <c r="R104" s="15">
        <f t="shared" si="23"/>
        <v>-65.854096102468077</v>
      </c>
      <c r="S104" s="10">
        <f t="shared" si="24"/>
        <v>6.1164072434067233E-2</v>
      </c>
    </row>
    <row r="105" spans="1:19" x14ac:dyDescent="0.35">
      <c r="A105" s="9">
        <v>102</v>
      </c>
      <c r="B105" s="9">
        <f t="shared" si="13"/>
        <v>1.0681415022205296</v>
      </c>
      <c r="C105" s="9">
        <f>'Graficas excel'!$N$3*(COS('Graficas excel'!$N$4*B105+'Graficas excel'!$N$5)+'Graficas excel'!$N$6)*COS(B105)+'Graficas excel'!$N$7</f>
        <v>15.814829377765351</v>
      </c>
      <c r="D105" s="11">
        <f>'Graficas excel'!$N$3*(COS('Graficas excel'!$N$4*B105+'Graficas excel'!$N$5)+'Graficas excel'!$N$6)*SIN(B105)+'Graficas excel'!$N$8</f>
        <v>29.620155630403538</v>
      </c>
      <c r="E105" s="9">
        <f t="shared" si="16"/>
        <v>2.1607628433744437</v>
      </c>
      <c r="F105" s="9">
        <f>C105/(2*'Graficas excel'!$N$9*COS(E105/2))</f>
        <v>0.83944269005437333</v>
      </c>
      <c r="G105" s="9">
        <f t="shared" si="17"/>
        <v>0.54344822210977672</v>
      </c>
      <c r="H105" s="9">
        <f t="shared" si="18"/>
        <v>1.1490788502115941</v>
      </c>
      <c r="I105" s="9">
        <f t="shared" si="14"/>
        <v>1.654920846793019</v>
      </c>
      <c r="J105" s="9">
        <f t="shared" si="19"/>
        <v>0.1560284169025922</v>
      </c>
      <c r="K105" s="9">
        <f t="shared" si="20"/>
        <v>-0.36114985382933368</v>
      </c>
      <c r="L105" s="9">
        <f t="shared" si="20"/>
        <v>1.0750944222666408</v>
      </c>
      <c r="M105" s="9">
        <f t="shared" si="15"/>
        <v>-1.1490788502115943</v>
      </c>
      <c r="N105" s="9">
        <f t="shared" si="21"/>
        <v>3.5876173768181224E-2</v>
      </c>
      <c r="O105" s="9">
        <f t="shared" si="21"/>
        <v>0.76086125176723585</v>
      </c>
      <c r="P105" s="9">
        <f t="shared" si="21"/>
        <v>-0.41344065427270038</v>
      </c>
      <c r="Q105" s="15">
        <f t="shared" si="22"/>
        <v>94.819979949456311</v>
      </c>
      <c r="R105" s="15">
        <f t="shared" si="23"/>
        <v>-65.837368444869654</v>
      </c>
      <c r="S105" s="10">
        <f t="shared" si="24"/>
        <v>6.1213054270687454E-2</v>
      </c>
    </row>
    <row r="106" spans="1:19" x14ac:dyDescent="0.35">
      <c r="A106" s="9">
        <v>103</v>
      </c>
      <c r="B106" s="9">
        <f t="shared" si="13"/>
        <v>1.0786134777324956</v>
      </c>
      <c r="C106" s="9">
        <f>'Graficas excel'!$N$3*(COS('Graficas excel'!$N$4*B106+'Graficas excel'!$N$5)+'Graficas excel'!$N$6)*COS(B106)+'Graficas excel'!$N$7</f>
        <v>15.762758374486419</v>
      </c>
      <c r="D106" s="11">
        <f>'Graficas excel'!$N$3*(COS('Graficas excel'!$N$4*B106+'Graficas excel'!$N$5)+'Graficas excel'!$N$6)*SIN(B106)+'Graficas excel'!$N$8</f>
        <v>29.652522593696464</v>
      </c>
      <c r="E106" s="9">
        <f t="shared" si="16"/>
        <v>2.1644063893095566</v>
      </c>
      <c r="F106" s="9">
        <f>C106/(2*'Graficas excel'!$N$9*COS(E106/2))</f>
        <v>0.8395447604736902</v>
      </c>
      <c r="G106" s="9">
        <f t="shared" si="17"/>
        <v>0.54329052555807933</v>
      </c>
      <c r="H106" s="9">
        <f t="shared" si="18"/>
        <v>1.1487031557984309</v>
      </c>
      <c r="I106" s="9">
        <f t="shared" si="14"/>
        <v>1.6565547725539937</v>
      </c>
      <c r="J106" s="9">
        <f t="shared" si="19"/>
        <v>0.15224646447714132</v>
      </c>
      <c r="K106" s="9">
        <f t="shared" si="20"/>
        <v>-0.34989149136630621</v>
      </c>
      <c r="L106" s="9">
        <f t="shared" si="20"/>
        <v>1.1426221105860184</v>
      </c>
      <c r="M106" s="9">
        <f t="shared" si="15"/>
        <v>-1.1487031557984309</v>
      </c>
      <c r="N106" s="9">
        <f t="shared" si="21"/>
        <v>4.3843894164691498E-2</v>
      </c>
      <c r="O106" s="9">
        <f t="shared" si="21"/>
        <v>0.75653171136004094</v>
      </c>
      <c r="P106" s="9">
        <f t="shared" si="21"/>
        <v>-0.56195691489264399</v>
      </c>
      <c r="Q106" s="15">
        <f t="shared" si="22"/>
        <v>94.913596999597857</v>
      </c>
      <c r="R106" s="15">
        <f t="shared" si="23"/>
        <v>-65.815842740608744</v>
      </c>
      <c r="S106" s="10">
        <f t="shared" si="24"/>
        <v>6.1310763290634465E-2</v>
      </c>
    </row>
    <row r="107" spans="1:19" x14ac:dyDescent="0.35">
      <c r="A107" s="9">
        <v>104</v>
      </c>
      <c r="B107" s="9">
        <f t="shared" si="13"/>
        <v>1.0890854532444616</v>
      </c>
      <c r="C107" s="9">
        <f>'Graficas excel'!$N$3*(COS('Graficas excel'!$N$4*B107+'Graficas excel'!$N$5)+'Graficas excel'!$N$6)*COS(B107)+'Graficas excel'!$N$7</f>
        <v>15.710982557420431</v>
      </c>
      <c r="D107" s="11">
        <f>'Graficas excel'!$N$3*(COS('Graficas excel'!$N$4*B107+'Graficas excel'!$N$5)+'Graficas excel'!$N$6)*SIN(B107)+'Graficas excel'!$N$8</f>
        <v>29.685631353391184</v>
      </c>
      <c r="E107" s="9">
        <f t="shared" si="16"/>
        <v>2.1680541639911746</v>
      </c>
      <c r="F107" s="9">
        <f>C107/(2*'Graficas excel'!$N$9*COS(E107/2))</f>
        <v>0.83966945943367</v>
      </c>
      <c r="G107" s="9">
        <f t="shared" si="17"/>
        <v>0.54309778023332811</v>
      </c>
      <c r="H107" s="9">
        <f t="shared" si="18"/>
        <v>1.1482440236123888</v>
      </c>
      <c r="I107" s="9">
        <f t="shared" si="14"/>
        <v>1.6581490938017818</v>
      </c>
      <c r="J107" s="9">
        <f t="shared" si="19"/>
        <v>0.14858240934770811</v>
      </c>
      <c r="K107" s="9">
        <f t="shared" si="20"/>
        <v>-0.33792598060481854</v>
      </c>
      <c r="L107" s="9">
        <f t="shared" si="20"/>
        <v>1.2079331942661693</v>
      </c>
      <c r="M107" s="9">
        <f t="shared" si="15"/>
        <v>-1.148244023612389</v>
      </c>
      <c r="N107" s="9">
        <f t="shared" si="21"/>
        <v>5.1766275720079559E-2</v>
      </c>
      <c r="O107" s="9">
        <f t="shared" si="21"/>
        <v>0.75064691230850522</v>
      </c>
      <c r="P107" s="9">
        <f t="shared" si="21"/>
        <v>-0.71008139551844196</v>
      </c>
      <c r="Q107" s="15">
        <f t="shared" si="22"/>
        <v>95.004944878284149</v>
      </c>
      <c r="R107" s="15">
        <f t="shared" si="23"/>
        <v>-65.789536404109924</v>
      </c>
      <c r="S107" s="10">
        <f t="shared" si="24"/>
        <v>6.1456693706815266E-2</v>
      </c>
    </row>
    <row r="108" spans="1:19" x14ac:dyDescent="0.35">
      <c r="A108" s="9">
        <v>105</v>
      </c>
      <c r="B108" s="9">
        <f t="shared" si="13"/>
        <v>1.0995574287564276</v>
      </c>
      <c r="C108" s="9">
        <f>'Graficas excel'!$N$3*(COS('Graficas excel'!$N$4*B108+'Graficas excel'!$N$5)+'Graficas excel'!$N$6)*COS(B108)+'Graficas excel'!$N$7</f>
        <v>15.659465008031475</v>
      </c>
      <c r="D108" s="11">
        <f>'Graficas excel'!$N$3*(COS('Graficas excel'!$N$4*B108+'Graficas excel'!$N$5)+'Graficas excel'!$N$6)*SIN(B108)+'Graficas excel'!$N$8</f>
        <v>29.719493963785911</v>
      </c>
      <c r="E108" s="9">
        <f t="shared" si="16"/>
        <v>2.1717081618672571</v>
      </c>
      <c r="F108" s="9">
        <f>C108/(2*'Graficas excel'!$N$9*COS(E108/2))</f>
        <v>0.83981663393016526</v>
      </c>
      <c r="G108" s="9">
        <f t="shared" si="17"/>
        <v>0.54287016990640291</v>
      </c>
      <c r="H108" s="9">
        <f t="shared" si="18"/>
        <v>1.1477019284407024</v>
      </c>
      <c r="I108" s="9">
        <f t="shared" si="14"/>
        <v>1.6597050451539799</v>
      </c>
      <c r="J108" s="9">
        <f t="shared" si="19"/>
        <v>0.14504365675395736</v>
      </c>
      <c r="K108" s="9">
        <f t="shared" si="20"/>
        <v>-0.32527653377437238</v>
      </c>
      <c r="L108" s="9">
        <f t="shared" si="20"/>
        <v>1.2709864543716096</v>
      </c>
      <c r="M108" s="9">
        <f t="shared" si="15"/>
        <v>-1.1477019284407026</v>
      </c>
      <c r="N108" s="9">
        <f t="shared" si="21"/>
        <v>5.9627031803907098E-2</v>
      </c>
      <c r="O108" s="9">
        <f t="shared" si="21"/>
        <v>0.74321095732313347</v>
      </c>
      <c r="P108" s="9">
        <f t="shared" si="21"/>
        <v>-0.85767866405700044</v>
      </c>
      <c r="Q108" s="15">
        <f t="shared" si="22"/>
        <v>95.094094323892776</v>
      </c>
      <c r="R108" s="15">
        <f t="shared" si="23"/>
        <v>-65.758476638677877</v>
      </c>
      <c r="S108" s="10">
        <f t="shared" si="24"/>
        <v>6.1650095521326297E-2</v>
      </c>
    </row>
    <row r="109" spans="1:19" x14ac:dyDescent="0.35">
      <c r="A109" s="9">
        <v>106</v>
      </c>
      <c r="B109" s="9">
        <f t="shared" si="13"/>
        <v>1.1100294042683936</v>
      </c>
      <c r="C109" s="9">
        <f>'Graficas excel'!$N$3*(COS('Graficas excel'!$N$4*B109+'Graficas excel'!$N$5)+'Graficas excel'!$N$6)*COS(B109)+'Graficas excel'!$N$7</f>
        <v>15.608167985151294</v>
      </c>
      <c r="D109" s="11">
        <f>'Graficas excel'!$N$3*(COS('Graficas excel'!$N$4*B109+'Graficas excel'!$N$5)+'Graficas excel'!$N$6)*SIN(B109)+'Graficas excel'!$N$8</f>
        <v>29.754120335827761</v>
      </c>
      <c r="E109" s="9">
        <f t="shared" si="16"/>
        <v>2.1753703619275457</v>
      </c>
      <c r="F109" s="9">
        <f>C109/(2*'Graficas excel'!$N$9*COS(E109/2))</f>
        <v>0.8399860805437569</v>
      </c>
      <c r="G109" s="9">
        <f t="shared" si="17"/>
        <v>0.54260794731807716</v>
      </c>
      <c r="H109" s="9">
        <f t="shared" si="18"/>
        <v>1.1470775156238009</v>
      </c>
      <c r="I109" s="9">
        <f t="shared" si="14"/>
        <v>1.6612239387756733</v>
      </c>
      <c r="J109" s="9">
        <f t="shared" si="19"/>
        <v>0.14163736885765496</v>
      </c>
      <c r="K109" s="9">
        <f t="shared" si="20"/>
        <v>-0.31196679474815242</v>
      </c>
      <c r="L109" s="9">
        <f t="shared" si="20"/>
        <v>1.3317460143549966</v>
      </c>
      <c r="M109" s="9">
        <f t="shared" si="15"/>
        <v>-1.1470775156238009</v>
      </c>
      <c r="N109" s="9">
        <f t="shared" si="21"/>
        <v>6.7409918749219741E-2</v>
      </c>
      <c r="O109" s="9">
        <f t="shared" si="21"/>
        <v>0.73422936735599287</v>
      </c>
      <c r="P109" s="9">
        <f t="shared" si="21"/>
        <v>-1.0046125672027073</v>
      </c>
      <c r="Q109" s="15">
        <f t="shared" si="22"/>
        <v>95.181120517945146</v>
      </c>
      <c r="R109" s="15">
        <f t="shared" si="23"/>
        <v>-65.72270041959554</v>
      </c>
      <c r="S109" s="10">
        <f t="shared" si="24"/>
        <v>6.1889984627162331E-2</v>
      </c>
    </row>
    <row r="110" spans="1:19" x14ac:dyDescent="0.35">
      <c r="A110" s="9">
        <v>107</v>
      </c>
      <c r="B110" s="9">
        <f t="shared" si="13"/>
        <v>1.1205013797803594</v>
      </c>
      <c r="C110" s="9">
        <f>'Graficas excel'!$N$3*(COS('Graficas excel'!$N$4*B110+'Graficas excel'!$N$5)+'Graficas excel'!$N$6)*COS(B110)+'Graficas excel'!$N$7</f>
        <v>15.557053010634046</v>
      </c>
      <c r="D110" s="11">
        <f>'Graficas excel'!$N$3*(COS('Graficas excel'!$N$4*B110+'Graficas excel'!$N$5)+'Graficas excel'!$N$6)*SIN(B110)+'Graficas excel'!$N$8</f>
        <v>29.78951820829074</v>
      </c>
      <c r="E110" s="9">
        <f t="shared" si="16"/>
        <v>2.1790427230624645</v>
      </c>
      <c r="F110" s="9">
        <f>C110/(2*'Graficas excel'!$N$9*COS(E110/2))</f>
        <v>0.84017754576702552</v>
      </c>
      <c r="G110" s="9">
        <f t="shared" si="17"/>
        <v>0.54231143413070115</v>
      </c>
      <c r="H110" s="9">
        <f t="shared" si="18"/>
        <v>1.1463716006053957</v>
      </c>
      <c r="I110" s="9">
        <f t="shared" si="14"/>
        <v>1.66270716183393</v>
      </c>
      <c r="J110" s="9">
        <f t="shared" si="19"/>
        <v>0.13837046022250579</v>
      </c>
      <c r="K110" s="9">
        <f t="shared" si="20"/>
        <v>-0.29802078309766861</v>
      </c>
      <c r="L110" s="9">
        <f t="shared" si="20"/>
        <v>1.3901810859862731</v>
      </c>
      <c r="M110" s="9">
        <f t="shared" si="15"/>
        <v>-1.1463716006053954</v>
      </c>
      <c r="N110" s="9">
        <f t="shared" si="21"/>
        <v>7.5098750704337969E-2</v>
      </c>
      <c r="O110" s="9">
        <f t="shared" si="21"/>
        <v>0.72370908915323284</v>
      </c>
      <c r="P110" s="9">
        <f t="shared" si="21"/>
        <v>-1.1507460850349716</v>
      </c>
      <c r="Q110" s="15">
        <f t="shared" si="22"/>
        <v>95.266102939259738</v>
      </c>
      <c r="R110" s="15">
        <f t="shared" si="23"/>
        <v>-65.682254468346002</v>
      </c>
      <c r="S110" s="10">
        <f t="shared" si="24"/>
        <v>6.2175155768234604E-2</v>
      </c>
    </row>
    <row r="111" spans="1:19" x14ac:dyDescent="0.35">
      <c r="A111" s="9">
        <v>108</v>
      </c>
      <c r="B111" s="9">
        <f t="shared" si="13"/>
        <v>1.1309733552923253</v>
      </c>
      <c r="C111" s="9">
        <f>'Graficas excel'!$N$3*(COS('Graficas excel'!$N$4*B111+'Graficas excel'!$N$5)+'Graficas excel'!$N$6)*COS(B111)+'Graficas excel'!$N$7</f>
        <v>15.506080956260909</v>
      </c>
      <c r="D111" s="11">
        <f>'Graficas excel'!$N$3*(COS('Graficas excel'!$N$4*B111+'Graficas excel'!$N$5)+'Graficas excel'!$N$6)*SIN(B111)+'Graficas excel'!$N$8</f>
        <v>29.825693122743672</v>
      </c>
      <c r="E111" s="9">
        <f t="shared" si="16"/>
        <v>2.1827271794828786</v>
      </c>
      <c r="F111" s="9">
        <f>C111/(2*'Graficas excel'!$N$9*COS(E111/2))</f>
        <v>0.84039072641621437</v>
      </c>
      <c r="G111" s="9">
        <f t="shared" si="17"/>
        <v>0.54198102084263755</v>
      </c>
      <c r="H111" s="9">
        <f t="shared" si="18"/>
        <v>1.1455851683270404</v>
      </c>
      <c r="I111" s="9">
        <f t="shared" si="14"/>
        <v>1.6641561739049595</v>
      </c>
      <c r="J111" s="9">
        <f t="shared" si="19"/>
        <v>0.13524959387985008</v>
      </c>
      <c r="K111" s="9">
        <f t="shared" si="20"/>
        <v>-0.28346284080802209</v>
      </c>
      <c r="L111" s="9">
        <f t="shared" si="20"/>
        <v>1.4462656433579046</v>
      </c>
      <c r="M111" s="9">
        <f t="shared" si="15"/>
        <v>-1.1455851683270404</v>
      </c>
      <c r="N111" s="9">
        <f t="shared" si="21"/>
        <v>8.2677414563737825E-2</v>
      </c>
      <c r="O111" s="9">
        <f t="shared" si="21"/>
        <v>0.7116585043302559</v>
      </c>
      <c r="P111" s="9">
        <f t="shared" si="21"/>
        <v>-1.295941079270567</v>
      </c>
      <c r="Q111" s="15">
        <f t="shared" si="22"/>
        <v>95.349125215393244</v>
      </c>
      <c r="R111" s="15">
        <f t="shared" si="23"/>
        <v>-65.637195217923406</v>
      </c>
      <c r="S111" s="10">
        <f t="shared" si="24"/>
        <v>6.2504197960576782E-2</v>
      </c>
    </row>
    <row r="112" spans="1:19" x14ac:dyDescent="0.35">
      <c r="A112" s="9">
        <v>109</v>
      </c>
      <c r="B112" s="9">
        <f t="shared" si="13"/>
        <v>1.1414453308042913</v>
      </c>
      <c r="C112" s="9">
        <f>'Graficas excel'!$N$3*(COS('Graficas excel'!$N$4*B112+'Graficas excel'!$N$5)+'Graficas excel'!$N$6)*COS(B112)+'Graficas excel'!$N$7</f>
        <v>15.455212131737593</v>
      </c>
      <c r="D112" s="11">
        <f>'Graficas excel'!$N$3*(COS('Graficas excel'!$N$4*B112+'Graficas excel'!$N$5)+'Graficas excel'!$N$6)*SIN(B112)+'Graficas excel'!$N$8</f>
        <v>29.862648402354836</v>
      </c>
      <c r="E112" s="9">
        <f t="shared" si="16"/>
        <v>2.186425636213809</v>
      </c>
      <c r="F112" s="9">
        <f>C112/(2*'Graficas excel'!$N$9*COS(E112/2))</f>
        <v>0.84062527012622956</v>
      </c>
      <c r="G112" s="9">
        <f t="shared" si="17"/>
        <v>0.54161716666405946</v>
      </c>
      <c r="H112" s="9">
        <f t="shared" si="18"/>
        <v>1.1447193724663363</v>
      </c>
      <c r="I112" s="9">
        <f t="shared" si="14"/>
        <v>1.6655725043400726</v>
      </c>
      <c r="J112" s="9">
        <f t="shared" si="19"/>
        <v>0.13228117795235617</v>
      </c>
      <c r="K112" s="9">
        <f t="shared" si="20"/>
        <v>-0.26831758240698039</v>
      </c>
      <c r="L112" s="9">
        <f t="shared" si="20"/>
        <v>1.4999781193176958</v>
      </c>
      <c r="M112" s="9">
        <f t="shared" si="15"/>
        <v>-1.1447193724663363</v>
      </c>
      <c r="N112" s="9">
        <f t="shared" si="21"/>
        <v>9.0129884993966597E-2</v>
      </c>
      <c r="O112" s="9">
        <f t="shared" si="21"/>
        <v>0.69808744108318377</v>
      </c>
      <c r="P112" s="9">
        <f t="shared" si="21"/>
        <v>-1.4400581648757076</v>
      </c>
      <c r="Q112" s="15">
        <f t="shared" si="22"/>
        <v>95.430274971721147</v>
      </c>
      <c r="R112" s="15">
        <f t="shared" si="23"/>
        <v>-65.58758876918516</v>
      </c>
      <c r="S112" s="10">
        <f t="shared" si="24"/>
        <v>6.2875511922554167E-2</v>
      </c>
    </row>
    <row r="113" spans="1:19" x14ac:dyDescent="0.35">
      <c r="A113" s="9">
        <v>110</v>
      </c>
      <c r="B113" s="9">
        <f t="shared" si="13"/>
        <v>1.1519173063162573</v>
      </c>
      <c r="C113" s="9">
        <f>'Graficas excel'!$N$3*(COS('Graficas excel'!$N$4*B113+'Graficas excel'!$N$5)+'Graficas excel'!$N$6)*COS(B113)+'Graficas excel'!$N$7</f>
        <v>15.404406373625989</v>
      </c>
      <c r="D113" s="11">
        <f>'Graficas excel'!$N$3*(COS('Graficas excel'!$N$4*B113+'Graficas excel'!$N$5)+'Graficas excel'!$N$6)*SIN(B113)+'Graficas excel'!$N$8</f>
        <v>29.900385134573646</v>
      </c>
      <c r="E113" s="9">
        <f t="shared" si="16"/>
        <v>2.1901399646747843</v>
      </c>
      <c r="F113" s="9">
        <f>C113/(2*'Graficas excel'!$N$9*COS(E113/2))</f>
        <v>0.84088077592770283</v>
      </c>
      <c r="G113" s="9">
        <f t="shared" si="17"/>
        <v>0.54122039935244903</v>
      </c>
      <c r="H113" s="9">
        <f t="shared" si="18"/>
        <v>1.1437755345177831</v>
      </c>
      <c r="I113" s="9">
        <f t="shared" si="14"/>
        <v>1.6669577495962837</v>
      </c>
      <c r="J113" s="9">
        <f t="shared" si="19"/>
        <v>0.12947136279996035</v>
      </c>
      <c r="K113" s="9">
        <f t="shared" si="20"/>
        <v>-0.2526098482730007</v>
      </c>
      <c r="L113" s="9">
        <f t="shared" si="20"/>
        <v>1.5513010042589401</v>
      </c>
      <c r="M113" s="9">
        <f t="shared" si="15"/>
        <v>-1.1437755345177831</v>
      </c>
      <c r="N113" s="9">
        <f t="shared" si="21"/>
        <v>9.7440239582200688E-2</v>
      </c>
      <c r="O113" s="9">
        <f t="shared" si="21"/>
        <v>0.6830071872447987</v>
      </c>
      <c r="P113" s="9">
        <f t="shared" si="21"/>
        <v>-1.5829564084347205</v>
      </c>
      <c r="Q113" s="15">
        <f t="shared" si="22"/>
        <v>95.509643678492566</v>
      </c>
      <c r="R113" s="15">
        <f t="shared" si="23"/>
        <v>-65.533510838188775</v>
      </c>
      <c r="S113" s="10">
        <f t="shared" si="24"/>
        <v>6.3287329030770889E-2</v>
      </c>
    </row>
    <row r="114" spans="1:19" x14ac:dyDescent="0.35">
      <c r="A114" s="9">
        <v>111</v>
      </c>
      <c r="B114" s="9">
        <f t="shared" si="13"/>
        <v>1.1623892818282233</v>
      </c>
      <c r="C114" s="9">
        <f>'Graficas excel'!$N$3*(COS('Graficas excel'!$N$4*B114+'Graficas excel'!$N$5)+'Graficas excel'!$N$6)*COS(B114)+'Graficas excel'!$N$7</f>
        <v>15.353623135049558</v>
      </c>
      <c r="D114" s="11">
        <f>'Graficas excel'!$N$3*(COS('Graficas excel'!$N$4*B114+'Graficas excel'!$N$5)+'Graficas excel'!$N$6)*SIN(B114)+'Graficas excel'!$N$8</f>
        <v>29.938902157722794</v>
      </c>
      <c r="E114" s="9">
        <f t="shared" si="16"/>
        <v>2.1938719983590533</v>
      </c>
      <c r="F114" s="9">
        <f>C114/(2*'Graficas excel'!$N$9*COS(E114/2))</f>
        <v>0.84115679490465223</v>
      </c>
      <c r="G114" s="9">
        <f t="shared" si="17"/>
        <v>0.54079131500582811</v>
      </c>
      <c r="H114" s="9">
        <f t="shared" si="18"/>
        <v>1.1427551427149982</v>
      </c>
      <c r="I114" s="9">
        <f t="shared" si="14"/>
        <v>1.6683135705370258</v>
      </c>
      <c r="J114" s="9">
        <f t="shared" si="19"/>
        <v>0.12682603865476405</v>
      </c>
      <c r="K114" s="9">
        <f t="shared" si="20"/>
        <v>-0.23636466214471286</v>
      </c>
      <c r="L114" s="9">
        <f t="shared" si="20"/>
        <v>1.6002204928606849</v>
      </c>
      <c r="M114" s="9">
        <f t="shared" si="15"/>
        <v>-1.1427551427149982</v>
      </c>
      <c r="N114" s="9">
        <f t="shared" si="21"/>
        <v>0.10459267412152498</v>
      </c>
      <c r="O114" s="9">
        <f t="shared" si="21"/>
        <v>0.66643050649916069</v>
      </c>
      <c r="P114" s="9">
        <f t="shared" si="21"/>
        <v>-1.7244931958927652</v>
      </c>
      <c r="Q114" s="15">
        <f t="shared" si="22"/>
        <v>95.587326496172537</v>
      </c>
      <c r="R114" s="15">
        <f t="shared" si="23"/>
        <v>-65.475046694439456</v>
      </c>
      <c r="S114" s="10">
        <f t="shared" si="24"/>
        <v>6.3737731310289134E-2</v>
      </c>
    </row>
    <row r="115" spans="1:19" x14ac:dyDescent="0.35">
      <c r="A115" s="9">
        <v>112</v>
      </c>
      <c r="B115" s="9">
        <f t="shared" si="13"/>
        <v>1.1728612573401893</v>
      </c>
      <c r="C115" s="9">
        <f>'Graficas excel'!$N$3*(COS('Graficas excel'!$N$4*B115+'Graficas excel'!$N$5)+'Graficas excel'!$N$6)*COS(B115)+'Graficas excel'!$N$7</f>
        <v>15.302821576010745</v>
      </c>
      <c r="D115" s="11">
        <f>'Graficas excel'!$N$3*(COS('Graficas excel'!$N$4*B115+'Graficas excel'!$N$5)+'Graficas excel'!$N$6)*SIN(B115)+'Graficas excel'!$N$8</f>
        <v>29.978196051527469</v>
      </c>
      <c r="E115" s="9">
        <f t="shared" si="16"/>
        <v>2.1976235286233297</v>
      </c>
      <c r="F115" s="9">
        <f>C115/(2*'Graficas excel'!$N$9*COS(E115/2))</f>
        <v>0.84145283093106182</v>
      </c>
      <c r="G115" s="9">
        <f t="shared" si="17"/>
        <v>0.54033057781149307</v>
      </c>
      <c r="H115" s="9">
        <f t="shared" si="18"/>
        <v>1.1416598507928664</v>
      </c>
      <c r="I115" s="9">
        <f t="shared" si="14"/>
        <v>1.6696416897080981</v>
      </c>
      <c r="J115" s="9">
        <f t="shared" si="19"/>
        <v>0.12435083370089051</v>
      </c>
      <c r="K115" s="9">
        <f t="shared" si="20"/>
        <v>-0.21960719232972964</v>
      </c>
      <c r="L115" s="9">
        <f t="shared" si="20"/>
        <v>1.6467260119166334</v>
      </c>
      <c r="M115" s="9">
        <f t="shared" si="15"/>
        <v>-1.1416598507928666</v>
      </c>
      <c r="N115" s="9">
        <f t="shared" si="21"/>
        <v>0.11157151806601127</v>
      </c>
      <c r="O115" s="9">
        <f t="shared" si="21"/>
        <v>0.64837165598121971</v>
      </c>
      <c r="P115" s="9">
        <f t="shared" si="21"/>
        <v>-1.8645238771725161</v>
      </c>
      <c r="Q115" s="15">
        <f t="shared" si="22"/>
        <v>95.663422119365407</v>
      </c>
      <c r="R115" s="15">
        <f t="shared" si="23"/>
        <v>-65.412291089966544</v>
      </c>
      <c r="S115" s="10">
        <f t="shared" si="24"/>
        <v>6.4224671981312181E-2</v>
      </c>
    </row>
    <row r="116" spans="1:19" x14ac:dyDescent="0.35">
      <c r="A116" s="9">
        <v>113</v>
      </c>
      <c r="B116" s="9">
        <f t="shared" si="13"/>
        <v>1.1833332328521553</v>
      </c>
      <c r="C116" s="9">
        <f>'Graficas excel'!$N$3*(COS('Graficas excel'!$N$4*B116+'Graficas excel'!$N$5)+'Graficas excel'!$N$6)*COS(B116)+'Graficas excel'!$N$7</f>
        <v>15.251960654157715</v>
      </c>
      <c r="D116" s="11">
        <f>'Graficas excel'!$N$3*(COS('Graficas excel'!$N$4*B116+'Graficas excel'!$N$5)+'Graficas excel'!$N$6)*SIN(B116)+'Graficas excel'!$N$8</f>
        <v>30.018261131601566</v>
      </c>
      <c r="E116" s="9">
        <f t="shared" si="16"/>
        <v>2.2013963005991664</v>
      </c>
      <c r="F116" s="9">
        <f>C116/(2*'Graficas excel'!$N$9*COS(E116/2))</f>
        <v>0.84176834148453406</v>
      </c>
      <c r="G116" s="9">
        <f t="shared" si="17"/>
        <v>0.53983891974771214</v>
      </c>
      <c r="H116" s="9">
        <f t="shared" si="18"/>
        <v>1.1404914765878464</v>
      </c>
      <c r="I116" s="9">
        <f t="shared" si="14"/>
        <v>1.6709438885935064</v>
      </c>
      <c r="J116" s="9">
        <f t="shared" si="19"/>
        <v>0.12205111256056198</v>
      </c>
      <c r="K116" s="9">
        <f t="shared" si="20"/>
        <v>-0.20236271785802126</v>
      </c>
      <c r="L116" s="9">
        <f t="shared" si="20"/>
        <v>1.6908098285988225</v>
      </c>
      <c r="M116" s="9">
        <f t="shared" si="15"/>
        <v>-1.1404914765878464</v>
      </c>
      <c r="N116" s="9">
        <f t="shared" si="21"/>
        <v>0.11836125017009944</v>
      </c>
      <c r="O116" s="9">
        <f t="shared" si="21"/>
        <v>0.62884640759799326</v>
      </c>
      <c r="P116" s="9">
        <f t="shared" si="21"/>
        <v>-2.0029016312119792</v>
      </c>
      <c r="Q116" s="15">
        <f t="shared" si="22"/>
        <v>95.738032619585937</v>
      </c>
      <c r="R116" s="15">
        <f t="shared" si="23"/>
        <v>-65.345348179126944</v>
      </c>
      <c r="S116" s="10">
        <f t="shared" si="24"/>
        <v>6.4745996116237048E-2</v>
      </c>
    </row>
    <row r="117" spans="1:19" x14ac:dyDescent="0.35">
      <c r="A117" s="9">
        <v>114</v>
      </c>
      <c r="B117" s="9">
        <f t="shared" si="13"/>
        <v>1.1938052083641213</v>
      </c>
      <c r="C117" s="9">
        <f>'Graficas excel'!$N$3*(COS('Graficas excel'!$N$4*B117+'Graficas excel'!$N$5)+'Graficas excel'!$N$6)*COS(B117)+'Graficas excel'!$N$7</f>
        <v>15.200999215836918</v>
      </c>
      <c r="D117" s="11">
        <f>'Graficas excel'!$N$3*(COS('Graficas excel'!$N$4*B117+'Graficas excel'!$N$5)+'Graficas excel'!$N$6)*SIN(B117)+'Graficas excel'!$N$8</f>
        <v>30.059089447903652</v>
      </c>
      <c r="E117" s="9">
        <f t="shared" si="16"/>
        <v>2.2051920092363981</v>
      </c>
      <c r="F117" s="9">
        <f>C117/(2*'Graficas excel'!$N$9*COS(E117/2))</f>
        <v>0.84210273853496764</v>
      </c>
      <c r="G117" s="9">
        <f t="shared" si="17"/>
        <v>0.53931714023560196</v>
      </c>
      <c r="H117" s="9">
        <f t="shared" si="18"/>
        <v>1.1392520004744995</v>
      </c>
      <c r="I117" s="9">
        <f t="shared" si="14"/>
        <v>1.6722220048554488</v>
      </c>
      <c r="J117" s="9">
        <f t="shared" si="19"/>
        <v>0.1199319751346179</v>
      </c>
      <c r="K117" s="9">
        <f t="shared" si="20"/>
        <v>-0.184656598737543</v>
      </c>
      <c r="L117" s="9">
        <f t="shared" si="20"/>
        <v>1.7324665396146535</v>
      </c>
      <c r="M117" s="9">
        <f t="shared" si="15"/>
        <v>-1.1392520004744995</v>
      </c>
      <c r="N117" s="9">
        <f t="shared" si="21"/>
        <v>0.1249465143512534</v>
      </c>
      <c r="O117" s="9">
        <f t="shared" si="21"/>
        <v>0.60787207076306471</v>
      </c>
      <c r="P117" s="9">
        <f t="shared" si="21"/>
        <v>-2.1394770997506445</v>
      </c>
      <c r="Q117" s="15">
        <f t="shared" si="22"/>
        <v>95.811263287122273</v>
      </c>
      <c r="R117" s="15">
        <f t="shared" si="23"/>
        <v>-65.274331429024883</v>
      </c>
      <c r="S117" s="10">
        <f t="shared" si="24"/>
        <v>6.5299461006869272E-2</v>
      </c>
    </row>
    <row r="118" spans="1:19" x14ac:dyDescent="0.35">
      <c r="A118" s="9">
        <v>115</v>
      </c>
      <c r="B118" s="9">
        <f t="shared" si="13"/>
        <v>1.2042771838760873</v>
      </c>
      <c r="C118" s="9">
        <f>'Graficas excel'!$N$3*(COS('Graficas excel'!$N$4*B118+'Graficas excel'!$N$5)+'Graficas excel'!$N$6)*COS(B118)+'Graficas excel'!$N$7</f>
        <v>15.149896087267582</v>
      </c>
      <c r="D118" s="11">
        <f>'Graficas excel'!$N$3*(COS('Graficas excel'!$N$4*B118+'Graficas excel'!$N$5)+'Graficas excel'!$N$6)*SIN(B118)+'Graficas excel'!$N$8</f>
        <v>30.100670787168767</v>
      </c>
      <c r="E118" s="9">
        <f t="shared" si="16"/>
        <v>2.2090122954884128</v>
      </c>
      <c r="F118" s="9">
        <f>C118/(2*'Graficas excel'!$N$9*COS(E118/2))</f>
        <v>0.8424553895060708</v>
      </c>
      <c r="G118" s="9">
        <f t="shared" si="17"/>
        <v>0.5387661057380787</v>
      </c>
      <c r="H118" s="9">
        <f t="shared" si="18"/>
        <v>1.1379435636359077</v>
      </c>
      <c r="I118" s="9">
        <f t="shared" si="14"/>
        <v>1.6734779295621602</v>
      </c>
      <c r="J118" s="9">
        <f t="shared" si="19"/>
        <v>0.11799825575451542</v>
      </c>
      <c r="K118" s="9">
        <f t="shared" si="20"/>
        <v>-0.16651425155939792</v>
      </c>
      <c r="L118" s="9">
        <f t="shared" si="20"/>
        <v>1.7716926114099516</v>
      </c>
      <c r="M118" s="9">
        <f t="shared" si="15"/>
        <v>-1.1379435636359077</v>
      </c>
      <c r="N118" s="9">
        <f t="shared" si="21"/>
        <v>0.13131213579069226</v>
      </c>
      <c r="O118" s="9">
        <f t="shared" si="21"/>
        <v>0.58546751896606397</v>
      </c>
      <c r="P118" s="9">
        <f t="shared" si="21"/>
        <v>-2.2740981672918865</v>
      </c>
      <c r="Q118" s="15">
        <f t="shared" si="22"/>
        <v>95.883222472203045</v>
      </c>
      <c r="R118" s="15">
        <f t="shared" si="23"/>
        <v>-65.199363520414124</v>
      </c>
      <c r="S118" s="10">
        <f t="shared" si="24"/>
        <v>6.5882755897538448E-2</v>
      </c>
    </row>
    <row r="119" spans="1:19" x14ac:dyDescent="0.35">
      <c r="A119" s="9">
        <v>116</v>
      </c>
      <c r="B119" s="9">
        <f t="shared" si="13"/>
        <v>1.2147491593880533</v>
      </c>
      <c r="C119" s="9">
        <f>'Graficas excel'!$N$3*(COS('Graficas excel'!$N$4*B119+'Graficas excel'!$N$5)+'Graficas excel'!$N$6)*COS(B119)+'Graficas excel'!$N$7</f>
        <v>15.09861016567403</v>
      </c>
      <c r="D119" s="11">
        <f>'Graficas excel'!$N$3*(COS('Graficas excel'!$N$4*B119+'Graficas excel'!$N$5)+'Graficas excel'!$N$6)*SIN(B119)+'Graficas excel'!$N$8</f>
        <v>30.14299267931505</v>
      </c>
      <c r="E119" s="9">
        <f t="shared" si="16"/>
        <v>2.2128587426482689</v>
      </c>
      <c r="F119" s="9">
        <f>C119/(2*'Graficas excel'!$N$9*COS(E119/2))</f>
        <v>0.84282561830733849</v>
      </c>
      <c r="G119" s="9">
        <f t="shared" si="17"/>
        <v>0.53818674930255628</v>
      </c>
      <c r="H119" s="9">
        <f t="shared" si="18"/>
        <v>1.1365684661654836</v>
      </c>
      <c r="I119" s="9">
        <f t="shared" si="14"/>
        <v>1.6747136044068762</v>
      </c>
      <c r="J119" s="9">
        <f t="shared" si="19"/>
        <v>0.11625452258979206</v>
      </c>
      <c r="K119" s="9">
        <f t="shared" si="20"/>
        <v>-0.14796112991798185</v>
      </c>
      <c r="L119" s="9">
        <f t="shared" si="20"/>
        <v>1.80848588266767</v>
      </c>
      <c r="M119" s="9">
        <f t="shared" si="15"/>
        <v>-1.1365684661654836</v>
      </c>
      <c r="N119" s="9">
        <f t="shared" si="21"/>
        <v>0.13744313731235636</v>
      </c>
      <c r="O119" s="9">
        <f t="shared" si="21"/>
        <v>0.56165321864637663</v>
      </c>
      <c r="P119" s="9">
        <f t="shared" si="21"/>
        <v>-2.4066096791939899</v>
      </c>
      <c r="Q119" s="15">
        <f t="shared" si="22"/>
        <v>95.954021425655753</v>
      </c>
      <c r="R119" s="15">
        <f t="shared" si="23"/>
        <v>-65.120576238939719</v>
      </c>
      <c r="S119" s="10">
        <f t="shared" si="24"/>
        <v>6.649352080121472E-2</v>
      </c>
    </row>
    <row r="120" spans="1:19" x14ac:dyDescent="0.35">
      <c r="A120" s="9">
        <v>117</v>
      </c>
      <c r="B120" s="9">
        <f t="shared" si="13"/>
        <v>1.2252211349000193</v>
      </c>
      <c r="C120" s="9">
        <f>'Graficas excel'!$N$3*(COS('Graficas excel'!$N$4*B120+'Graficas excel'!$N$5)+'Graficas excel'!$N$6)*COS(B120)+'Graficas excel'!$N$7</f>
        <v>15.04710051021188</v>
      </c>
      <c r="D120" s="11">
        <f>'Graficas excel'!$N$3*(COS('Graficas excel'!$N$4*B120+'Graficas excel'!$N$5)+'Graficas excel'!$N$6)*SIN(B120)+'Graficas excel'!$N$8</f>
        <v>30.186040407817359</v>
      </c>
      <c r="E120" s="9">
        <f t="shared" si="16"/>
        <v>2.2167328728439228</v>
      </c>
      <c r="F120" s="9">
        <f>C120/(2*'Graficas excel'!$N$9*COS(E120/2))</f>
        <v>0.84321270643399959</v>
      </c>
      <c r="G120" s="9">
        <f t="shared" si="17"/>
        <v>0.53758007004375608</v>
      </c>
      <c r="H120" s="9">
        <f t="shared" si="18"/>
        <v>1.1351291649972608</v>
      </c>
      <c r="I120" s="9">
        <f t="shared" si="14"/>
        <v>1.6759310189205918</v>
      </c>
      <c r="J120" s="9">
        <f t="shared" si="19"/>
        <v>0.11470507726056814</v>
      </c>
      <c r="K120" s="9">
        <f t="shared" si="20"/>
        <v>-0.12902271004094984</v>
      </c>
      <c r="L120" s="9">
        <f t="shared" si="20"/>
        <v>1.8428450472777425</v>
      </c>
      <c r="M120" s="9">
        <f t="shared" si="15"/>
        <v>-1.1351291649972608</v>
      </c>
      <c r="N120" s="9">
        <f t="shared" si="21"/>
        <v>0.14332475606423808</v>
      </c>
      <c r="O120" s="9">
        <f t="shared" si="21"/>
        <v>0.53645126101899687</v>
      </c>
      <c r="P120" s="9">
        <f t="shared" si="21"/>
        <v>-2.5368531222437354</v>
      </c>
      <c r="Q120" s="15">
        <f t="shared" si="22"/>
        <v>96.023774139209621</v>
      </c>
      <c r="R120" s="15">
        <f t="shared" si="23"/>
        <v>-65.038110356552295</v>
      </c>
      <c r="S120" s="10">
        <f t="shared" si="24"/>
        <v>6.7129364178709849E-2</v>
      </c>
    </row>
    <row r="121" spans="1:19" x14ac:dyDescent="0.35">
      <c r="A121" s="9">
        <v>118</v>
      </c>
      <c r="B121" s="9">
        <f t="shared" si="13"/>
        <v>1.2356931104119853</v>
      </c>
      <c r="C121" s="9">
        <f>'Graficas excel'!$N$3*(COS('Graficas excel'!$N$4*B121+'Graficas excel'!$N$5)+'Graficas excel'!$N$6)*COS(B121)+'Graficas excel'!$N$7</f>
        <v>14.995326432524573</v>
      </c>
      <c r="D121" s="11">
        <f>'Graficas excel'!$N$3*(COS('Graficas excel'!$N$4*B121+'Graficas excel'!$N$5)+'Graficas excel'!$N$6)*SIN(B121)+'Graficas excel'!$N$8</f>
        <v>30.229797024033036</v>
      </c>
      <c r="E121" s="9">
        <f t="shared" si="16"/>
        <v>2.2206361437000277</v>
      </c>
      <c r="F121" s="9">
        <f>C121/(2*'Graficas excel'!$N$9*COS(E121/2))</f>
        <v>0.84361589413229365</v>
      </c>
      <c r="G121" s="9">
        <f t="shared" si="17"/>
        <v>0.5369471325627605</v>
      </c>
      <c r="H121" s="9">
        <f t="shared" si="18"/>
        <v>1.1336282716614974</v>
      </c>
      <c r="I121" s="9">
        <f t="shared" si="14"/>
        <v>1.6771322076807627</v>
      </c>
      <c r="J121" s="9">
        <f t="shared" si="19"/>
        <v>0.11335395460053183</v>
      </c>
      <c r="K121" s="9">
        <f t="shared" si="20"/>
        <v>-0.10972448183350954</v>
      </c>
      <c r="L121" s="9">
        <f t="shared" si="20"/>
        <v>1.874769154516108</v>
      </c>
      <c r="M121" s="9">
        <f t="shared" si="15"/>
        <v>-1.1336282716614976</v>
      </c>
      <c r="N121" s="9">
        <f t="shared" si="21"/>
        <v>0.14894246053299229</v>
      </c>
      <c r="O121" s="9">
        <f t="shared" si="21"/>
        <v>0.50988539724540605</v>
      </c>
      <c r="P121" s="9">
        <f t="shared" si="21"/>
        <v>-2.6646663717566139</v>
      </c>
      <c r="Q121" s="15">
        <f t="shared" si="22"/>
        <v>96.092597185565964</v>
      </c>
      <c r="R121" s="15">
        <f t="shared" si="23"/>
        <v>-64.952115502913756</v>
      </c>
      <c r="S121" s="10">
        <f t="shared" si="24"/>
        <v>6.7787879322320124E-2</v>
      </c>
    </row>
    <row r="122" spans="1:19" x14ac:dyDescent="0.35">
      <c r="A122" s="9">
        <v>119</v>
      </c>
      <c r="B122" s="9">
        <f t="shared" si="13"/>
        <v>1.2461650859239513</v>
      </c>
      <c r="C122" s="9">
        <f>'Graficas excel'!$N$3*(COS('Graficas excel'!$N$4*B122+'Graficas excel'!$N$5)+'Graficas excel'!$N$6)*COS(B122)+'Graficas excel'!$N$7</f>
        <v>14.943247586767392</v>
      </c>
      <c r="D122" s="11">
        <f>'Graficas excel'!$N$3*(COS('Graficas excel'!$N$4*B122+'Graficas excel'!$N$5)+'Graficas excel'!$N$6)*SIN(B122)+'Graficas excel'!$N$8</f>
        <v>30.274243365458151</v>
      </c>
      <c r="E122" s="9">
        <f t="shared" si="16"/>
        <v>2.2245699451729437</v>
      </c>
      <c r="F122" s="9">
        <f>C122/(2*'Graficas excel'!$N$9*COS(E122/2))</f>
        <v>0.84403438162731881</v>
      </c>
      <c r="G122" s="9">
        <f t="shared" si="17"/>
        <v>0.53628906629819484</v>
      </c>
      <c r="H122" s="9">
        <f t="shared" si="18"/>
        <v>1.1320685498621041</v>
      </c>
      <c r="I122" s="9">
        <f t="shared" si="14"/>
        <v>1.6783192475175239</v>
      </c>
      <c r="J122" s="9">
        <f t="shared" si="19"/>
        <v>0.11220492251370816</v>
      </c>
      <c r="K122" s="9">
        <f t="shared" si="20"/>
        <v>-9.0091945156827696E-2</v>
      </c>
      <c r="L122" s="9">
        <f t="shared" si="20"/>
        <v>1.9042570976214803</v>
      </c>
      <c r="M122" s="9">
        <f t="shared" si="15"/>
        <v>-1.1320685498621041</v>
      </c>
      <c r="N122" s="9">
        <f t="shared" si="21"/>
        <v>0.15428196792685522</v>
      </c>
      <c r="O122" s="9">
        <f t="shared" si="21"/>
        <v>0.48198107625281156</v>
      </c>
      <c r="P122" s="9">
        <f t="shared" si="21"/>
        <v>-2.7898833992145908</v>
      </c>
      <c r="Q122" s="15">
        <f t="shared" si="22"/>
        <v>96.160609558326286</v>
      </c>
      <c r="R122" s="15">
        <f t="shared" si="23"/>
        <v>-64.862750026593957</v>
      </c>
      <c r="S122" s="10">
        <f t="shared" si="24"/>
        <v>6.8466659342180242E-2</v>
      </c>
    </row>
    <row r="123" spans="1:19" x14ac:dyDescent="0.35">
      <c r="A123" s="9">
        <v>120</v>
      </c>
      <c r="B123" s="9">
        <f t="shared" si="13"/>
        <v>1.2566370614359172</v>
      </c>
      <c r="C123" s="9">
        <f>'Graficas excel'!$N$3*(COS('Graficas excel'!$N$4*B123+'Graficas excel'!$N$5)+'Graficas excel'!$N$6)*COS(B123)+'Graficas excel'!$N$7</f>
        <v>14.890824058937117</v>
      </c>
      <c r="D123" s="11">
        <f>'Graficas excel'!$N$3*(COS('Graficas excel'!$N$4*B123+'Graficas excel'!$N$5)+'Graficas excel'!$N$6)*SIN(B123)+'Graficas excel'!$N$8</f>
        <v>30.319358077885653</v>
      </c>
      <c r="E123" s="9">
        <f t="shared" si="16"/>
        <v>2.2285355965647828</v>
      </c>
      <c r="F123" s="9">
        <f>C123/(2*'Graficas excel'!$N$9*COS(E123/2))</f>
        <v>0.84446733041059319</v>
      </c>
      <c r="G123" s="9">
        <f t="shared" si="17"/>
        <v>0.53560706480516662</v>
      </c>
      <c r="H123" s="9">
        <f t="shared" si="18"/>
        <v>1.1304529128720362</v>
      </c>
      <c r="I123" s="9">
        <f t="shared" si="14"/>
        <v>1.6794942547184095</v>
      </c>
      <c r="J123" s="9">
        <f t="shared" si="19"/>
        <v>0.11126148187020048</v>
      </c>
      <c r="K123" s="9">
        <f t="shared" si="20"/>
        <v>-7.0150611462048151E-2</v>
      </c>
      <c r="L123" s="9">
        <f t="shared" si="20"/>
        <v>1.9313070979249116</v>
      </c>
      <c r="M123" s="9">
        <f t="shared" si="15"/>
        <v>-1.1304529128720362</v>
      </c>
      <c r="N123" s="9">
        <f t="shared" si="21"/>
        <v>0.15932926195460567</v>
      </c>
      <c r="O123" s="9">
        <f t="shared" si="21"/>
        <v>0.45276548561499597</v>
      </c>
      <c r="P123" s="9">
        <f t="shared" si="21"/>
        <v>-2.91233397064252</v>
      </c>
      <c r="Q123" s="15">
        <f t="shared" si="22"/>
        <v>96.22793251183451</v>
      </c>
      <c r="R123" s="15">
        <f t="shared" si="23"/>
        <v>-64.770180845837842</v>
      </c>
      <c r="S123" s="10">
        <f t="shared" si="24"/>
        <v>6.9163310704359493E-2</v>
      </c>
    </row>
    <row r="124" spans="1:19" x14ac:dyDescent="0.35">
      <c r="A124" s="9">
        <v>121</v>
      </c>
      <c r="B124" s="9">
        <f t="shared" si="13"/>
        <v>1.267109036947883</v>
      </c>
      <c r="C124" s="9">
        <f>'Graficas excel'!$N$3*(COS('Graficas excel'!$N$4*B124+'Graficas excel'!$N$5)+'Graficas excel'!$N$6)*COS(B124)+'Graficas excel'!$N$7</f>
        <v>14.838016455346756</v>
      </c>
      <c r="D124" s="11">
        <f>'Graficas excel'!$N$3*(COS('Graficas excel'!$N$4*B124+'Graficas excel'!$N$5)+'Graficas excel'!$N$6)*SIN(B124)+'Graficas excel'!$N$8</f>
        <v>30.365117641430103</v>
      </c>
      <c r="E124" s="9">
        <f t="shared" si="16"/>
        <v>2.2325343437214507</v>
      </c>
      <c r="F124" s="9">
        <f>C124/(2*'Graficas excel'!$N$9*COS(E124/2))</f>
        <v>0.84491386458436957</v>
      </c>
      <c r="G124" s="9">
        <f t="shared" si="17"/>
        <v>0.53490238495739162</v>
      </c>
      <c r="H124" s="9">
        <f t="shared" si="18"/>
        <v>1.128784420742508</v>
      </c>
      <c r="I124" s="9">
        <f t="shared" si="14"/>
        <v>1.6806593822319793</v>
      </c>
      <c r="J124" s="9">
        <f t="shared" si="19"/>
        <v>0.11052686638482047</v>
      </c>
      <c r="K124" s="9">
        <f t="shared" si="20"/>
        <v>-4.9926010826492402E-2</v>
      </c>
      <c r="L124" s="9">
        <f t="shared" si="20"/>
        <v>1.9559162334532667</v>
      </c>
      <c r="M124" s="9">
        <f t="shared" si="15"/>
        <v>-1.128784420742508</v>
      </c>
      <c r="N124" s="9">
        <f t="shared" si="21"/>
        <v>0.16407061103262929</v>
      </c>
      <c r="O124" s="9">
        <f t="shared" si="21"/>
        <v>0.42226759559176086</v>
      </c>
      <c r="P124" s="9">
        <f t="shared" si="21"/>
        <v>-3.0318434424199983</v>
      </c>
      <c r="Q124" s="15">
        <f t="shared" si="22"/>
        <v>96.294689400956628</v>
      </c>
      <c r="R124" s="15">
        <f t="shared" si="23"/>
        <v>-64.67458328866509</v>
      </c>
      <c r="S124" s="10">
        <f t="shared" si="24"/>
        <v>6.9875465313193774E-2</v>
      </c>
    </row>
    <row r="125" spans="1:19" x14ac:dyDescent="0.35">
      <c r="A125" s="9">
        <v>122</v>
      </c>
      <c r="B125" s="9">
        <f t="shared" si="13"/>
        <v>1.277581012459849</v>
      </c>
      <c r="C125" s="9">
        <f>'Graficas excel'!$N$3*(COS('Graficas excel'!$N$4*B125+'Graficas excel'!$N$5)+'Graficas excel'!$N$6)*COS(B125)+'Graficas excel'!$N$7</f>
        <v>14.784785990086306</v>
      </c>
      <c r="D125" s="11">
        <f>'Graficas excel'!$N$3*(COS('Graficas excel'!$N$4*B125+'Graficas excel'!$N$5)+'Graficas excel'!$N$6)*SIN(B125)+'Graficas excel'!$N$8</f>
        <v>30.411496400376844</v>
      </c>
      <c r="E125" s="9">
        <f t="shared" si="16"/>
        <v>2.23656735641881</v>
      </c>
      <c r="F125" s="9">
        <f>C125/(2*'Graficas excel'!$N$9*COS(E125/2))</f>
        <v>0.84537307225966274</v>
      </c>
      <c r="G125" s="9">
        <f t="shared" si="17"/>
        <v>0.53417634606771858</v>
      </c>
      <c r="H125" s="9">
        <f t="shared" si="18"/>
        <v>1.1270662773215407</v>
      </c>
      <c r="I125" s="9">
        <f t="shared" si="14"/>
        <v>1.6818168168701755</v>
      </c>
      <c r="J125" s="9">
        <f t="shared" si="19"/>
        <v>0.11000404242203529</v>
      </c>
      <c r="K125" s="9">
        <f t="shared" si="20"/>
        <v>-2.9443703926313066E-2</v>
      </c>
      <c r="L125" s="9">
        <f t="shared" si="20"/>
        <v>1.9780799193832486</v>
      </c>
      <c r="M125" s="9">
        <f t="shared" si="15"/>
        <v>-1.127066277321541</v>
      </c>
      <c r="N125" s="9">
        <f t="shared" si="21"/>
        <v>0.16849258695316296</v>
      </c>
      <c r="O125" s="9">
        <f t="shared" si="21"/>
        <v>0.39051820530662401</v>
      </c>
      <c r="P125" s="9">
        <f t="shared" si="21"/>
        <v>-3.1482324260060053</v>
      </c>
      <c r="Q125" s="15">
        <f t="shared" si="22"/>
        <v>96.361005520787529</v>
      </c>
      <c r="R125" s="15">
        <f t="shared" si="23"/>
        <v>-64.576140922045511</v>
      </c>
      <c r="S125" s="10">
        <f t="shared" si="24"/>
        <v>7.0600791166132465E-2</v>
      </c>
    </row>
    <row r="126" spans="1:19" x14ac:dyDescent="0.35">
      <c r="A126" s="9">
        <v>123</v>
      </c>
      <c r="B126" s="9">
        <f t="shared" si="13"/>
        <v>1.288052987971815</v>
      </c>
      <c r="C126" s="9">
        <f>'Graficas excel'!$N$3*(COS('Graficas excel'!$N$4*B126+'Graficas excel'!$N$5)+'Graficas excel'!$N$6)*COS(B126)+'Graficas excel'!$N$7</f>
        <v>14.731094571312408</v>
      </c>
      <c r="D126" s="11">
        <f>'Graficas excel'!$N$3*(COS('Graficas excel'!$N$4*B126+'Graficas excel'!$N$5)+'Graficas excel'!$N$6)*SIN(B126)+'Graficas excel'!$N$8</f>
        <v>30.458466596806822</v>
      </c>
      <c r="E126" s="9">
        <f t="shared" si="16"/>
        <v>2.240635725940253</v>
      </c>
      <c r="F126" s="9">
        <f>C126/(2*'Graficas excel'!$N$9*COS(E126/2))</f>
        <v>0.84584400700489204</v>
      </c>
      <c r="G126" s="9">
        <f t="shared" si="17"/>
        <v>0.53343032892207032</v>
      </c>
      <c r="H126" s="9">
        <f t="shared" si="18"/>
        <v>1.1253018270770199</v>
      </c>
      <c r="I126" s="9">
        <f t="shared" si="14"/>
        <v>1.6829687765086363</v>
      </c>
      <c r="J126" s="9">
        <f t="shared" si="19"/>
        <v>0.10969570867553737</v>
      </c>
      <c r="K126" s="9">
        <f t="shared" si="20"/>
        <v>-8.7292994498200556E-3</v>
      </c>
      <c r="L126" s="9">
        <f t="shared" si="20"/>
        <v>1.997791498905328</v>
      </c>
      <c r="M126" s="9">
        <f t="shared" si="15"/>
        <v>-1.1253018270770196</v>
      </c>
      <c r="N126" s="9">
        <f t="shared" si="21"/>
        <v>0.17258208403611083</v>
      </c>
      <c r="O126" s="9">
        <f t="shared" si="21"/>
        <v>0.35754999243551189</v>
      </c>
      <c r="P126" s="9">
        <f t="shared" si="21"/>
        <v>-3.2613166750208924</v>
      </c>
      <c r="Q126" s="15">
        <f t="shared" si="22"/>
        <v>96.427007946240749</v>
      </c>
      <c r="R126" s="15">
        <f t="shared" si="23"/>
        <v>-64.475045369873612</v>
      </c>
      <c r="S126" s="10">
        <f t="shared" si="24"/>
        <v>7.1337001637472822E-2</v>
      </c>
    </row>
    <row r="127" spans="1:19" x14ac:dyDescent="0.35">
      <c r="A127" s="9">
        <v>124</v>
      </c>
      <c r="B127" s="9">
        <f t="shared" si="13"/>
        <v>1.298524963483781</v>
      </c>
      <c r="C127" s="9">
        <f>'Graficas excel'!$N$3*(COS('Graficas excel'!$N$4*B127+'Graficas excel'!$N$5)+'Graficas excel'!$N$6)*COS(B127)+'Graficas excel'!$N$7</f>
        <v>14.676904886211769</v>
      </c>
      <c r="D127" s="11">
        <f>'Graficas excel'!$N$3*(COS('Graficas excel'!$N$4*B127+'Graficas excel'!$N$5)+'Graficas excel'!$N$6)*SIN(B127)+'Graficas excel'!$N$8</f>
        <v>30.505998407941732</v>
      </c>
      <c r="E127" s="9">
        <f t="shared" si="16"/>
        <v>2.2447404628481191</v>
      </c>
      <c r="F127" s="9">
        <f>C127/(2*'Graficas excel'!$N$9*COS(E127/2))</f>
        <v>0.84632568934196761</v>
      </c>
      <c r="G127" s="9">
        <f t="shared" si="17"/>
        <v>0.53266577472167598</v>
      </c>
      <c r="H127" s="9">
        <f t="shared" si="18"/>
        <v>1.1234945517191892</v>
      </c>
      <c r="I127" s="9">
        <f t="shared" si="14"/>
        <v>1.6841175072836543</v>
      </c>
      <c r="J127" s="9">
        <f t="shared" si="19"/>
        <v>0.10960429566546223</v>
      </c>
      <c r="K127" s="9">
        <f t="shared" si="20"/>
        <v>1.2191524204730341E-2</v>
      </c>
      <c r="L127" s="9">
        <f t="shared" si="20"/>
        <v>2.0150417617685057</v>
      </c>
      <c r="M127" s="9">
        <f t="shared" si="15"/>
        <v>-1.1234945517191894</v>
      </c>
      <c r="N127" s="9">
        <f t="shared" si="21"/>
        <v>0.17632633880119913</v>
      </c>
      <c r="O127" s="9">
        <f t="shared" si="21"/>
        <v>0.3233975640779268</v>
      </c>
      <c r="P127" s="9">
        <f t="shared" si="21"/>
        <v>-3.3709067940527331</v>
      </c>
      <c r="Q127" s="15">
        <f t="shared" si="22"/>
        <v>96.492825371446074</v>
      </c>
      <c r="R127" s="15">
        <f t="shared" si="23"/>
        <v>-64.371496119451947</v>
      </c>
      <c r="S127" s="10">
        <f t="shared" si="24"/>
        <v>7.2081863468358556E-2</v>
      </c>
    </row>
    <row r="128" spans="1:19" x14ac:dyDescent="0.35">
      <c r="A128" s="9">
        <v>125</v>
      </c>
      <c r="B128" s="9">
        <f t="shared" si="13"/>
        <v>1.308996938995747</v>
      </c>
      <c r="C128" s="9">
        <f>'Graficas excel'!$N$3*(COS('Graficas excel'!$N$4*B128+'Graficas excel'!$N$5)+'Graficas excel'!$N$6)*COS(B128)+'Graficas excel'!$N$7</f>
        <v>14.622180484485762</v>
      </c>
      <c r="D128" s="11">
        <f>'Graficas excel'!$N$3*(COS('Graficas excel'!$N$4*B128+'Graficas excel'!$N$5)+'Graficas excel'!$N$6)*SIN(B128)+'Graficas excel'!$N$8</f>
        <v>30.554059987147557</v>
      </c>
      <c r="E128" s="9">
        <f t="shared" si="16"/>
        <v>2.2488824949505899</v>
      </c>
      <c r="F128" s="9">
        <f>C128/(2*'Graficas excel'!$N$9*COS(E128/2))</f>
        <v>0.84681710828663004</v>
      </c>
      <c r="G128" s="9">
        <f t="shared" si="17"/>
        <v>0.53188418392829651</v>
      </c>
      <c r="H128" s="9">
        <f t="shared" si="18"/>
        <v>1.1216480666171489</v>
      </c>
      <c r="I128" s="9">
        <f t="shared" si="14"/>
        <v>1.6852652807838693</v>
      </c>
      <c r="J128" s="9">
        <f t="shared" si="19"/>
        <v>0.10973196500838771</v>
      </c>
      <c r="K128" s="9">
        <f t="shared" si="20"/>
        <v>3.3292992189558911E-2</v>
      </c>
      <c r="L128" s="9">
        <f t="shared" si="20"/>
        <v>2.0298185861908147</v>
      </c>
      <c r="M128" s="9">
        <f t="shared" si="15"/>
        <v>-1.1216480666171487</v>
      </c>
      <c r="N128" s="9">
        <f t="shared" si="21"/>
        <v>0.17971295017285263</v>
      </c>
      <c r="O128" s="9">
        <f t="shared" si="21"/>
        <v>0.28809751067748685</v>
      </c>
      <c r="P128" s="9">
        <f t="shared" si="21"/>
        <v>-3.476808188000549</v>
      </c>
      <c r="Q128" s="15">
        <f t="shared" si="22"/>
        <v>96.558587948845343</v>
      </c>
      <c r="R128" s="15">
        <f t="shared" si="23"/>
        <v>-64.26570031617122</v>
      </c>
      <c r="S128" s="10">
        <f t="shared" si="24"/>
        <v>7.283320355460994E-2</v>
      </c>
    </row>
    <row r="129" spans="1:19" x14ac:dyDescent="0.35">
      <c r="A129" s="9">
        <v>126</v>
      </c>
      <c r="B129" s="9">
        <f t="shared" si="13"/>
        <v>1.319468914507713</v>
      </c>
      <c r="C129" s="9">
        <f>'Graficas excel'!$N$3*(COS('Graficas excel'!$N$4*B129+'Graficas excel'!$N$5)+'Graficas excel'!$N$6)*COS(B129)+'Graficas excel'!$N$7</f>
        <v>14.566885860206089</v>
      </c>
      <c r="D129" s="11">
        <f>'Graficas excel'!$N$3*(COS('Graficas excel'!$N$4*B129+'Graficas excel'!$N$5)+'Graficas excel'!$N$6)*SIN(B129)+'Graficas excel'!$N$8</f>
        <v>30.602617508528283</v>
      </c>
      <c r="E129" s="9">
        <f t="shared" si="16"/>
        <v>2.2530626654648787</v>
      </c>
      <c r="F129" s="9">
        <f>C129/(2*'Graficas excel'!$N$9*COS(E129/2))</f>
        <v>0.84731722292980138</v>
      </c>
      <c r="G129" s="9">
        <f t="shared" si="17"/>
        <v>0.53108711500706662</v>
      </c>
      <c r="H129" s="9">
        <f t="shared" si="18"/>
        <v>1.1197661170037556</v>
      </c>
      <c r="I129" s="9">
        <f t="shared" si="14"/>
        <v>1.686414391234317</v>
      </c>
      <c r="J129" s="9">
        <f t="shared" si="19"/>
        <v>0.11008060840731684</v>
      </c>
      <c r="K129" s="9">
        <f t="shared" si="20"/>
        <v>5.4549202717882522E-2</v>
      </c>
      <c r="L129" s="9">
        <f t="shared" si="20"/>
        <v>2.042106536486092</v>
      </c>
      <c r="M129" s="9">
        <f t="shared" si="15"/>
        <v>-1.1197661170037554</v>
      </c>
      <c r="N129" s="9">
        <f t="shared" si="21"/>
        <v>0.18272990024972563</v>
      </c>
      <c r="O129" s="9">
        <f t="shared" si="21"/>
        <v>0.2516884604729423</v>
      </c>
      <c r="P129" s="9">
        <f t="shared" si="21"/>
        <v>-3.5788208544085771</v>
      </c>
      <c r="Q129" s="15">
        <f t="shared" si="22"/>
        <v>96.624427127850382</v>
      </c>
      <c r="R129" s="15">
        <f t="shared" si="23"/>
        <v>-64.157872546067509</v>
      </c>
      <c r="S129" s="10">
        <f t="shared" si="24"/>
        <v>7.3588914633047023E-2</v>
      </c>
    </row>
    <row r="130" spans="1:19" x14ac:dyDescent="0.35">
      <c r="A130" s="9">
        <v>127</v>
      </c>
      <c r="B130" s="9">
        <f t="shared" si="13"/>
        <v>1.329940890019679</v>
      </c>
      <c r="C130" s="9">
        <f>'Graficas excel'!$N$3*(COS('Graficas excel'!$N$4*B130+'Graficas excel'!$N$5)+'Graficas excel'!$N$6)*COS(B130)+'Graficas excel'!$N$7</f>
        <v>14.51098653189449</v>
      </c>
      <c r="D130" s="11">
        <f>'Graficas excel'!$N$3*(COS('Graficas excel'!$N$4*B130+'Graficas excel'!$N$5)+'Graficas excel'!$N$6)*SIN(B130)+'Graficas excel'!$N$8</f>
        <v>30.651635215035238</v>
      </c>
      <c r="E130" s="9">
        <f t="shared" si="16"/>
        <v>2.2572817313767652</v>
      </c>
      <c r="F130" s="9">
        <f>C130/(2*'Graficas excel'!$N$9*COS(E130/2))</f>
        <v>0.8478249640567076</v>
      </c>
      <c r="G130" s="9">
        <f t="shared" si="17"/>
        <v>0.53027618306147084</v>
      </c>
      <c r="H130" s="9">
        <f t="shared" si="18"/>
        <v>1.1178525739630365</v>
      </c>
      <c r="I130" s="9">
        <f t="shared" si="14"/>
        <v>1.6875671526699008</v>
      </c>
      <c r="J130" s="9">
        <f t="shared" si="19"/>
        <v>0.11065184632237578</v>
      </c>
      <c r="K130" s="9">
        <f t="shared" si="20"/>
        <v>7.5934092360790531E-2</v>
      </c>
      <c r="L130" s="9">
        <f t="shared" si="20"/>
        <v>2.0518865861801383</v>
      </c>
      <c r="M130" s="9">
        <f t="shared" si="15"/>
        <v>-1.1178525739630363</v>
      </c>
      <c r="N130" s="9">
        <f t="shared" si="21"/>
        <v>0.1853655756444427</v>
      </c>
      <c r="O130" s="9">
        <f t="shared" si="21"/>
        <v>0.21421113612386253</v>
      </c>
      <c r="P130" s="9">
        <f t="shared" si="21"/>
        <v>-3.6767394615853286</v>
      </c>
      <c r="Q130" s="15">
        <f t="shared" si="22"/>
        <v>96.690475492894763</v>
      </c>
      <c r="R130" s="15">
        <f t="shared" si="23"/>
        <v>-64.048234605917671</v>
      </c>
      <c r="S130" s="10">
        <f t="shared" si="24"/>
        <v>7.4346959970733706E-2</v>
      </c>
    </row>
    <row r="131" spans="1:19" x14ac:dyDescent="0.35">
      <c r="A131" s="9">
        <v>128</v>
      </c>
      <c r="B131" s="9">
        <f t="shared" ref="B131:B194" si="25">A131*$B$1</f>
        <v>1.340412865531645</v>
      </c>
      <c r="C131" s="9">
        <f>'Graficas excel'!$N$3*(COS('Graficas excel'!$N$4*B131+'Graficas excel'!$N$5)+'Graficas excel'!$N$6)*COS(B131)+'Graficas excel'!$N$7</f>
        <v>14.454449120682551</v>
      </c>
      <c r="D131" s="11">
        <f>'Graficas excel'!$N$3*(COS('Graficas excel'!$N$4*B131+'Graficas excel'!$N$5)+'Graficas excel'!$N$6)*SIN(B131)+'Graficas excel'!$N$8</f>
        <v>30.701075470011407</v>
      </c>
      <c r="E131" s="9">
        <f t="shared" si="16"/>
        <v>2.2615403619957588</v>
      </c>
      <c r="F131" s="9">
        <f>C131/(2*'Graficas excel'!$N$9*COS(E131/2))</f>
        <v>0.84833923580050508</v>
      </c>
      <c r="G131" s="9">
        <f t="shared" si="17"/>
        <v>0.5294530583549546</v>
      </c>
      <c r="H131" s="9">
        <f t="shared" si="18"/>
        <v>1.1159114301941264</v>
      </c>
      <c r="I131" s="9">
        <f t="shared" ref="I131:I194" si="26">(E131+H131)/2</f>
        <v>1.6887258960949425</v>
      </c>
      <c r="J131" s="9">
        <f t="shared" si="19"/>
        <v>0.11144702627810134</v>
      </c>
      <c r="K131" s="9">
        <f t="shared" si="20"/>
        <v>9.7421398444600404E-2</v>
      </c>
      <c r="L131" s="9">
        <f t="shared" si="20"/>
        <v>2.0591358088394589</v>
      </c>
      <c r="M131" s="9">
        <f t="shared" ref="M131:M194" si="27">E131-2*I131</f>
        <v>-1.1159114301941262</v>
      </c>
      <c r="N131" s="9">
        <f t="shared" si="21"/>
        <v>0.1876087894163222</v>
      </c>
      <c r="O131" s="9">
        <f t="shared" si="21"/>
        <v>0.175708410518262</v>
      </c>
      <c r="P131" s="9">
        <f t="shared" si="21"/>
        <v>-3.7703532441886529</v>
      </c>
      <c r="Q131" s="15">
        <f t="shared" si="22"/>
        <v>96.756866600688198</v>
      </c>
      <c r="R131" s="15">
        <f t="shared" si="23"/>
        <v>-63.937015260531012</v>
      </c>
      <c r="S131" s="10">
        <f t="shared" si="24"/>
        <v>7.5105377162068374E-2</v>
      </c>
    </row>
    <row r="132" spans="1:19" x14ac:dyDescent="0.35">
      <c r="A132" s="9">
        <v>129</v>
      </c>
      <c r="B132" s="9">
        <f t="shared" si="25"/>
        <v>1.350884841043611</v>
      </c>
      <c r="C132" s="9">
        <f>'Graficas excel'!$N$3*(COS('Graficas excel'!$N$4*B132+'Graficas excel'!$N$5)+'Graficas excel'!$N$6)*COS(B132)+'Graficas excel'!$N$7</f>
        <v>14.39724142641111</v>
      </c>
      <c r="D132" s="11">
        <f>'Graficas excel'!$N$3*(COS('Graficas excel'!$N$4*B132+'Graficas excel'!$N$5)+'Graficas excel'!$N$6)*SIN(B132)+'Graficas excel'!$N$8</f>
        <v>30.750898812084024</v>
      </c>
      <c r="E132" s="9">
        <f t="shared" ref="E132:E195" si="28">ATAN2(C132,D132)*2</f>
        <v>2.2658391377044875</v>
      </c>
      <c r="F132" s="9">
        <f>C132/(2*'Graficas excel'!$N$9*COS(E132/2))</f>
        <v>0.84885891732718133</v>
      </c>
      <c r="G132" s="9">
        <f t="shared" ref="G132:G195" si="29">(1-F132^2)^(1/2)</f>
        <v>0.52861946471363086</v>
      </c>
      <c r="H132" s="9">
        <f t="shared" ref="H132:H195" si="30">ATAN2(F132,G132)*2</f>
        <v>1.1139467955455289</v>
      </c>
      <c r="I132" s="9">
        <f t="shared" si="26"/>
        <v>1.6898929666250082</v>
      </c>
      <c r="J132" s="9">
        <f t="shared" ref="J132:J195" si="31">(I133-I132)/$B$1</f>
        <v>0.11246722077695467</v>
      </c>
      <c r="K132" s="9">
        <f t="shared" ref="K132:L195" si="32">(J133-J132)/$B$1</f>
        <v>0.11898461821057947</v>
      </c>
      <c r="L132" s="9">
        <f t="shared" si="32"/>
        <v>2.063827197475089</v>
      </c>
      <c r="M132" s="9">
        <f t="shared" si="27"/>
        <v>-1.1139467955455289</v>
      </c>
      <c r="N132" s="9">
        <f t="shared" ref="N132:P195" si="33">(M133-M132)/$B$1</f>
        <v>0.1894488035885159</v>
      </c>
      <c r="O132" s="9">
        <f t="shared" si="33"/>
        <v>0.13622536367365695</v>
      </c>
      <c r="P132" s="9">
        <f t="shared" si="33"/>
        <v>-3.859446206635595</v>
      </c>
      <c r="Q132" s="15">
        <f t="shared" ref="Q132:Q195" si="34">DEGREES(I132)</f>
        <v>96.823734816455058</v>
      </c>
      <c r="R132" s="15">
        <f t="shared" ref="R132:R195" si="35">DEGREES(M132)</f>
        <v>-63.82444998688122</v>
      </c>
      <c r="S132" s="10">
        <f t="shared" si="24"/>
        <v>7.586228113588217E-2</v>
      </c>
    </row>
    <row r="133" spans="1:19" x14ac:dyDescent="0.35">
      <c r="A133" s="9">
        <v>130</v>
      </c>
      <c r="B133" s="9">
        <f t="shared" si="25"/>
        <v>1.3613568165555769</v>
      </c>
      <c r="C133" s="9">
        <f>'Graficas excel'!$N$3*(COS('Graficas excel'!$N$4*B133+'Graficas excel'!$N$5)+'Graficas excel'!$N$6)*COS(B133)+'Graficas excel'!$N$7</f>
        <v>14.339332501532512</v>
      </c>
      <c r="D133" s="11">
        <f>'Graficas excel'!$N$3*(COS('Graficas excel'!$N$4*B133+'Graficas excel'!$N$5)+'Graficas excel'!$N$6)*SIN(B133)+'Graficas excel'!$N$8</f>
        <v>30.801064013312949</v>
      </c>
      <c r="E133" s="9">
        <f t="shared" si="28"/>
        <v>2.270178548900188</v>
      </c>
      <c r="F133" s="9">
        <f>C133/(2*'Graficas excel'!$N$9*COS(E133/2))</f>
        <v>0.84938286454847189</v>
      </c>
      <c r="G133" s="9">
        <f t="shared" si="29"/>
        <v>0.52777717780464162</v>
      </c>
      <c r="H133" s="9">
        <f t="shared" si="30"/>
        <v>1.1119628923135787</v>
      </c>
      <c r="I133" s="9">
        <f t="shared" si="26"/>
        <v>1.6910707206068833</v>
      </c>
      <c r="J133" s="9">
        <f t="shared" si="31"/>
        <v>0.11371322478515648</v>
      </c>
      <c r="K133" s="9">
        <f t="shared" si="32"/>
        <v>0.14059696608346797</v>
      </c>
      <c r="L133" s="9">
        <f t="shared" si="32"/>
        <v>2.0659294905251029</v>
      </c>
      <c r="M133" s="9">
        <f t="shared" si="27"/>
        <v>-1.1119628923135787</v>
      </c>
      <c r="N133" s="9">
        <f t="shared" si="33"/>
        <v>0.1908753522610151</v>
      </c>
      <c r="O133" s="9">
        <f t="shared" si="33"/>
        <v>9.5809337508019024E-2</v>
      </c>
      <c r="P133" s="9">
        <f t="shared" si="33"/>
        <v>-3.9437972197826889</v>
      </c>
      <c r="Q133" s="15">
        <f t="shared" si="34"/>
        <v>96.891215148921233</v>
      </c>
      <c r="R133" s="15">
        <f t="shared" si="35"/>
        <v>-63.710780704728109</v>
      </c>
      <c r="S133" s="10">
        <f t="shared" ref="S133:S196" si="36">SQRT((C133-C132)^2+(D133-D132)^2)</f>
        <v>7.6615866469900554E-2</v>
      </c>
    </row>
    <row r="134" spans="1:19" x14ac:dyDescent="0.35">
      <c r="A134" s="9">
        <v>131</v>
      </c>
      <c r="B134" s="9">
        <f t="shared" si="25"/>
        <v>1.3718287920675429</v>
      </c>
      <c r="C134" s="9">
        <f>'Graficas excel'!$N$3*(COS('Graficas excel'!$N$4*B134+'Graficas excel'!$N$5)+'Graficas excel'!$N$6)*COS(B134)+'Graficas excel'!$N$7</f>
        <v>14.280692722682772</v>
      </c>
      <c r="D134" s="11">
        <f>'Graficas excel'!$N$3*(COS('Graficas excel'!$N$4*B134+'Graficas excel'!$N$5)+'Graficas excel'!$N$6)*SIN(B134)+'Graficas excel'!$N$8</f>
        <v>30.851528140496587</v>
      </c>
      <c r="E134" s="9">
        <f t="shared" si="28"/>
        <v>2.2745589951255769</v>
      </c>
      <c r="F134" s="9">
        <f>C134/(2*'Graficas excel'!$N$9*COS(E134/2))</f>
        <v>0.84990991185961073</v>
      </c>
      <c r="G134" s="9">
        <f t="shared" si="29"/>
        <v>0.52692802328476396</v>
      </c>
      <c r="H134" s="9">
        <f t="shared" si="30"/>
        <v>1.1099640502988635</v>
      </c>
      <c r="I134" s="9">
        <f t="shared" si="26"/>
        <v>1.6922615227122202</v>
      </c>
      <c r="J134" s="9">
        <f t="shared" si="31"/>
        <v>0.11518555277103927</v>
      </c>
      <c r="K134" s="9">
        <f t="shared" si="32"/>
        <v>0.16223132911769519</v>
      </c>
      <c r="L134" s="9">
        <f t="shared" si="32"/>
        <v>2.065407093352591</v>
      </c>
      <c r="M134" s="9">
        <f t="shared" si="27"/>
        <v>-1.1099640502988635</v>
      </c>
      <c r="N134" s="9">
        <f t="shared" si="33"/>
        <v>0.19187866529721676</v>
      </c>
      <c r="O134" s="9">
        <f t="shared" si="33"/>
        <v>5.4509989598295207E-2</v>
      </c>
      <c r="P134" s="9">
        <f t="shared" si="33"/>
        <v>-4.0231803387954095</v>
      </c>
      <c r="Q134" s="15">
        <f t="shared" si="34"/>
        <v>96.959443083792323</v>
      </c>
      <c r="R134" s="15">
        <f t="shared" si="35"/>
        <v>-63.596255493371501</v>
      </c>
      <c r="S134" s="10">
        <f t="shared" si="36"/>
        <v>7.7364409103622966E-2</v>
      </c>
    </row>
    <row r="135" spans="1:19" x14ac:dyDescent="0.35">
      <c r="A135" s="9">
        <v>132</v>
      </c>
      <c r="B135" s="9">
        <f t="shared" si="25"/>
        <v>1.3823007675795089</v>
      </c>
      <c r="C135" s="9">
        <f>'Graficas excel'!$N$3*(COS('Graficas excel'!$N$4*B135+'Graficas excel'!$N$5)+'Graficas excel'!$N$6)*COS(B135)+'Graficas excel'!$N$7</f>
        <v>14.221293859794997</v>
      </c>
      <c r="D135" s="11">
        <f>'Graficas excel'!$N$3*(COS('Graficas excel'!$N$4*B135+'Graficas excel'!$N$5)+'Graficas excel'!$N$6)*SIN(B135)+'Graficas excel'!$N$8</f>
        <v>30.902246619531667</v>
      </c>
      <c r="E135" s="9">
        <f t="shared" si="28"/>
        <v>2.2789807843857393</v>
      </c>
      <c r="F135" s="9">
        <f>C135/(2*'Graficas excel'!$N$9*COS(E135/2))</f>
        <v>0.85043887389872119</v>
      </c>
      <c r="G135" s="9">
        <f t="shared" si="29"/>
        <v>0.52607387481405588</v>
      </c>
      <c r="H135" s="9">
        <f t="shared" si="30"/>
        <v>1.1079547016146025</v>
      </c>
      <c r="I135" s="9">
        <f t="shared" si="26"/>
        <v>1.6934677430001708</v>
      </c>
      <c r="J135" s="9">
        <f t="shared" si="31"/>
        <v>0.11688443527683347</v>
      </c>
      <c r="K135" s="9">
        <f t="shared" si="32"/>
        <v>0.18386022162152435</v>
      </c>
      <c r="L135" s="9">
        <f t="shared" si="32"/>
        <v>2.0622200728313307</v>
      </c>
      <c r="M135" s="9">
        <f t="shared" si="27"/>
        <v>-1.1079547016146023</v>
      </c>
      <c r="N135" s="9">
        <f t="shared" si="33"/>
        <v>0.19244949257344762</v>
      </c>
      <c r="O135" s="9">
        <f t="shared" si="33"/>
        <v>1.2379343610206697E-2</v>
      </c>
      <c r="P135" s="9">
        <f t="shared" si="33"/>
        <v>-4.0973651682061503</v>
      </c>
      <c r="Q135" s="15">
        <f t="shared" si="34"/>
        <v>97.028554415454948</v>
      </c>
      <c r="R135" s="15">
        <f t="shared" si="35"/>
        <v>-63.481128294193169</v>
      </c>
      <c r="S135" s="10">
        <f t="shared" si="36"/>
        <v>7.8106267533358448E-2</v>
      </c>
    </row>
    <row r="136" spans="1:19" x14ac:dyDescent="0.35">
      <c r="A136" s="9">
        <v>133</v>
      </c>
      <c r="B136" s="9">
        <f t="shared" si="25"/>
        <v>1.3927727430914749</v>
      </c>
      <c r="C136" s="9">
        <f>'Graficas excel'!$N$3*(COS('Graficas excel'!$N$4*B136+'Graficas excel'!$N$5)+'Graficas excel'!$N$6)*COS(B136)+'Graficas excel'!$N$7</f>
        <v>14.161109142629659</v>
      </c>
      <c r="D136" s="11">
        <f>'Graficas excel'!$N$3*(COS('Graficas excel'!$N$4*B136+'Graficas excel'!$N$5)+'Graficas excel'!$N$6)*SIN(B136)+'Graficas excel'!$N$8</f>
        <v>30.953173302717765</v>
      </c>
      <c r="E136" s="9">
        <f t="shared" si="28"/>
        <v>2.2834441326471566</v>
      </c>
      <c r="F136" s="9">
        <f>C136/(2*'Graficas excel'!$N$9*COS(E136/2))</f>
        <v>0.85096854732473426</v>
      </c>
      <c r="G136" s="9">
        <f t="shared" si="29"/>
        <v>0.52521665192949807</v>
      </c>
      <c r="H136" s="9">
        <f t="shared" si="30"/>
        <v>1.1059393752410827</v>
      </c>
      <c r="I136" s="9">
        <f t="shared" si="26"/>
        <v>1.6946917539441197</v>
      </c>
      <c r="J136" s="9">
        <f t="shared" si="31"/>
        <v>0.11880981501527871</v>
      </c>
      <c r="K136" s="9">
        <f t="shared" si="32"/>
        <v>0.20545573972449874</v>
      </c>
      <c r="L136" s="9">
        <f t="shared" si="32"/>
        <v>2.0563241975634585</v>
      </c>
      <c r="M136" s="9">
        <f t="shared" si="27"/>
        <v>-1.1059393752410829</v>
      </c>
      <c r="N136" s="9">
        <f t="shared" si="33"/>
        <v>0.19257912875658792</v>
      </c>
      <c r="O136" s="9">
        <f t="shared" si="33"/>
        <v>-3.0528164094830459E-2</v>
      </c>
      <c r="P136" s="9">
        <f t="shared" si="33"/>
        <v>-4.1661173209360198</v>
      </c>
      <c r="Q136" s="15">
        <f t="shared" si="34"/>
        <v>97.098685076621038</v>
      </c>
      <c r="R136" s="15">
        <f t="shared" si="35"/>
        <v>-63.365658598649098</v>
      </c>
      <c r="S136" s="10">
        <f t="shared" si="36"/>
        <v>7.8839883565420085E-2</v>
      </c>
    </row>
    <row r="137" spans="1:19" x14ac:dyDescent="0.35">
      <c r="A137" s="9">
        <v>134</v>
      </c>
      <c r="B137" s="9">
        <f t="shared" si="25"/>
        <v>1.4032447186034409</v>
      </c>
      <c r="C137" s="9">
        <f>'Graficas excel'!$N$3*(COS('Graficas excel'!$N$4*B137+'Graficas excel'!$N$5)+'Graficas excel'!$N$6)*COS(B137)+'Graficas excel'!$N$7</f>
        <v>14.100113324602049</v>
      </c>
      <c r="D137" s="11">
        <f>'Graficas excel'!$N$3*(COS('Graficas excel'!$N$4*B137+'Graficas excel'!$N$5)+'Graficas excel'!$N$6)*SIN(B137)+'Graficas excel'!$N$8</f>
        <v>31.004260538892353</v>
      </c>
      <c r="E137" s="9">
        <f t="shared" si="28"/>
        <v>2.2879491635144538</v>
      </c>
      <c r="F137" s="9">
        <f>C137/(2*'Graficas excel'!$N$9*COS(E137/2))</f>
        <v>0.85149771261074825</v>
      </c>
      <c r="G137" s="9">
        <f t="shared" si="29"/>
        <v>0.52435831777388975</v>
      </c>
      <c r="H137" s="9">
        <f t="shared" si="30"/>
        <v>1.1039226913206279</v>
      </c>
      <c r="I137" s="9">
        <f t="shared" si="26"/>
        <v>1.695935927417541</v>
      </c>
      <c r="J137" s="9">
        <f t="shared" si="31"/>
        <v>0.12096134249046651</v>
      </c>
      <c r="K137" s="9">
        <f t="shared" si="32"/>
        <v>0.22698951636604636</v>
      </c>
      <c r="L137" s="9">
        <f t="shared" si="32"/>
        <v>2.0476711022316678</v>
      </c>
      <c r="M137" s="9">
        <f t="shared" si="27"/>
        <v>-1.1039226913206281</v>
      </c>
      <c r="N137" s="9">
        <f t="shared" si="33"/>
        <v>0.19225943856976158</v>
      </c>
      <c r="O137" s="9">
        <f t="shared" si="33"/>
        <v>-7.4155642659649759E-2</v>
      </c>
      <c r="P137" s="9">
        <f t="shared" si="33"/>
        <v>-4.2291990521111478</v>
      </c>
      <c r="Q137" s="15">
        <f t="shared" si="34"/>
        <v>97.169970965630213</v>
      </c>
      <c r="R137" s="15">
        <f t="shared" si="35"/>
        <v>-63.25011112139515</v>
      </c>
      <c r="S137" s="10">
        <f t="shared" si="36"/>
        <v>7.956378269549215E-2</v>
      </c>
    </row>
    <row r="138" spans="1:19" x14ac:dyDescent="0.35">
      <c r="A138" s="9">
        <v>135</v>
      </c>
      <c r="B138" s="9">
        <f t="shared" si="25"/>
        <v>1.4137166941154069</v>
      </c>
      <c r="C138" s="9">
        <f>'Graficas excel'!$N$3*(COS('Graficas excel'!$N$4*B138+'Graficas excel'!$N$5)+'Graficas excel'!$N$6)*COS(B138)+'Graficas excel'!$N$7</f>
        <v>14.038282743791935</v>
      </c>
      <c r="D138" s="11">
        <f>'Graficas excel'!$N$3*(COS('Graficas excel'!$N$4*B138+'Graficas excel'!$N$5)+'Graficas excel'!$N$6)*SIN(B138)+'Graficas excel'!$N$8</f>
        <v>31.055459246277287</v>
      </c>
      <c r="E138" s="9">
        <f t="shared" si="28"/>
        <v>2.29249590808001</v>
      </c>
      <c r="F138" s="9">
        <f>C138/(2*'Graficas excel'!$N$9*COS(E138/2))</f>
        <v>0.85202513584981598</v>
      </c>
      <c r="G138" s="9">
        <f t="shared" si="29"/>
        <v>0.52350087667558165</v>
      </c>
      <c r="H138" s="9">
        <f t="shared" si="30"/>
        <v>1.1019093551879815</v>
      </c>
      <c r="I138" s="9">
        <f t="shared" si="26"/>
        <v>1.6972026316339957</v>
      </c>
      <c r="J138" s="9">
        <f t="shared" si="31"/>
        <v>0.12333837114732475</v>
      </c>
      <c r="K138" s="9">
        <f t="shared" si="32"/>
        <v>0.24843267800517677</v>
      </c>
      <c r="L138" s="9">
        <f t="shared" si="32"/>
        <v>2.0362085072483089</v>
      </c>
      <c r="M138" s="9">
        <f t="shared" si="27"/>
        <v>-1.1019093551879813</v>
      </c>
      <c r="N138" s="9">
        <f t="shared" si="33"/>
        <v>0.19148288249575562</v>
      </c>
      <c r="O138" s="9">
        <f t="shared" si="33"/>
        <v>-0.11844371156858742</v>
      </c>
      <c r="P138" s="9">
        <f t="shared" si="33"/>
        <v>-4.2863699791133456</v>
      </c>
      <c r="Q138" s="15">
        <f t="shared" si="34"/>
        <v>97.242547771124492</v>
      </c>
      <c r="R138" s="15">
        <f t="shared" si="35"/>
        <v>-63.134755458253288</v>
      </c>
      <c r="S138" s="10">
        <f t="shared" si="36"/>
        <v>8.0276574174562659E-2</v>
      </c>
    </row>
    <row r="139" spans="1:19" x14ac:dyDescent="0.35">
      <c r="A139" s="9">
        <v>136</v>
      </c>
      <c r="B139" s="9">
        <f t="shared" si="25"/>
        <v>1.4241886696273727</v>
      </c>
      <c r="C139" s="9">
        <f>'Graficas excel'!$N$3*(COS('Graficas excel'!$N$4*B139+'Graficas excel'!$N$5)+'Graficas excel'!$N$6)*COS(B139)+'Graficas excel'!$N$7</f>
        <v>13.97559538102557</v>
      </c>
      <c r="D139" s="11">
        <f>'Graficas excel'!$N$3*(COS('Graficas excel'!$N$4*B139+'Graficas excel'!$N$5)+'Graficas excel'!$N$6)*SIN(B139)+'Graficas excel'!$N$8</f>
        <v>31.106718987912707</v>
      </c>
      <c r="E139" s="9">
        <f t="shared" si="28"/>
        <v>2.2970843049411473</v>
      </c>
      <c r="F139" s="9">
        <f>C139/(2*'Graficas excel'!$N$9*COS(E139/2))</f>
        <v>0.8525495705702073</v>
      </c>
      <c r="G139" s="9">
        <f t="shared" si="29"/>
        <v>0.52264637157504024</v>
      </c>
      <c r="H139" s="9">
        <f t="shared" si="30"/>
        <v>1.0999041511315253</v>
      </c>
      <c r="I139" s="9">
        <f t="shared" si="26"/>
        <v>1.6984942280363362</v>
      </c>
      <c r="J139" s="9">
        <f t="shared" si="31"/>
        <v>0.12593995206776709</v>
      </c>
      <c r="K139" s="9">
        <f t="shared" si="32"/>
        <v>0.26975580363033785</v>
      </c>
      <c r="L139" s="9">
        <f t="shared" si="32"/>
        <v>2.0218805234850779</v>
      </c>
      <c r="M139" s="9">
        <f t="shared" si="27"/>
        <v>-1.0999041511315251</v>
      </c>
      <c r="N139" s="9">
        <f t="shared" si="33"/>
        <v>0.19024254284866302</v>
      </c>
      <c r="O139" s="9">
        <f t="shared" si="33"/>
        <v>-0.16333047302508849</v>
      </c>
      <c r="P139" s="9">
        <f t="shared" si="33"/>
        <v>-4.337387916877578</v>
      </c>
      <c r="Q139" s="15">
        <f t="shared" si="34"/>
        <v>97.316550793812894</v>
      </c>
      <c r="R139" s="15">
        <f t="shared" si="35"/>
        <v>-63.019865728755839</v>
      </c>
      <c r="S139" s="10">
        <f t="shared" si="36"/>
        <v>8.0976950813992796E-2</v>
      </c>
    </row>
    <row r="140" spans="1:19" x14ac:dyDescent="0.35">
      <c r="A140" s="9">
        <v>137</v>
      </c>
      <c r="B140" s="9">
        <f t="shared" si="25"/>
        <v>1.4346606451393387</v>
      </c>
      <c r="C140" s="9">
        <f>'Graficas excel'!$N$3*(COS('Graficas excel'!$N$4*B140+'Graficas excel'!$N$5)+'Graficas excel'!$N$6)*COS(B140)+'Graficas excel'!$N$7</f>
        <v>13.912030914925303</v>
      </c>
      <c r="D140" s="11">
        <f>'Graficas excel'!$N$3*(COS('Graficas excel'!$N$4*B140+'Graficas excel'!$N$5)+'Graficas excel'!$N$6)*SIN(B140)+'Graficas excel'!$N$8</f>
        <v>31.157988049550006</v>
      </c>
      <c r="E140" s="9">
        <f t="shared" si="28"/>
        <v>2.3017142003792563</v>
      </c>
      <c r="F140" s="9">
        <f>C140/(2*'Graficas excel'!$N$9*COS(E140/2))</f>
        <v>0.85306975955726316</v>
      </c>
      <c r="G140" s="9">
        <f t="shared" si="29"/>
        <v>0.52179688129473634</v>
      </c>
      <c r="H140" s="9">
        <f t="shared" si="30"/>
        <v>1.0979119358814797</v>
      </c>
      <c r="I140" s="9">
        <f t="shared" si="26"/>
        <v>1.699813068130368</v>
      </c>
      <c r="J140" s="9">
        <f t="shared" si="31"/>
        <v>0.12876482823759469</v>
      </c>
      <c r="K140" s="9">
        <f t="shared" si="32"/>
        <v>0.29092888696039454</v>
      </c>
      <c r="L140" s="9">
        <f t="shared" si="32"/>
        <v>2.0046280849963334</v>
      </c>
      <c r="M140" s="9">
        <f t="shared" si="27"/>
        <v>-1.0979119358814797</v>
      </c>
      <c r="N140" s="9">
        <f t="shared" si="33"/>
        <v>0.18853215013478647</v>
      </c>
      <c r="O140" s="9">
        <f t="shared" si="33"/>
        <v>-0.2087514930765276</v>
      </c>
      <c r="P140" s="9">
        <f t="shared" si="33"/>
        <v>-4.3820099463597497</v>
      </c>
      <c r="Q140" s="15">
        <f t="shared" si="34"/>
        <v>97.392114765053549</v>
      </c>
      <c r="R140" s="15">
        <f t="shared" si="35"/>
        <v>-62.905720203046641</v>
      </c>
      <c r="S140" s="10">
        <f t="shared" si="36"/>
        <v>8.1663688575652843E-2</v>
      </c>
    </row>
    <row r="141" spans="1:19" x14ac:dyDescent="0.35">
      <c r="A141" s="9">
        <v>138</v>
      </c>
      <c r="B141" s="9">
        <f t="shared" si="25"/>
        <v>1.4451326206513047</v>
      </c>
      <c r="C141" s="9">
        <f>'Graficas excel'!$N$3*(COS('Graficas excel'!$N$4*B141+'Graficas excel'!$N$5)+'Graficas excel'!$N$6)*COS(B141)+'Graficas excel'!$N$7</f>
        <v>13.847570773827542</v>
      </c>
      <c r="D141" s="11">
        <f>'Graficas excel'!$N$3*(COS('Graficas excel'!$N$4*B141+'Graficas excel'!$N$5)+'Graficas excel'!$N$6)*SIN(B141)+'Graficas excel'!$N$8</f>
        <v>31.209213519871092</v>
      </c>
      <c r="E141" s="9">
        <f t="shared" si="28"/>
        <v>2.3063853486948993</v>
      </c>
      <c r="F141" s="9">
        <f>C141/(2*'Graficas excel'!$N$9*COS(E141/2))</f>
        <v>0.85358443667903572</v>
      </c>
      <c r="G141" s="9">
        <f t="shared" si="29"/>
        <v>0.52095451764941358</v>
      </c>
      <c r="H141" s="9">
        <f t="shared" si="30"/>
        <v>1.0959376318220502</v>
      </c>
      <c r="I141" s="9">
        <f t="shared" si="26"/>
        <v>1.7011614902584746</v>
      </c>
      <c r="J141" s="9">
        <f t="shared" si="31"/>
        <v>0.13181142841756746</v>
      </c>
      <c r="K141" s="9">
        <f t="shared" si="32"/>
        <v>0.31192130317707539</v>
      </c>
      <c r="L141" s="9">
        <f t="shared" si="32"/>
        <v>1.9843894101731947</v>
      </c>
      <c r="M141" s="9">
        <f t="shared" si="27"/>
        <v>-1.09593763182205</v>
      </c>
      <c r="N141" s="9">
        <f t="shared" si="33"/>
        <v>0.18634610961120274</v>
      </c>
      <c r="O141" s="9">
        <f t="shared" si="33"/>
        <v>-0.25463979392799824</v>
      </c>
      <c r="P141" s="9">
        <f t="shared" si="33"/>
        <v>-4.4199934691022413</v>
      </c>
      <c r="Q141" s="15">
        <f t="shared" si="34"/>
        <v>97.469373661996102</v>
      </c>
      <c r="R141" s="15">
        <f t="shared" si="35"/>
        <v>-62.792600912965767</v>
      </c>
      <c r="S141" s="10">
        <f t="shared" si="36"/>
        <v>8.2335645986168993E-2</v>
      </c>
    </row>
    <row r="142" spans="1:19" x14ac:dyDescent="0.35">
      <c r="A142" s="9">
        <v>139</v>
      </c>
      <c r="B142" s="9">
        <f t="shared" si="25"/>
        <v>1.4556045961632706</v>
      </c>
      <c r="C142" s="9">
        <f>'Graficas excel'!$N$3*(COS('Graficas excel'!$N$4*B142+'Graficas excel'!$N$5)+'Graficas excel'!$N$6)*COS(B142)+'Graficas excel'!$N$7</f>
        <v>13.782198184475291</v>
      </c>
      <c r="D142" s="11">
        <f>'Graficas excel'!$N$3*(COS('Graficas excel'!$N$4*B142+'Graficas excel'!$N$5)+'Graficas excel'!$N$6)*SIN(B142)+'Graficas excel'!$N$8</f>
        <v>31.260341372897116</v>
      </c>
      <c r="E142" s="9">
        <f t="shared" si="28"/>
        <v>2.31109741269267</v>
      </c>
      <c r="F142" s="9">
        <f>C142/(2*'Graficas excel'!$N$9*COS(E142/2))</f>
        <v>0.85409232871299468</v>
      </c>
      <c r="G142" s="9">
        <f t="shared" si="29"/>
        <v>0.52012142239443837</v>
      </c>
      <c r="H142" s="9">
        <f t="shared" si="30"/>
        <v>1.0939862199254513</v>
      </c>
      <c r="I142" s="9">
        <f t="shared" si="26"/>
        <v>1.7025418163090607</v>
      </c>
      <c r="J142" s="9">
        <f t="shared" si="31"/>
        <v>0.13507786066609831</v>
      </c>
      <c r="K142" s="9">
        <f t="shared" si="32"/>
        <v>0.3327017804866137</v>
      </c>
      <c r="L142" s="9">
        <f t="shared" si="32"/>
        <v>1.9611006330451028</v>
      </c>
      <c r="M142" s="9">
        <f t="shared" si="27"/>
        <v>-1.0939862199254513</v>
      </c>
      <c r="N142" s="9">
        <f t="shared" si="33"/>
        <v>0.18367952792481668</v>
      </c>
      <c r="O142" s="9">
        <f t="shared" si="33"/>
        <v>-0.30092585729948645</v>
      </c>
      <c r="P142" s="9">
        <f t="shared" si="33"/>
        <v>-4.451097598604508</v>
      </c>
      <c r="Q142" s="15">
        <f t="shared" si="34"/>
        <v>97.548460519046643</v>
      </c>
      <c r="R142" s="15">
        <f t="shared" si="35"/>
        <v>-62.680793247199048</v>
      </c>
      <c r="S142" s="10">
        <f t="shared" si="36"/>
        <v>8.299176340859804E-2</v>
      </c>
    </row>
    <row r="143" spans="1:19" x14ac:dyDescent="0.35">
      <c r="A143" s="9">
        <v>140</v>
      </c>
      <c r="B143" s="9">
        <f t="shared" si="25"/>
        <v>1.4660765716752366</v>
      </c>
      <c r="C143" s="9">
        <f>'Graficas excel'!$N$3*(COS('Graficas excel'!$N$4*B143+'Graficas excel'!$N$5)+'Graficas excel'!$N$6)*COS(B143)+'Graficas excel'!$N$7</f>
        <v>13.715898217397292</v>
      </c>
      <c r="D143" s="11">
        <f>'Graficas excel'!$N$3*(COS('Graficas excel'!$N$4*B143+'Graficas excel'!$N$5)+'Graficas excel'!$N$6)*SIN(B143)+'Graficas excel'!$N$8</f>
        <v>31.311316552446097</v>
      </c>
      <c r="E143" s="9">
        <f t="shared" si="28"/>
        <v>2.3158499643093564</v>
      </c>
      <c r="F143" s="9">
        <f>C143/(2*'Graficas excel'!$N$9*COS(E143/2))</f>
        <v>0.85459215717114412</v>
      </c>
      <c r="G143" s="9">
        <f t="shared" si="29"/>
        <v>0.51929976401070166</v>
      </c>
      <c r="H143" s="9">
        <f t="shared" si="30"/>
        <v>1.0920627324069732</v>
      </c>
      <c r="I143" s="9">
        <f t="shared" si="26"/>
        <v>1.7039563483581648</v>
      </c>
      <c r="J143" s="9">
        <f t="shared" si="31"/>
        <v>0.13856190556414161</v>
      </c>
      <c r="K143" s="9">
        <f t="shared" si="32"/>
        <v>0.35323837829236299</v>
      </c>
      <c r="L143" s="9">
        <f t="shared" si="32"/>
        <v>1.9346964502432591</v>
      </c>
      <c r="M143" s="9">
        <f t="shared" si="27"/>
        <v>-1.0920627324069732</v>
      </c>
      <c r="N143" s="9">
        <f t="shared" si="33"/>
        <v>0.18052823971625909</v>
      </c>
      <c r="O143" s="9">
        <f t="shared" si="33"/>
        <v>-0.34753764235344342</v>
      </c>
      <c r="P143" s="9">
        <f t="shared" si="33"/>
        <v>-4.475084511879043</v>
      </c>
      <c r="Q143" s="15">
        <f t="shared" si="34"/>
        <v>97.629507235446297</v>
      </c>
      <c r="R143" s="15">
        <f t="shared" si="35"/>
        <v>-62.570585530444156</v>
      </c>
      <c r="S143" s="10">
        <f t="shared" si="36"/>
        <v>8.363106219936832E-2</v>
      </c>
    </row>
    <row r="144" spans="1:19" x14ac:dyDescent="0.35">
      <c r="A144" s="9">
        <v>141</v>
      </c>
      <c r="B144" s="9">
        <f t="shared" si="25"/>
        <v>1.4765485471872026</v>
      </c>
      <c r="C144" s="9">
        <f>'Graficas excel'!$N$3*(COS('Graficas excel'!$N$4*B144+'Graficas excel'!$N$5)+'Graficas excel'!$N$6)*COS(B144)+'Graficas excel'!$N$7</f>
        <v>13.648657828891636</v>
      </c>
      <c r="D144" s="11">
        <f>'Graficas excel'!$N$3*(COS('Graficas excel'!$N$4*B144+'Graficas excel'!$N$5)+'Graficas excel'!$N$6)*SIN(B144)+'Graficas excel'!$N$8</f>
        <v>31.362083058495088</v>
      </c>
      <c r="E144" s="9">
        <f t="shared" si="28"/>
        <v>2.3206424853788015</v>
      </c>
      <c r="F144" s="9">
        <f>C144/(2*'Graficas excel'!$N$9*COS(E144/2))</f>
        <v>0.85508264012101109</v>
      </c>
      <c r="G144" s="9">
        <f t="shared" si="29"/>
        <v>0.51849173432532314</v>
      </c>
      <c r="H144" s="9">
        <f t="shared" si="30"/>
        <v>1.0901722451014462</v>
      </c>
      <c r="I144" s="9">
        <f t="shared" si="26"/>
        <v>1.7054073652401238</v>
      </c>
      <c r="J144" s="9">
        <f t="shared" si="31"/>
        <v>0.14226100921150581</v>
      </c>
      <c r="K144" s="9">
        <f t="shared" si="32"/>
        <v>0.3734984721423979</v>
      </c>
      <c r="L144" s="9">
        <f t="shared" si="32"/>
        <v>1.9051109241960764</v>
      </c>
      <c r="M144" s="9">
        <f t="shared" si="27"/>
        <v>-1.0901722451014462</v>
      </c>
      <c r="N144" s="9">
        <f t="shared" si="33"/>
        <v>0.17688883403604744</v>
      </c>
      <c r="O144" s="9">
        <f t="shared" si="33"/>
        <v>-0.39440061777581897</v>
      </c>
      <c r="P144" s="9">
        <f t="shared" si="33"/>
        <v>-4.4917211010796452</v>
      </c>
      <c r="Q144" s="15">
        <f t="shared" si="34"/>
        <v>97.712644378784788</v>
      </c>
      <c r="R144" s="15">
        <f t="shared" si="35"/>
        <v>-62.4622685866144</v>
      </c>
      <c r="S144" s="10">
        <f t="shared" si="36"/>
        <v>8.4252643773437511E-2</v>
      </c>
    </row>
    <row r="145" spans="1:19" x14ac:dyDescent="0.35">
      <c r="A145" s="9">
        <v>142</v>
      </c>
      <c r="B145" s="9">
        <f t="shared" si="25"/>
        <v>1.4870205226991686</v>
      </c>
      <c r="C145" s="9">
        <f>'Graficas excel'!$N$3*(COS('Graficas excel'!$N$4*B145+'Graficas excel'!$N$5)+'Graficas excel'!$N$6)*COS(B145)+'Graficas excel'!$N$7</f>
        <v>13.580465899537797</v>
      </c>
      <c r="D145" s="11">
        <f>'Graficas excel'!$N$3*(COS('Graficas excel'!$N$4*B145+'Graficas excel'!$N$5)+'Graficas excel'!$N$6)*SIN(B145)+'Graficas excel'!$N$8</f>
        <v>31.41258403529946</v>
      </c>
      <c r="E145" s="9">
        <f t="shared" si="28"/>
        <v>2.3254743685267081</v>
      </c>
      <c r="F145" s="9">
        <f>C145/(2*'Graficas excel'!$N$9*COS(E145/2))</f>
        <v>0.85556249400002149</v>
      </c>
      <c r="G145" s="9">
        <f t="shared" si="29"/>
        <v>0.51769954496837567</v>
      </c>
      <c r="H145" s="9">
        <f t="shared" si="30"/>
        <v>1.0883198695630805</v>
      </c>
      <c r="I145" s="9">
        <f t="shared" si="26"/>
        <v>1.7068971190448943</v>
      </c>
      <c r="J145" s="9">
        <f t="shared" si="31"/>
        <v>0.1461722760655377</v>
      </c>
      <c r="K145" s="9">
        <f t="shared" si="32"/>
        <v>0.39344874708815808</v>
      </c>
      <c r="L145" s="9">
        <f t="shared" si="32"/>
        <v>1.8722783275078925</v>
      </c>
      <c r="M145" s="9">
        <f t="shared" si="27"/>
        <v>-1.0883198695630805</v>
      </c>
      <c r="N145" s="9">
        <f t="shared" si="33"/>
        <v>0.17275868042479481</v>
      </c>
      <c r="O145" s="9">
        <f t="shared" si="33"/>
        <v>-0.44143781115290587</v>
      </c>
      <c r="P145" s="9">
        <f t="shared" si="33"/>
        <v>-4.5007806564620818</v>
      </c>
      <c r="Q145" s="15">
        <f t="shared" si="34"/>
        <v>97.798000984311699</v>
      </c>
      <c r="R145" s="15">
        <f t="shared" si="35"/>
        <v>-62.356135286192774</v>
      </c>
      <c r="S145" s="10">
        <f t="shared" si="36"/>
        <v>8.4855688596550072E-2</v>
      </c>
    </row>
    <row r="146" spans="1:19" x14ac:dyDescent="0.35">
      <c r="A146" s="9">
        <v>143</v>
      </c>
      <c r="B146" s="9">
        <f t="shared" si="25"/>
        <v>1.4974924982111346</v>
      </c>
      <c r="C146" s="9">
        <f>'Graficas excel'!$N$3*(COS('Graficas excel'!$N$4*B146+'Graficas excel'!$N$5)+'Graficas excel'!$N$6)*COS(B146)+'Graficas excel'!$N$7</f>
        <v>13.51131326916714</v>
      </c>
      <c r="D146" s="11">
        <f>'Graficas excel'!$N$3*(COS('Graficas excel'!$N$4*B146+'Graficas excel'!$N$5)+'Graficas excel'!$N$6)*SIN(B146)+'Graficas excel'!$N$8</f>
        <v>31.462761861118519</v>
      </c>
      <c r="E146" s="9">
        <f t="shared" si="28"/>
        <v>2.3303449181885694</v>
      </c>
      <c r="F146" s="9">
        <f>C146/(2*'Graficas excel'!$N$9*COS(E146/2))</f>
        <v>0.85603043542089718</v>
      </c>
      <c r="G146" s="9">
        <f t="shared" si="29"/>
        <v>0.51692542366680816</v>
      </c>
      <c r="H146" s="9">
        <f t="shared" si="30"/>
        <v>1.0865107448921927</v>
      </c>
      <c r="I146" s="9">
        <f t="shared" si="26"/>
        <v>1.7084278315403809</v>
      </c>
      <c r="J146" s="9">
        <f t="shared" si="31"/>
        <v>0.15029246171025859</v>
      </c>
      <c r="K146" s="9">
        <f t="shared" si="32"/>
        <v>0.41305519988540534</v>
      </c>
      <c r="L146" s="9">
        <f t="shared" si="32"/>
        <v>1.8361340946517666</v>
      </c>
      <c r="M146" s="9">
        <f t="shared" si="27"/>
        <v>-1.0865107448921925</v>
      </c>
      <c r="N146" s="9">
        <f t="shared" si="33"/>
        <v>0.16813595447634572</v>
      </c>
      <c r="O146" s="9">
        <f t="shared" si="33"/>
        <v>-0.48856987597210694</v>
      </c>
      <c r="P146" s="9">
        <f t="shared" si="33"/>
        <v>-4.5020447399906711</v>
      </c>
      <c r="Q146" s="15">
        <f t="shared" si="34"/>
        <v>97.885704349951013</v>
      </c>
      <c r="R146" s="15">
        <f t="shared" si="35"/>
        <v>-62.252480077937896</v>
      </c>
      <c r="S146" s="10">
        <f t="shared" si="36"/>
        <v>8.5439455119450822E-2</v>
      </c>
    </row>
    <row r="147" spans="1:19" x14ac:dyDescent="0.35">
      <c r="A147" s="9">
        <v>144</v>
      </c>
      <c r="B147" s="9">
        <f t="shared" si="25"/>
        <v>1.5079644737231006</v>
      </c>
      <c r="C147" s="9">
        <f>'Graficas excel'!$N$3*(COS('Graficas excel'!$N$4*B147+'Graficas excel'!$N$5)+'Graficas excel'!$N$6)*COS(B147)+'Graficas excel'!$N$7</f>
        <v>13.441192768228321</v>
      </c>
      <c r="D147" s="11">
        <f>'Graficas excel'!$N$3*(COS('Graficas excel'!$N$4*B147+'Graficas excel'!$N$5)+'Graficas excel'!$N$6)*SIN(B147)+'Graficas excel'!$N$8</f>
        <v>31.512558239394096</v>
      </c>
      <c r="E147" s="9">
        <f t="shared" si="28"/>
        <v>2.3352533517438525</v>
      </c>
      <c r="F147" s="9">
        <f>C147/(2*'Graficas excel'!$N$9*COS(E147/2))</f>
        <v>0.85648518296577891</v>
      </c>
      <c r="G147" s="9">
        <f t="shared" si="29"/>
        <v>0.51617161037786274</v>
      </c>
      <c r="H147" s="9">
        <f t="shared" si="30"/>
        <v>1.0847500292942351</v>
      </c>
      <c r="I147" s="9">
        <f t="shared" si="26"/>
        <v>1.7100016905190438</v>
      </c>
      <c r="J147" s="9">
        <f t="shared" si="31"/>
        <v>0.15461796564854877</v>
      </c>
      <c r="K147" s="9">
        <f t="shared" si="32"/>
        <v>0.43228315116128446</v>
      </c>
      <c r="L147" s="9">
        <f t="shared" si="32"/>
        <v>1.7966158558339109</v>
      </c>
      <c r="M147" s="9">
        <f t="shared" si="27"/>
        <v>-1.0847500292942351</v>
      </c>
      <c r="N147" s="9">
        <f t="shared" si="33"/>
        <v>0.16301966269928156</v>
      </c>
      <c r="O147" s="9">
        <f t="shared" si="33"/>
        <v>-0.53571517824306447</v>
      </c>
      <c r="P147" s="9">
        <f t="shared" si="33"/>
        <v>-4.4953051904216705</v>
      </c>
      <c r="Q147" s="15">
        <f t="shared" si="34"/>
        <v>97.975879826977163</v>
      </c>
      <c r="R147" s="15">
        <f t="shared" si="35"/>
        <v>-62.151598505252089</v>
      </c>
      <c r="S147" s="10">
        <f t="shared" si="36"/>
        <v>8.6003278665846214E-2</v>
      </c>
    </row>
    <row r="148" spans="1:19" x14ac:dyDescent="0.35">
      <c r="A148" s="9">
        <v>145</v>
      </c>
      <c r="B148" s="9">
        <f t="shared" si="25"/>
        <v>1.5184364492350666</v>
      </c>
      <c r="C148" s="9">
        <f>'Graficas excel'!$N$3*(COS('Graficas excel'!$N$4*B148+'Graficas excel'!$N$5)+'Graficas excel'!$N$6)*COS(B148)+'Graficas excel'!$N$7</f>
        <v>13.37009924549033</v>
      </c>
      <c r="D148" s="11">
        <f>'Graficas excel'!$N$3*(COS('Graficas excel'!$N$4*B148+'Graficas excel'!$N$5)+'Graficas excel'!$N$6)*SIN(B148)+'Graficas excel'!$N$8</f>
        <v>31.561914291226039</v>
      </c>
      <c r="E148" s="9">
        <f t="shared" si="28"/>
        <v>2.3401988007595715</v>
      </c>
      <c r="F148" s="9">
        <f>C148/(2*'Graficas excel'!$N$9*COS(E148/2))</f>
        <v>0.8569254589668811</v>
      </c>
      <c r="G148" s="9">
        <f t="shared" si="29"/>
        <v>0.51544035326543869</v>
      </c>
      <c r="H148" s="9">
        <f t="shared" si="30"/>
        <v>1.0830428913784791</v>
      </c>
      <c r="I148" s="9">
        <f t="shared" si="26"/>
        <v>1.7116208460690254</v>
      </c>
      <c r="J148" s="9">
        <f t="shared" si="31"/>
        <v>0.15914482422174522</v>
      </c>
      <c r="K148" s="9">
        <f t="shared" si="32"/>
        <v>0.45109726840798697</v>
      </c>
      <c r="L148" s="9">
        <f t="shared" si="32"/>
        <v>1.7536645170732348</v>
      </c>
      <c r="M148" s="9">
        <f t="shared" si="27"/>
        <v>-1.0830428913784793</v>
      </c>
      <c r="N148" s="9">
        <f t="shared" si="33"/>
        <v>0.1574096664713317</v>
      </c>
      <c r="O148" s="9">
        <f t="shared" si="33"/>
        <v>-0.58278990411597376</v>
      </c>
      <c r="P148" s="9">
        <f t="shared" si="33"/>
        <v>-4.4803661902662588</v>
      </c>
      <c r="Q148" s="15">
        <f t="shared" si="34"/>
        <v>98.068650606366305</v>
      </c>
      <c r="R148" s="15">
        <f t="shared" si="35"/>
        <v>-62.053786707632518</v>
      </c>
      <c r="S148" s="10">
        <f t="shared" si="36"/>
        <v>8.6546570282909838E-2</v>
      </c>
    </row>
    <row r="149" spans="1:19" x14ac:dyDescent="0.35">
      <c r="A149" s="9">
        <v>146</v>
      </c>
      <c r="B149" s="9">
        <f t="shared" si="25"/>
        <v>1.5289084247470326</v>
      </c>
      <c r="C149" s="9">
        <f>'Graficas excel'!$N$3*(COS('Graficas excel'!$N$4*B149+'Graficas excel'!$N$5)+'Graficas excel'!$N$6)*COS(B149)+'Graficas excel'!$N$7</f>
        <v>13.298029592032488</v>
      </c>
      <c r="D149" s="11">
        <f>'Graficas excel'!$N$3*(COS('Graficas excel'!$N$4*B149+'Graficas excel'!$N$5)+'Graficas excel'!$N$6)*SIN(B149)+'Graficas excel'!$N$8</f>
        <v>31.610770648986321</v>
      </c>
      <c r="E149" s="9">
        <f t="shared" si="28"/>
        <v>2.3451803123364185</v>
      </c>
      <c r="F149" s="9">
        <f>C149/(2*'Graficas excel'!$N$9*COS(E149/2))</f>
        <v>0.8573499912715733</v>
      </c>
      <c r="G149" s="9">
        <f t="shared" si="29"/>
        <v>0.51473390452410772</v>
      </c>
      <c r="H149" s="9">
        <f t="shared" si="30"/>
        <v>1.081394501205845</v>
      </c>
      <c r="I149" s="9">
        <f t="shared" si="26"/>
        <v>1.7132874067711317</v>
      </c>
      <c r="J149" s="9">
        <f t="shared" si="31"/>
        <v>0.16386870377002841</v>
      </c>
      <c r="K149" s="9">
        <f t="shared" si="32"/>
        <v>0.46946160028698153</v>
      </c>
      <c r="L149" s="9">
        <f t="shared" si="32"/>
        <v>1.7072254251626839</v>
      </c>
      <c r="M149" s="9">
        <f t="shared" si="27"/>
        <v>-1.0813945012058448</v>
      </c>
      <c r="N149" s="9">
        <f t="shared" si="33"/>
        <v>0.15130670486680822</v>
      </c>
      <c r="O149" s="9">
        <f t="shared" si="33"/>
        <v>-0.62970818914508231</v>
      </c>
      <c r="P149" s="9">
        <f t="shared" si="33"/>
        <v>-4.457046470031842</v>
      </c>
      <c r="Q149" s="15">
        <f t="shared" si="34"/>
        <v>98.164137500899344</v>
      </c>
      <c r="R149" s="15">
        <f t="shared" si="35"/>
        <v>-61.95934090774972</v>
      </c>
      <c r="S149" s="10">
        <f t="shared" si="36"/>
        <v>8.706881556064773E-2</v>
      </c>
    </row>
    <row r="150" spans="1:19" x14ac:dyDescent="0.35">
      <c r="A150" s="9">
        <v>147</v>
      </c>
      <c r="B150" s="9">
        <f t="shared" si="25"/>
        <v>1.5393804002589986</v>
      </c>
      <c r="C150" s="9">
        <f>'Graficas excel'!$N$3*(COS('Graficas excel'!$N$4*B150+'Graficas excel'!$N$5)+'Graficas excel'!$N$6)*COS(B150)+'Graficas excel'!$N$7</f>
        <v>13.224982761477268</v>
      </c>
      <c r="D150" s="11">
        <f>'Graficas excel'!$N$3*(COS('Graficas excel'!$N$4*B150+'Graficas excel'!$N$5)+'Graficas excel'!$N$6)*SIN(B150)+'Graficas excel'!$N$8</f>
        <v>31.659067550911498</v>
      </c>
      <c r="E150" s="9">
        <f t="shared" si="28"/>
        <v>2.3501968505506947</v>
      </c>
      <c r="F150" s="9">
        <f>C150/(2*'Graficas excel'!$N$9*COS(E150/2))</f>
        <v>0.85775751498986763</v>
      </c>
      <c r="G150" s="9">
        <f t="shared" si="29"/>
        <v>0.51405451605681574</v>
      </c>
      <c r="H150" s="9">
        <f t="shared" si="30"/>
        <v>1.0798100210976835</v>
      </c>
      <c r="I150" s="9">
        <f t="shared" si="26"/>
        <v>1.715003435824189</v>
      </c>
      <c r="J150" s="9">
        <f t="shared" si="31"/>
        <v>0.16878489415204204</v>
      </c>
      <c r="K150" s="9">
        <f t="shared" si="32"/>
        <v>0.48733962313269086</v>
      </c>
      <c r="L150" s="9">
        <f t="shared" si="32"/>
        <v>1.657249589668607</v>
      </c>
      <c r="M150" s="9">
        <f t="shared" si="27"/>
        <v>-1.0798100210976833</v>
      </c>
      <c r="N150" s="9">
        <f t="shared" si="33"/>
        <v>0.14471241613039648</v>
      </c>
      <c r="O150" s="9">
        <f t="shared" si="33"/>
        <v>-0.67638227063495016</v>
      </c>
      <c r="P150" s="9">
        <f t="shared" si="33"/>
        <v>-4.4251816230585677</v>
      </c>
      <c r="Q150" s="15">
        <f t="shared" si="34"/>
        <v>98.262458723161359</v>
      </c>
      <c r="R150" s="15">
        <f t="shared" si="35"/>
        <v>-61.868556884829637</v>
      </c>
      <c r="S150" s="10">
        <f t="shared" si="36"/>
        <v>8.7569573424410879E-2</v>
      </c>
    </row>
    <row r="151" spans="1:19" x14ac:dyDescent="0.35">
      <c r="A151" s="9">
        <v>148</v>
      </c>
      <c r="B151" s="9">
        <f t="shared" si="25"/>
        <v>1.5498523757709646</v>
      </c>
      <c r="C151" s="9">
        <f>'Graficas excel'!$N$3*(COS('Graficas excel'!$N$4*B151+'Graficas excel'!$N$5)+'Graficas excel'!$N$6)*COS(B151)+'Graficas excel'!$N$7</f>
        <v>13.150959786428478</v>
      </c>
      <c r="D151" s="11">
        <f>'Graficas excel'!$N$3*(COS('Graficas excel'!$N$4*B151+'Graficas excel'!$N$5)+'Graficas excel'!$N$6)*SIN(B151)+'Graficas excel'!$N$8</f>
        <v>31.706744936511466</v>
      </c>
      <c r="E151" s="9">
        <f t="shared" si="28"/>
        <v>2.3552472979853896</v>
      </c>
      <c r="F151" s="9">
        <f>C151/(2*'Graficas excel'!$N$9*COS(E151/2))</f>
        <v>0.85814677422238417</v>
      </c>
      <c r="G151" s="9">
        <f t="shared" si="29"/>
        <v>0.51340443501368049</v>
      </c>
      <c r="H151" s="9">
        <f t="shared" si="30"/>
        <v>1.0782945962196882</v>
      </c>
      <c r="I151" s="9">
        <f t="shared" si="26"/>
        <v>1.716770947102539</v>
      </c>
      <c r="J151" s="9">
        <f t="shared" si="31"/>
        <v>0.1738883027514983</v>
      </c>
      <c r="K151" s="9">
        <f t="shared" si="32"/>
        <v>0.50469430025291617</v>
      </c>
      <c r="L151" s="9">
        <f t="shared" si="32"/>
        <v>1.6036949001001737</v>
      </c>
      <c r="M151" s="9">
        <f t="shared" si="27"/>
        <v>-1.0782945962196884</v>
      </c>
      <c r="N151" s="9">
        <f t="shared" si="33"/>
        <v>0.13762935755557934</v>
      </c>
      <c r="O151" s="9">
        <f t="shared" si="33"/>
        <v>-0.72272266422762133</v>
      </c>
      <c r="P151" s="9">
        <f t="shared" si="33"/>
        <v>-4.3846263534675094</v>
      </c>
      <c r="Q151" s="15">
        <f t="shared" si="34"/>
        <v>98.363729659652591</v>
      </c>
      <c r="R151" s="15">
        <f t="shared" si="35"/>
        <v>-61.781729435151398</v>
      </c>
      <c r="S151" s="10">
        <f t="shared" si="36"/>
        <v>8.8048474902872487E-2</v>
      </c>
    </row>
    <row r="152" spans="1:19" x14ac:dyDescent="0.35">
      <c r="A152" s="9">
        <v>149</v>
      </c>
      <c r="B152" s="9">
        <f t="shared" si="25"/>
        <v>1.5603243512829306</v>
      </c>
      <c r="C152" s="9">
        <f>'Graficas excel'!$N$3*(COS('Graficas excel'!$N$4*B152+'Graficas excel'!$N$5)+'Graficas excel'!$N$6)*COS(B152)+'Graficas excel'!$N$7</f>
        <v>13.075963791084124</v>
      </c>
      <c r="D152" s="11">
        <f>'Graficas excel'!$N$3*(COS('Graficas excel'!$N$4*B152+'Graficas excel'!$N$5)+'Graficas excel'!$N$6)*SIN(B152)+'Graficas excel'!$N$8</f>
        <v>31.753742542631073</v>
      </c>
      <c r="E152" s="9">
        <f t="shared" si="28"/>
        <v>2.3603304573439012</v>
      </c>
      <c r="F152" s="9">
        <f>C152/(2*'Graficas excel'!$N$9*COS(E152/2))</f>
        <v>0.85851652376695742</v>
      </c>
      <c r="G152" s="9">
        <f t="shared" si="29"/>
        <v>0.51278589920072803</v>
      </c>
      <c r="H152" s="9">
        <f t="shared" si="30"/>
        <v>1.0768533449576387</v>
      </c>
      <c r="I152" s="9">
        <f t="shared" si="26"/>
        <v>1.71859190115077</v>
      </c>
      <c r="J152" s="9">
        <f t="shared" si="31"/>
        <v>0.17917344910477565</v>
      </c>
      <c r="K152" s="9">
        <f t="shared" si="32"/>
        <v>0.52148815397542991</v>
      </c>
      <c r="L152" s="9">
        <f t="shared" si="32"/>
        <v>1.5465274260230635</v>
      </c>
      <c r="M152" s="9">
        <f t="shared" si="27"/>
        <v>-1.0768533449576387</v>
      </c>
      <c r="N152" s="9">
        <f t="shared" si="33"/>
        <v>0.13006102351384488</v>
      </c>
      <c r="O152" s="9">
        <f t="shared" si="33"/>
        <v>-0.76863836403025376</v>
      </c>
      <c r="P152" s="9">
        <f t="shared" si="33"/>
        <v>-4.3352569050710681</v>
      </c>
      <c r="Q152" s="15">
        <f t="shared" si="34"/>
        <v>98.46806264130349</v>
      </c>
      <c r="R152" s="15">
        <f t="shared" si="35"/>
        <v>-61.699151820618049</v>
      </c>
      <c r="S152" s="10">
        <f t="shared" si="36"/>
        <v>8.8505221872294607E-2</v>
      </c>
    </row>
    <row r="153" spans="1:19" x14ac:dyDescent="0.35">
      <c r="A153" s="9">
        <v>150</v>
      </c>
      <c r="B153" s="9">
        <f t="shared" si="25"/>
        <v>1.5707963267948963</v>
      </c>
      <c r="C153" s="9">
        <f>'Graficas excel'!$N$3*(COS('Graficas excel'!$N$4*B153+'Graficas excel'!$N$5)+'Graficas excel'!$N$6)*COS(B153)+'Graficas excel'!$N$7</f>
        <v>13.000000000000002</v>
      </c>
      <c r="D153" s="11">
        <f>'Graficas excel'!$N$3*(COS('Graficas excel'!$N$4*B153+'Graficas excel'!$N$5)+'Graficas excel'!$N$6)*SIN(B153)+'Graficas excel'!$N$8</f>
        <v>31.799999999999997</v>
      </c>
      <c r="E153" s="9">
        <f t="shared" si="28"/>
        <v>2.3654450531400388</v>
      </c>
      <c r="F153" s="9">
        <f>C153/(2*'Graficas excel'!$N$9*COS(E153/2))</f>
        <v>0.85886553080211592</v>
      </c>
      <c r="G153" s="9">
        <f t="shared" si="29"/>
        <v>0.51220113236891585</v>
      </c>
      <c r="H153" s="9">
        <f t="shared" si="30"/>
        <v>1.0754913491043405</v>
      </c>
      <c r="I153" s="9">
        <f t="shared" si="26"/>
        <v>1.7204682011221897</v>
      </c>
      <c r="J153" s="9">
        <f t="shared" si="31"/>
        <v>0.18463446028298669</v>
      </c>
      <c r="K153" s="9">
        <f t="shared" si="32"/>
        <v>0.53768335130932721</v>
      </c>
      <c r="L153" s="9">
        <f t="shared" si="32"/>
        <v>1.4857227028659803</v>
      </c>
      <c r="M153" s="9">
        <f t="shared" si="27"/>
        <v>-1.0754913491043405</v>
      </c>
      <c r="N153" s="9">
        <f t="shared" si="33"/>
        <v>0.12201186138816247</v>
      </c>
      <c r="O153" s="9">
        <f t="shared" si="33"/>
        <v>-0.8140370681782394</v>
      </c>
      <c r="P153" s="9">
        <f t="shared" si="33"/>
        <v>-4.2769734237846286</v>
      </c>
      <c r="Q153" s="15">
        <f t="shared" si="34"/>
        <v>98.575566710766353</v>
      </c>
      <c r="R153" s="15">
        <f t="shared" si="35"/>
        <v>-61.621115206509742</v>
      </c>
      <c r="S153" s="10">
        <f t="shared" si="36"/>
        <v>8.8939585776582106E-2</v>
      </c>
    </row>
    <row r="154" spans="1:19" x14ac:dyDescent="0.35">
      <c r="A154" s="9">
        <v>151</v>
      </c>
      <c r="B154" s="9">
        <f t="shared" si="25"/>
        <v>1.5812683023068623</v>
      </c>
      <c r="C154" s="9">
        <f>'Graficas excel'!$N$3*(COS('Graficas excel'!$N$4*B154+'Graficas excel'!$N$5)+'Graficas excel'!$N$6)*COS(B154)+'Graficas excel'!$N$7</f>
        <v>12.923075742986937</v>
      </c>
      <c r="D154" s="11">
        <f>'Graficas excel'!$N$3*(COS('Graficas excel'!$N$4*B154+'Graficas excel'!$N$5)+'Graficas excel'!$N$6)*SIN(B154)+'Graficas excel'!$N$8</f>
        <v>31.845456930105403</v>
      </c>
      <c r="E154" s="9">
        <f t="shared" si="28"/>
        <v>2.370589733458162</v>
      </c>
      <c r="F154" s="9">
        <f>C154/(2*'Graficas excel'!$N$9*COS(E154/2))</f>
        <v>0.8591925765457703</v>
      </c>
      <c r="G154" s="9">
        <f t="shared" si="29"/>
        <v>0.51165233939525834</v>
      </c>
      <c r="H154" s="9">
        <f t="shared" si="30"/>
        <v>1.0742136438797143</v>
      </c>
      <c r="I154" s="9">
        <f t="shared" si="26"/>
        <v>1.7224016886689382</v>
      </c>
      <c r="J154" s="9">
        <f t="shared" si="31"/>
        <v>0.19026506717108976</v>
      </c>
      <c r="K154" s="9">
        <f t="shared" si="32"/>
        <v>0.55324180307131166</v>
      </c>
      <c r="L154" s="9">
        <f t="shared" si="32"/>
        <v>1.4212669767420625</v>
      </c>
      <c r="M154" s="9">
        <f t="shared" si="27"/>
        <v>-1.0742136438797143</v>
      </c>
      <c r="N154" s="9">
        <f t="shared" si="33"/>
        <v>0.11348728514436737</v>
      </c>
      <c r="O154" s="9">
        <f t="shared" si="33"/>
        <v>-0.85882542913744131</v>
      </c>
      <c r="P154" s="9">
        <f t="shared" si="33"/>
        <v>-4.2097022198742895</v>
      </c>
      <c r="Q154" s="15">
        <f t="shared" si="34"/>
        <v>98.686347386936148</v>
      </c>
      <c r="R154" s="15">
        <f t="shared" si="35"/>
        <v>-61.547908089676845</v>
      </c>
      <c r="S154" s="10">
        <f t="shared" si="36"/>
        <v>8.9351406321444268E-2</v>
      </c>
    </row>
    <row r="155" spans="1:19" x14ac:dyDescent="0.35">
      <c r="A155" s="9">
        <v>152</v>
      </c>
      <c r="B155" s="9">
        <f t="shared" si="25"/>
        <v>1.5917402778188283</v>
      </c>
      <c r="C155" s="9">
        <f>'Graficas excel'!$N$3*(COS('Graficas excel'!$N$4*B155+'Graficas excel'!$N$5)+'Graficas excel'!$N$6)*COS(B155)+'Graficas excel'!$N$7</f>
        <v>12.845200456131467</v>
      </c>
      <c r="D155" s="11">
        <f>'Graficas excel'!$N$3*(COS('Graficas excel'!$N$4*B155+'Graficas excel'!$N$5)+'Graficas excel'!$N$6)*SIN(B155)+'Graficas excel'!$N$8</f>
        <v>31.890053042221275</v>
      </c>
      <c r="E155" s="9">
        <f t="shared" si="28"/>
        <v>2.3757630717775098</v>
      </c>
      <c r="F155" s="9">
        <f>C155/(2*'Graficas excel'!$N$9*COS(E155/2))</f>
        <v>0.85949645788751161</v>
      </c>
      <c r="G155" s="9">
        <f t="shared" si="29"/>
        <v>0.51114170136941572</v>
      </c>
      <c r="H155" s="9">
        <f t="shared" si="30"/>
        <v>1.0730252078087628</v>
      </c>
      <c r="I155" s="9">
        <f t="shared" si="26"/>
        <v>1.7243941397931364</v>
      </c>
      <c r="J155" s="9">
        <f t="shared" si="31"/>
        <v>0.19605860178504844</v>
      </c>
      <c r="K155" s="9">
        <f t="shared" si="32"/>
        <v>0.56812527604772045</v>
      </c>
      <c r="L155" s="9">
        <f t="shared" si="32"/>
        <v>1.3531585003059552</v>
      </c>
      <c r="M155" s="9">
        <f t="shared" si="27"/>
        <v>-1.073025207808763</v>
      </c>
      <c r="N155" s="9">
        <f t="shared" si="33"/>
        <v>0.10449368628138642</v>
      </c>
      <c r="O155" s="9">
        <f t="shared" si="33"/>
        <v>-0.90290932769663368</v>
      </c>
      <c r="P155" s="9">
        <f t="shared" si="33"/>
        <v>-4.1333981346128708</v>
      </c>
      <c r="Q155" s="15">
        <f t="shared" si="34"/>
        <v>98.800506427238801</v>
      </c>
      <c r="R155" s="15">
        <f t="shared" si="35"/>
        <v>-61.479815718590224</v>
      </c>
      <c r="S155" s="10">
        <f t="shared" si="36"/>
        <v>8.974059013998717E-2</v>
      </c>
    </row>
    <row r="156" spans="1:19" x14ac:dyDescent="0.35">
      <c r="A156" s="9">
        <v>153</v>
      </c>
      <c r="B156" s="9">
        <f t="shared" si="25"/>
        <v>1.6022122533307943</v>
      </c>
      <c r="C156" s="9">
        <f>'Graficas excel'!$N$3*(COS('Graficas excel'!$N$4*B156+'Graficas excel'!$N$5)+'Graficas excel'!$N$6)*COS(B156)+'Graficas excel'!$N$7</f>
        <v>12.766385678936595</v>
      </c>
      <c r="D156" s="11">
        <f>'Graficas excel'!$N$3*(COS('Graficas excel'!$N$4*B156+'Graficas excel'!$N$5)+'Graficas excel'!$N$6)*SIN(B156)+'Graficas excel'!$N$8</f>
        <v>31.93372823042818</v>
      </c>
      <c r="E156" s="9">
        <f t="shared" si="28"/>
        <v>2.3809635688550101</v>
      </c>
      <c r="F156" s="9">
        <f>C156/(2*'Graficas excel'!$N$9*COS(E156/2))</f>
        <v>0.85977598899299157</v>
      </c>
      <c r="G156" s="9">
        <f t="shared" si="29"/>
        <v>0.51067137060062728</v>
      </c>
      <c r="H156" s="9">
        <f t="shared" si="30"/>
        <v>1.0719309524848692</v>
      </c>
      <c r="I156" s="9">
        <f t="shared" si="26"/>
        <v>1.7264472606699397</v>
      </c>
      <c r="J156" s="9">
        <f t="shared" si="31"/>
        <v>0.20200799576354908</v>
      </c>
      <c r="K156" s="9">
        <f t="shared" si="32"/>
        <v>0.58229551872673302</v>
      </c>
      <c r="L156" s="9">
        <f t="shared" si="32"/>
        <v>1.2814087079647154</v>
      </c>
      <c r="M156" s="9">
        <f t="shared" si="27"/>
        <v>-1.0719309524848692</v>
      </c>
      <c r="N156" s="9">
        <f t="shared" si="33"/>
        <v>9.5038441912221605E-2</v>
      </c>
      <c r="O156" s="9">
        <f t="shared" si="33"/>
        <v>-0.94619417174350551</v>
      </c>
      <c r="P156" s="9">
        <f t="shared" si="33"/>
        <v>-4.0480466370205122</v>
      </c>
      <c r="Q156" s="15">
        <f t="shared" si="34"/>
        <v>98.918141588309823</v>
      </c>
      <c r="R156" s="15">
        <f t="shared" si="35"/>
        <v>-61.417119506821393</v>
      </c>
      <c r="S156" s="10">
        <f t="shared" si="36"/>
        <v>9.0107109426425289E-2</v>
      </c>
    </row>
    <row r="157" spans="1:19" x14ac:dyDescent="0.35">
      <c r="A157" s="9">
        <v>154</v>
      </c>
      <c r="B157" s="9">
        <f t="shared" si="25"/>
        <v>1.6126842288427603</v>
      </c>
      <c r="C157" s="9">
        <f>'Graficas excel'!$N$3*(COS('Graficas excel'!$N$4*B157+'Graficas excel'!$N$5)+'Graficas excel'!$N$6)*COS(B157)+'Graficas excel'!$N$7</f>
        <v>12.686645047586175</v>
      </c>
      <c r="D157" s="11">
        <f>'Graficas excel'!$N$3*(COS('Graficas excel'!$N$4*B157+'Graficas excel'!$N$5)+'Graficas excel'!$N$6)*SIN(B157)+'Graficas excel'!$N$8</f>
        <v>31.976422670457012</v>
      </c>
      <c r="E157" s="9">
        <f t="shared" si="28"/>
        <v>2.3861896546611248</v>
      </c>
      <c r="F157" s="9">
        <f>C157/(2*'Graficas excel'!$N$9*COS(E157/2))</f>
        <v>0.86003000287895481</v>
      </c>
      <c r="G157" s="9">
        <f t="shared" si="29"/>
        <v>0.51024346556131905</v>
      </c>
      <c r="H157" s="9">
        <f t="shared" si="30"/>
        <v>1.0709357122484691</v>
      </c>
      <c r="I157" s="9">
        <f t="shared" si="26"/>
        <v>1.7285626834547969</v>
      </c>
      <c r="J157" s="9">
        <f t="shared" si="31"/>
        <v>0.20810578017638295</v>
      </c>
      <c r="K157" s="9">
        <f t="shared" si="32"/>
        <v>0.59571439933735948</v>
      </c>
      <c r="L157" s="9">
        <f t="shared" si="32"/>
        <v>1.2060433829657815</v>
      </c>
      <c r="M157" s="9">
        <f t="shared" si="27"/>
        <v>-1.0709357122484691</v>
      </c>
      <c r="N157" s="9">
        <f t="shared" si="33"/>
        <v>8.5129919716158686E-2</v>
      </c>
      <c r="O157" s="9">
        <f t="shared" si="33"/>
        <v>-0.98858521699768054</v>
      </c>
      <c r="P157" s="9">
        <f t="shared" si="33"/>
        <v>-3.9536659062913353</v>
      </c>
      <c r="Q157" s="15">
        <f t="shared" si="34"/>
        <v>99.039346385767956</v>
      </c>
      <c r="R157" s="15">
        <f t="shared" si="35"/>
        <v>-61.36009644167406</v>
      </c>
      <c r="S157" s="10">
        <f t="shared" si="36"/>
        <v>9.0451000533654333E-2</v>
      </c>
    </row>
    <row r="158" spans="1:19" x14ac:dyDescent="0.35">
      <c r="A158" s="9">
        <v>155</v>
      </c>
      <c r="B158" s="9">
        <f t="shared" si="25"/>
        <v>1.6231562043547263</v>
      </c>
      <c r="C158" s="9">
        <f>'Graficas excel'!$N$3*(COS('Graficas excel'!$N$4*B158+'Graficas excel'!$N$5)+'Graficas excel'!$N$6)*COS(B158)+'Graficas excel'!$N$7</f>
        <v>12.60599428434335</v>
      </c>
      <c r="D158" s="11">
        <f>'Graficas excel'!$N$3*(COS('Graficas excel'!$N$4*B158+'Graficas excel'!$N$5)+'Graficas excel'!$N$6)*SIN(B158)+'Graficas excel'!$N$8</f>
        <v>32.018076916190736</v>
      </c>
      <c r="E158" s="9">
        <f t="shared" si="28"/>
        <v>2.3914396903635393</v>
      </c>
      <c r="F158" s="9">
        <f>C158/(2*'Graficas excel'!$N$9*COS(E158/2))</f>
        <v>0.86025735295753347</v>
      </c>
      <c r="G158" s="9">
        <f t="shared" si="29"/>
        <v>0.50986006578520893</v>
      </c>
      <c r="H158" s="9">
        <f t="shared" si="30"/>
        <v>1.0700442338138658</v>
      </c>
      <c r="I158" s="9">
        <f t="shared" si="26"/>
        <v>1.7307419620887026</v>
      </c>
      <c r="J158" s="9">
        <f t="shared" si="31"/>
        <v>0.2143440867783693</v>
      </c>
      <c r="K158" s="9">
        <f t="shared" si="32"/>
        <v>0.60834405611014575</v>
      </c>
      <c r="L158" s="9">
        <f t="shared" si="32"/>
        <v>1.1271037194946854</v>
      </c>
      <c r="M158" s="9">
        <f t="shared" si="27"/>
        <v>-1.0700442338138658</v>
      </c>
      <c r="N158" s="9">
        <f t="shared" si="33"/>
        <v>7.4777479532267405E-2</v>
      </c>
      <c r="O158" s="9">
        <f t="shared" si="33"/>
        <v>-1.0299879095508582</v>
      </c>
      <c r="P158" s="9">
        <f t="shared" si="33"/>
        <v>-3.8503086891561966</v>
      </c>
      <c r="Q158" s="15">
        <f t="shared" si="34"/>
        <v>99.164209853873786</v>
      </c>
      <c r="R158" s="15">
        <f t="shared" si="35"/>
        <v>-61.309018489844362</v>
      </c>
      <c r="S158" s="10">
        <f t="shared" si="36"/>
        <v>9.0772362530099543E-2</v>
      </c>
    </row>
    <row r="159" spans="1:19" x14ac:dyDescent="0.35">
      <c r="A159" s="9">
        <v>156</v>
      </c>
      <c r="B159" s="9">
        <f t="shared" si="25"/>
        <v>1.6336281798666923</v>
      </c>
      <c r="C159" s="9">
        <f>'Graficas excel'!$N$3*(COS('Graficas excel'!$N$4*B159+'Graficas excel'!$N$5)+'Graficas excel'!$N$6)*COS(B159)+'Graficas excel'!$N$7</f>
        <v>12.524451183100346</v>
      </c>
      <c r="D159" s="11">
        <f>'Graficas excel'!$N$3*(COS('Graficas excel'!$N$4*B159+'Graficas excel'!$N$5)+'Graficas excel'!$N$6)*SIN(B159)+'Graficas excel'!$N$8</f>
        <v>32.058631995658665</v>
      </c>
      <c r="E159" s="9">
        <f t="shared" si="28"/>
        <v>2.3967119703538033</v>
      </c>
      <c r="F159" s="9">
        <f>C159/(2*'Graficas excel'!$N$9*COS(E159/2))</f>
        <v>0.86045691454850493</v>
      </c>
      <c r="G159" s="9">
        <f t="shared" si="29"/>
        <v>0.50952320673907181</v>
      </c>
      <c r="H159" s="9">
        <f t="shared" si="30"/>
        <v>1.0692611658793576</v>
      </c>
      <c r="I159" s="9">
        <f t="shared" si="26"/>
        <v>1.7329865681165804</v>
      </c>
      <c r="J159" s="9">
        <f t="shared" si="31"/>
        <v>0.2207146508368048</v>
      </c>
      <c r="K159" s="9">
        <f t="shared" si="32"/>
        <v>0.62014705866013986</v>
      </c>
      <c r="L159" s="9">
        <f t="shared" si="32"/>
        <v>1.0446472788103136</v>
      </c>
      <c r="M159" s="9">
        <f t="shared" si="27"/>
        <v>-1.0692611658793574</v>
      </c>
      <c r="N159" s="9">
        <f t="shared" si="33"/>
        <v>6.3991471365829791E-2</v>
      </c>
      <c r="O159" s="9">
        <f t="shared" si="33"/>
        <v>-1.0703082478572117</v>
      </c>
      <c r="P159" s="9">
        <f t="shared" si="33"/>
        <v>-3.7380639441717962</v>
      </c>
      <c r="Q159" s="15">
        <f t="shared" si="34"/>
        <v>99.292816305940804</v>
      </c>
      <c r="R159" s="15">
        <f t="shared" si="35"/>
        <v>-61.264152002125002</v>
      </c>
      <c r="S159" s="10">
        <f t="shared" si="36"/>
        <v>9.1071355710655139E-2</v>
      </c>
    </row>
    <row r="160" spans="1:19" x14ac:dyDescent="0.35">
      <c r="A160" s="9">
        <v>157</v>
      </c>
      <c r="B160" s="9">
        <f t="shared" si="25"/>
        <v>1.6441001553786583</v>
      </c>
      <c r="C160" s="9">
        <f>'Graficas excel'!$N$3*(COS('Graficas excel'!$N$4*B160+'Graficas excel'!$N$5)+'Graficas excel'!$N$6)*COS(B160)+'Graficas excel'!$N$7</f>
        <v>12.442035591103718</v>
      </c>
      <c r="D160" s="11">
        <f>'Graficas excel'!$N$3*(COS('Graficas excel'!$N$4*B160+'Graficas excel'!$N$5)+'Graficas excel'!$N$6)*SIN(B160)+'Graficas excel'!$N$8</f>
        <v>32.098029506358571</v>
      </c>
      <c r="E160" s="9">
        <f t="shared" si="28"/>
        <v>2.4020047243123113</v>
      </c>
      <c r="F160" s="9">
        <f>C160/(2*'Graficas excel'!$N$9*COS(E160/2))</f>
        <v>0.86062758635826209</v>
      </c>
      <c r="G160" s="9">
        <f t="shared" si="29"/>
        <v>0.50923487468863737</v>
      </c>
      <c r="H160" s="9">
        <f t="shared" si="30"/>
        <v>1.0685910487582397</v>
      </c>
      <c r="I160" s="9">
        <f t="shared" si="26"/>
        <v>1.7352978865352755</v>
      </c>
      <c r="J160" s="9">
        <f t="shared" si="31"/>
        <v>0.22720881564891152</v>
      </c>
      <c r="K160" s="9">
        <f t="shared" si="32"/>
        <v>0.63108657938248336</v>
      </c>
      <c r="L160" s="9">
        <f t="shared" si="32"/>
        <v>0.95874883575269798</v>
      </c>
      <c r="M160" s="9">
        <f t="shared" si="27"/>
        <v>-1.0685910487582397</v>
      </c>
      <c r="N160" s="9">
        <f t="shared" si="33"/>
        <v>5.2783229604013861E-2</v>
      </c>
      <c r="O160" s="9">
        <f t="shared" si="33"/>
        <v>-1.1094531619427417</v>
      </c>
      <c r="P160" s="9">
        <f t="shared" si="33"/>
        <v>-3.6170582566876153</v>
      </c>
      <c r="Q160" s="15">
        <f t="shared" si="34"/>
        <v>99.425245096442893</v>
      </c>
      <c r="R160" s="15">
        <f t="shared" si="35"/>
        <v>-61.225757119305506</v>
      </c>
      <c r="S160" s="10">
        <f t="shared" si="36"/>
        <v>9.1348200056180759E-2</v>
      </c>
    </row>
    <row r="161" spans="1:19" x14ac:dyDescent="0.35">
      <c r="A161" s="9">
        <v>158</v>
      </c>
      <c r="B161" s="9">
        <f t="shared" si="25"/>
        <v>1.6545721308906243</v>
      </c>
      <c r="C161" s="9">
        <f>'Graficas excel'!$N$3*(COS('Graficas excel'!$N$4*B161+'Graficas excel'!$N$5)+'Graficas excel'!$N$6)*COS(B161)+'Graficas excel'!$N$7</f>
        <v>12.35876938688599</v>
      </c>
      <c r="D161" s="11">
        <f>'Graficas excel'!$N$3*(COS('Graficas excel'!$N$4*B161+'Graficas excel'!$N$5)+'Graficas excel'!$N$6)*SIN(B161)+'Graficas excel'!$N$8</f>
        <v>32.1362117097433</v>
      </c>
      <c r="E161" s="9">
        <f t="shared" si="28"/>
        <v>2.4073161193073234</v>
      </c>
      <c r="F161" s="9">
        <f>C161/(2*'Graficas excel'!$N$9*COS(E161/2))</f>
        <v>0.86076829192431092</v>
      </c>
      <c r="G161" s="9">
        <f t="shared" si="29"/>
        <v>0.50899700158026884</v>
      </c>
      <c r="H161" s="9">
        <f t="shared" si="30"/>
        <v>1.0680383040703838</v>
      </c>
      <c r="I161" s="9">
        <f t="shared" si="26"/>
        <v>1.7376772116888537</v>
      </c>
      <c r="J161" s="9">
        <f t="shared" si="31"/>
        <v>0.23381753885413525</v>
      </c>
      <c r="K161" s="9">
        <f t="shared" si="32"/>
        <v>0.6411265737126115</v>
      </c>
      <c r="L161" s="9">
        <f t="shared" si="32"/>
        <v>0.86950108661671988</v>
      </c>
      <c r="M161" s="9">
        <f t="shared" si="27"/>
        <v>-1.068038304070384</v>
      </c>
      <c r="N161" s="9">
        <f t="shared" si="33"/>
        <v>4.1165063260476246E-2</v>
      </c>
      <c r="O161" s="9">
        <f t="shared" si="33"/>
        <v>-1.1473309074321287</v>
      </c>
      <c r="P161" s="9">
        <f t="shared" si="33"/>
        <v>-3.4874569835054392</v>
      </c>
      <c r="Q161" s="15">
        <f t="shared" si="34"/>
        <v>99.561570385832241</v>
      </c>
      <c r="R161" s="15">
        <f t="shared" si="35"/>
        <v>-61.194087181543097</v>
      </c>
      <c r="S161" s="10">
        <f t="shared" si="36"/>
        <v>9.16031736357482E-2</v>
      </c>
    </row>
    <row r="162" spans="1:19" x14ac:dyDescent="0.35">
      <c r="A162" s="9">
        <v>159</v>
      </c>
      <c r="B162" s="9">
        <f t="shared" si="25"/>
        <v>1.6650441064025903</v>
      </c>
      <c r="C162" s="9">
        <f>'Graficas excel'!$N$3*(COS('Graficas excel'!$N$4*B162+'Graficas excel'!$N$5)+'Graficas excel'!$N$6)*COS(B162)+'Graficas excel'!$N$7</f>
        <v>12.274676454441327</v>
      </c>
      <c r="D162" s="11">
        <f>'Graficas excel'!$N$3*(COS('Graficas excel'!$N$4*B162+'Graficas excel'!$N$5)+'Graficas excel'!$N$6)*SIN(B162)+'Graficas excel'!$N$8</f>
        <v>32.173121624709879</v>
      </c>
      <c r="E162" s="9">
        <f t="shared" si="28"/>
        <v>2.4126442619240329</v>
      </c>
      <c r="F162" s="9">
        <f>C162/(2*'Graficas excel'!$N$9*COS(E162/2))</f>
        <v>0.86087798102416613</v>
      </c>
      <c r="G162" s="9">
        <f t="shared" si="29"/>
        <v>0.50881145996110921</v>
      </c>
      <c r="H162" s="9">
        <f t="shared" si="30"/>
        <v>1.0676072245359716</v>
      </c>
      <c r="I162" s="9">
        <f t="shared" si="26"/>
        <v>1.7401257432300024</v>
      </c>
      <c r="J162" s="9">
        <f t="shared" si="31"/>
        <v>0.24053140063412437</v>
      </c>
      <c r="K162" s="9">
        <f t="shared" si="32"/>
        <v>0.6502319677992896</v>
      </c>
      <c r="L162" s="9">
        <f t="shared" si="32"/>
        <v>0.77701518125701197</v>
      </c>
      <c r="M162" s="9">
        <f t="shared" si="27"/>
        <v>-1.0676072245359718</v>
      </c>
      <c r="N162" s="9">
        <f t="shared" si="33"/>
        <v>2.9150242093725291E-2</v>
      </c>
      <c r="O162" s="9">
        <f t="shared" si="33"/>
        <v>-1.1838514715624324</v>
      </c>
      <c r="P162" s="9">
        <f t="shared" si="33"/>
        <v>-3.3494650328713171</v>
      </c>
      <c r="Q162" s="15">
        <f t="shared" si="34"/>
        <v>99.701860909144713</v>
      </c>
      <c r="R162" s="15">
        <f t="shared" si="35"/>
        <v>-61.169388143586815</v>
      </c>
      <c r="S162" s="10">
        <f t="shared" si="36"/>
        <v>9.183661094565089E-2</v>
      </c>
    </row>
    <row r="163" spans="1:19" x14ac:dyDescent="0.35">
      <c r="A163" s="9">
        <v>160</v>
      </c>
      <c r="B163" s="9">
        <f t="shared" si="25"/>
        <v>1.6755160819145563</v>
      </c>
      <c r="C163" s="9">
        <f>'Graficas excel'!$N$3*(COS('Graficas excel'!$N$4*B163+'Graficas excel'!$N$5)+'Graficas excel'!$N$6)*COS(B163)+'Graficas excel'!$N$7</f>
        <v>12.189782653689551</v>
      </c>
      <c r="D163" s="11">
        <f>'Graficas excel'!$N$3*(COS('Graficas excel'!$N$4*B163+'Graficas excel'!$N$5)+'Graficas excel'!$N$6)*SIN(B163)+'Graficas excel'!$N$8</f>
        <v>32.208703119930696</v>
      </c>
      <c r="E163" s="9">
        <f t="shared" si="28"/>
        <v>2.4179872004200051</v>
      </c>
      <c r="F163" s="9">
        <f>C163/(2*'Graficas excel'!$N$9*COS(E163/2))</f>
        <v>0.86095563104756756</v>
      </c>
      <c r="G163" s="9">
        <f t="shared" si="29"/>
        <v>0.50868005796127369</v>
      </c>
      <c r="H163" s="9">
        <f t="shared" si="30"/>
        <v>1.0673019639145986</v>
      </c>
      <c r="I163" s="9">
        <f t="shared" si="26"/>
        <v>1.7426445821673018</v>
      </c>
      <c r="J163" s="9">
        <f t="shared" si="31"/>
        <v>0.24734061387801598</v>
      </c>
      <c r="K163" s="9">
        <f t="shared" si="32"/>
        <v>0.65836885174983883</v>
      </c>
      <c r="L163" s="9">
        <f t="shared" si="32"/>
        <v>0.68142110284368496</v>
      </c>
      <c r="M163" s="9">
        <f t="shared" si="27"/>
        <v>-1.0673019639145984</v>
      </c>
      <c r="N163" s="9">
        <f t="shared" si="33"/>
        <v>1.6752978473718615E-2</v>
      </c>
      <c r="O163" s="9">
        <f t="shared" si="33"/>
        <v>-1.2189269873648472</v>
      </c>
      <c r="P163" s="9">
        <f t="shared" si="33"/>
        <v>-3.2033273517290741</v>
      </c>
      <c r="Q163" s="15">
        <f t="shared" si="34"/>
        <v>99.846179749525191</v>
      </c>
      <c r="R163" s="15">
        <f t="shared" si="35"/>
        <v>-61.151897998330575</v>
      </c>
      <c r="S163" s="10">
        <f t="shared" si="36"/>
        <v>9.2048901178836393E-2</v>
      </c>
    </row>
    <row r="164" spans="1:19" x14ac:dyDescent="0.35">
      <c r="A164" s="9">
        <v>161</v>
      </c>
      <c r="B164" s="9">
        <f t="shared" si="25"/>
        <v>1.6859880574265222</v>
      </c>
      <c r="C164" s="9">
        <f>'Graficas excel'!$N$3*(COS('Graficas excel'!$N$4*B164+'Graficas excel'!$N$5)+'Graficas excel'!$N$6)*COS(B164)+'Graficas excel'!$N$7</f>
        <v>12.10411578727944</v>
      </c>
      <c r="D164" s="11">
        <f>'Graficas excel'!$N$3*(COS('Graficas excel'!$N$4*B164+'Graficas excel'!$N$5)+'Graficas excel'!$N$6)*SIN(B164)+'Graficas excel'!$N$8</f>
        <v>32.242901004868671</v>
      </c>
      <c r="E164" s="9">
        <f t="shared" si="28"/>
        <v>2.4233429269036248</v>
      </c>
      <c r="F164" s="9">
        <f>C164/(2*'Graficas excel'!$N$9*COS(E164/2))</f>
        <v>0.86100024833098521</v>
      </c>
      <c r="G164" s="9">
        <f t="shared" si="29"/>
        <v>0.50860453436238828</v>
      </c>
      <c r="H164" s="9">
        <f t="shared" si="30"/>
        <v>1.0671265271342691</v>
      </c>
      <c r="I164" s="9">
        <f t="shared" si="26"/>
        <v>1.745234727018947</v>
      </c>
      <c r="J164" s="9">
        <f t="shared" si="31"/>
        <v>0.25423503637138145</v>
      </c>
      <c r="K164" s="9">
        <f t="shared" si="32"/>
        <v>0.66550467685215475</v>
      </c>
      <c r="L164" s="9">
        <f t="shared" si="32"/>
        <v>0.58286784960998272</v>
      </c>
      <c r="M164" s="9">
        <f t="shared" si="27"/>
        <v>-1.0671265271342691</v>
      </c>
      <c r="N164" s="9">
        <f t="shared" si="33"/>
        <v>3.9884049111594761E-3</v>
      </c>
      <c r="O164" s="9">
        <f t="shared" si="33"/>
        <v>-1.2524721529489649</v>
      </c>
      <c r="P164" s="9">
        <f t="shared" si="33"/>
        <v>-3.0493290049959545</v>
      </c>
      <c r="Q164" s="15">
        <f t="shared" si="34"/>
        <v>99.994584117852</v>
      </c>
      <c r="R164" s="15">
        <f t="shared" si="35"/>
        <v>-61.141846211246346</v>
      </c>
      <c r="S164" s="10">
        <f t="shared" si="36"/>
        <v>9.2240486418702333E-2</v>
      </c>
    </row>
    <row r="165" spans="1:19" x14ac:dyDescent="0.35">
      <c r="A165" s="9">
        <v>162</v>
      </c>
      <c r="B165" s="9">
        <f t="shared" si="25"/>
        <v>1.6964600329384882</v>
      </c>
      <c r="C165" s="9">
        <f>'Graficas excel'!$N$3*(COS('Graficas excel'!$N$4*B165+'Graficas excel'!$N$5)+'Graficas excel'!$N$6)*COS(B165)+'Graficas excel'!$N$7</f>
        <v>12.017705563788699</v>
      </c>
      <c r="D165" s="11">
        <f>'Graficas excel'!$N$3*(COS('Graficas excel'!$N$4*B165+'Graficas excel'!$N$5)+'Graficas excel'!$N$6)*SIN(B165)+'Graficas excel'!$N$8</f>
        <v>32.275661119320283</v>
      </c>
      <c r="E165" s="9">
        <f t="shared" si="28"/>
        <v>2.4287093795325161</v>
      </c>
      <c r="F165" s="9">
        <f>C165/(2*'Graficas excel'!$N$9*COS(E165/2))</f>
        <v>0.86101086945342953</v>
      </c>
      <c r="G165" s="9">
        <f t="shared" si="29"/>
        <v>0.50858655377727924</v>
      </c>
      <c r="H165" s="9">
        <f t="shared" si="30"/>
        <v>1.0670847606557077</v>
      </c>
      <c r="I165" s="9">
        <f t="shared" si="26"/>
        <v>1.7478970700941119</v>
      </c>
      <c r="J165" s="9">
        <f t="shared" si="31"/>
        <v>0.26120418505047605</v>
      </c>
      <c r="K165" s="9">
        <f t="shared" si="32"/>
        <v>0.67160845469998276</v>
      </c>
      <c r="L165" s="9">
        <f t="shared" si="32"/>
        <v>0.48152342499689932</v>
      </c>
      <c r="M165" s="9">
        <f t="shared" si="27"/>
        <v>-1.0670847606557077</v>
      </c>
      <c r="N165" s="9">
        <f t="shared" si="33"/>
        <v>-9.1274528039413886E-3</v>
      </c>
      <c r="O165" s="9">
        <f t="shared" si="33"/>
        <v>-1.2844046516172101</v>
      </c>
      <c r="P165" s="9">
        <f t="shared" si="33"/>
        <v>-2.8877948963581175</v>
      </c>
      <c r="Q165" s="15">
        <f t="shared" si="34"/>
        <v>100.14712513967483</v>
      </c>
      <c r="R165" s="15">
        <f t="shared" si="35"/>
        <v>-61.139453168299653</v>
      </c>
      <c r="S165" s="10">
        <f t="shared" si="36"/>
        <v>9.2411859750805819E-2</v>
      </c>
    </row>
    <row r="166" spans="1:19" x14ac:dyDescent="0.35">
      <c r="A166" s="9">
        <v>163</v>
      </c>
      <c r="B166" s="9">
        <f t="shared" si="25"/>
        <v>1.7069320084504542</v>
      </c>
      <c r="C166" s="9">
        <f>'Graficas excel'!$N$3*(COS('Graficas excel'!$N$4*B166+'Graficas excel'!$N$5)+'Graficas excel'!$N$6)*COS(B166)+'Graficas excel'!$N$7</f>
        <v>11.930583557384459</v>
      </c>
      <c r="D166" s="11">
        <f>'Graficas excel'!$N$3*(COS('Graficas excel'!$N$4*B166+'Graficas excel'!$N$5)+'Graficas excel'!$N$6)*SIN(B166)+'Graficas excel'!$N$8</f>
        <v>32.306930421333064</v>
      </c>
      <c r="E166" s="9">
        <f t="shared" si="28"/>
        <v>2.4340844447292098</v>
      </c>
      <c r="F166" s="9">
        <f>C166/(2*'Graficas excel'!$N$9*COS(E166/2))</f>
        <v>0.86098656249262506</v>
      </c>
      <c r="G166" s="9">
        <f t="shared" si="29"/>
        <v>0.50862770196592033</v>
      </c>
      <c r="H166" s="9">
        <f t="shared" si="30"/>
        <v>1.0671803431179572</v>
      </c>
      <c r="I166" s="9">
        <f t="shared" si="26"/>
        <v>1.7506323939235835</v>
      </c>
      <c r="J166" s="9">
        <f t="shared" si="31"/>
        <v>0.26823725234172358</v>
      </c>
      <c r="K166" s="9">
        <f t="shared" si="32"/>
        <v>0.67665095621498828</v>
      </c>
      <c r="L166" s="9">
        <f t="shared" si="32"/>
        <v>0.37757460329921239</v>
      </c>
      <c r="M166" s="9">
        <f t="shared" si="27"/>
        <v>-1.0671803431179572</v>
      </c>
      <c r="N166" s="9">
        <f t="shared" si="33"/>
        <v>-2.2577706863132003E-2</v>
      </c>
      <c r="O166" s="9">
        <f t="shared" si="33"/>
        <v>-1.3146455690554526</v>
      </c>
      <c r="P166" s="9">
        <f t="shared" si="33"/>
        <v>-2.7190890141884321</v>
      </c>
      <c r="Q166" s="15">
        <f t="shared" si="34"/>
        <v>100.30384765070512</v>
      </c>
      <c r="R166" s="15">
        <f t="shared" si="35"/>
        <v>-61.144929639982017</v>
      </c>
      <c r="S166" s="10">
        <f t="shared" si="36"/>
        <v>9.2563563286354192E-2</v>
      </c>
    </row>
    <row r="167" spans="1:19" x14ac:dyDescent="0.35">
      <c r="A167" s="9">
        <v>164</v>
      </c>
      <c r="B167" s="9">
        <f t="shared" si="25"/>
        <v>1.71740398396242</v>
      </c>
      <c r="C167" s="9">
        <f>'Graficas excel'!$N$3*(COS('Graficas excel'!$N$4*B167+'Graficas excel'!$N$5)+'Graficas excel'!$N$6)*COS(B167)+'Graficas excel'!$N$7</f>
        <v>11.842783164014362</v>
      </c>
      <c r="D167" s="11">
        <f>'Graficas excel'!$N$3*(COS('Graficas excel'!$N$4*B167+'Graficas excel'!$N$5)+'Graficas excel'!$N$6)*SIN(B167)+'Graficas excel'!$N$8</f>
        <v>32.33665707334692</v>
      </c>
      <c r="E167" s="9">
        <f t="shared" si="28"/>
        <v>2.4394659594116619</v>
      </c>
      <c r="F167" s="9">
        <f>C167/(2*'Graficas excel'!$N$9*COS(E167/2))</f>
        <v>0.86092642824064058</v>
      </c>
      <c r="G167" s="9">
        <f t="shared" si="29"/>
        <v>0.50872948131282225</v>
      </c>
      <c r="H167" s="9">
        <f t="shared" si="30"/>
        <v>1.067416776311344</v>
      </c>
      <c r="I167" s="9">
        <f t="shared" si="26"/>
        <v>1.7534413678615031</v>
      </c>
      <c r="J167" s="9">
        <f t="shared" si="31"/>
        <v>0.27532312458535529</v>
      </c>
      <c r="K167" s="9">
        <f t="shared" si="32"/>
        <v>0.6806049082146779</v>
      </c>
      <c r="L167" s="9">
        <f t="shared" si="32"/>
        <v>0.27122651782801027</v>
      </c>
      <c r="M167" s="9">
        <f t="shared" si="27"/>
        <v>-1.0674167763113442</v>
      </c>
      <c r="N167" s="9">
        <f t="shared" si="33"/>
        <v>-3.6344643069195277E-2</v>
      </c>
      <c r="O167" s="9">
        <f t="shared" si="33"/>
        <v>-1.3431198026268896</v>
      </c>
      <c r="P167" s="9">
        <f t="shared" si="33"/>
        <v>-2.5436133537878742</v>
      </c>
      <c r="Q167" s="15">
        <f t="shared" si="34"/>
        <v>100.46479000211015</v>
      </c>
      <c r="R167" s="15">
        <f t="shared" si="35"/>
        <v>-61.158476264099896</v>
      </c>
      <c r="S167" s="10">
        <f t="shared" si="36"/>
        <v>9.2696186091428226E-2</v>
      </c>
    </row>
    <row r="168" spans="1:19" x14ac:dyDescent="0.35">
      <c r="A168" s="9">
        <v>165</v>
      </c>
      <c r="B168" s="9">
        <f t="shared" si="25"/>
        <v>1.727875959474386</v>
      </c>
      <c r="C168" s="9">
        <f>'Graficas excel'!$N$3*(COS('Graficas excel'!$N$4*B168+'Graficas excel'!$N$5)+'Graficas excel'!$N$6)*COS(B168)+'Graficas excel'!$N$7</f>
        <v>11.754339554204567</v>
      </c>
      <c r="D168" s="11">
        <f>'Graficas excel'!$N$3*(COS('Graficas excel'!$N$4*B168+'Graficas excel'!$N$5)+'Graficas excel'!$N$6)*SIN(B168)+'Graficas excel'!$N$8</f>
        <v>32.364790526411724</v>
      </c>
      <c r="E168" s="9">
        <f t="shared" si="28"/>
        <v>2.4448517132365217</v>
      </c>
      <c r="F168" s="9">
        <f>C168/(2*'Graficas excel'!$N$9*COS(E168/2))</f>
        <v>0.86082960137810094</v>
      </c>
      <c r="G168" s="9">
        <f t="shared" si="29"/>
        <v>0.50889330649087905</v>
      </c>
      <c r="H168" s="9">
        <f t="shared" si="30"/>
        <v>1.067797376523556</v>
      </c>
      <c r="I168" s="9">
        <f t="shared" si="26"/>
        <v>1.7563245448800389</v>
      </c>
      <c r="J168" s="9">
        <f t="shared" si="31"/>
        <v>0.28245040251750325</v>
      </c>
      <c r="K168" s="9">
        <f t="shared" si="32"/>
        <v>0.68344518566756862</v>
      </c>
      <c r="L168" s="9">
        <f t="shared" si="32"/>
        <v>0.16270200969070042</v>
      </c>
      <c r="M168" s="9">
        <f t="shared" si="27"/>
        <v>-1.067797376523556</v>
      </c>
      <c r="N168" s="9">
        <f t="shared" si="33"/>
        <v>-5.040976075194064E-2</v>
      </c>
      <c r="O168" s="9">
        <f t="shared" si="33"/>
        <v>-1.3697564593796658</v>
      </c>
      <c r="P168" s="9">
        <f t="shared" si="33"/>
        <v>-2.3618063604953368</v>
      </c>
      <c r="Q168" s="15">
        <f t="shared" si="34"/>
        <v>100.62998387686136</v>
      </c>
      <c r="R168" s="15">
        <f t="shared" si="35"/>
        <v>-61.180283049941409</v>
      </c>
      <c r="S168" s="10">
        <f t="shared" si="36"/>
        <v>9.2810362015977796E-2</v>
      </c>
    </row>
    <row r="169" spans="1:19" x14ac:dyDescent="0.35">
      <c r="A169" s="9">
        <v>166</v>
      </c>
      <c r="B169" s="9">
        <f t="shared" si="25"/>
        <v>1.738347934986352</v>
      </c>
      <c r="C169" s="9">
        <f>'Graficas excel'!$N$3*(COS('Graficas excel'!$N$4*B169+'Graficas excel'!$N$5)+'Graficas excel'!$N$6)*COS(B169)+'Graficas excel'!$N$7</f>
        <v>11.665289622546958</v>
      </c>
      <c r="D169" s="11">
        <f>'Graficas excel'!$N$3*(COS('Graficas excel'!$N$4*B169+'Graficas excel'!$N$5)+'Graficas excel'!$N$6)*SIN(B169)+'Graficas excel'!$N$8</f>
        <v>32.391281602337017</v>
      </c>
      <c r="E169" s="9">
        <f t="shared" si="28"/>
        <v>2.4502394508533798</v>
      </c>
      <c r="F169" s="9">
        <f>C169/(2*'Graficas excel'!$N$9*COS(E169/2))</f>
        <v>0.8606952516061499</v>
      </c>
      <c r="G169" s="9">
        <f t="shared" si="29"/>
        <v>0.5091205003362429</v>
      </c>
      <c r="H169" s="9">
        <f t="shared" si="30"/>
        <v>1.0683252663037144</v>
      </c>
      <c r="I169" s="9">
        <f t="shared" si="26"/>
        <v>1.7592823585785471</v>
      </c>
      <c r="J169" s="9">
        <f t="shared" si="31"/>
        <v>0.28960742376558507</v>
      </c>
      <c r="K169" s="9">
        <f t="shared" si="32"/>
        <v>0.68514899712879729</v>
      </c>
      <c r="L169" s="9">
        <f t="shared" si="32"/>
        <v>5.2240763687120606E-2</v>
      </c>
      <c r="M169" s="9">
        <f t="shared" si="27"/>
        <v>-1.0683252663037144</v>
      </c>
      <c r="N169" s="9">
        <f t="shared" si="33"/>
        <v>-6.4753816851921719E-2</v>
      </c>
      <c r="O169" s="9">
        <f t="shared" si="33"/>
        <v>-1.3944892377507785</v>
      </c>
      <c r="P169" s="9">
        <f t="shared" si="33"/>
        <v>-2.1741409400685803</v>
      </c>
      <c r="Q169" s="15">
        <f t="shared" si="34"/>
        <v>100.79945411837187</v>
      </c>
      <c r="R169" s="15">
        <f t="shared" si="35"/>
        <v>-61.210528906392575</v>
      </c>
      <c r="S169" s="10">
        <f t="shared" si="36"/>
        <v>9.2906767417150288E-2</v>
      </c>
    </row>
    <row r="170" spans="1:19" x14ac:dyDescent="0.35">
      <c r="A170" s="9">
        <v>167</v>
      </c>
      <c r="B170" s="9">
        <f t="shared" si="25"/>
        <v>1.748819910498318</v>
      </c>
      <c r="C170" s="9">
        <f>'Graficas excel'!$N$3*(COS('Graficas excel'!$N$4*B170+'Graficas excel'!$N$5)+'Graficas excel'!$N$6)*COS(B170)+'Graficas excel'!$N$7</f>
        <v>11.575671933963745</v>
      </c>
      <c r="D170" s="11">
        <f>'Graficas excel'!$N$3*(COS('Graficas excel'!$N$4*B170+'Graficas excel'!$N$5)+'Graficas excel'!$N$6)*SIN(B170)+'Graficas excel'!$N$8</f>
        <v>32.416082573633169</v>
      </c>
      <c r="E170" s="9">
        <f t="shared" si="28"/>
        <v>2.4556268741685137</v>
      </c>
      <c r="F170" s="9">
        <f>C170/(2*'Graficas excel'!$N$9*COS(E170/2))</f>
        <v>0.86052258473534526</v>
      </c>
      <c r="G170" s="9">
        <f t="shared" si="29"/>
        <v>0.50941228995814425</v>
      </c>
      <c r="H170" s="9">
        <f t="shared" si="30"/>
        <v>1.0690033666880943</v>
      </c>
      <c r="I170" s="9">
        <f t="shared" si="26"/>
        <v>1.7623151204283038</v>
      </c>
      <c r="J170" s="9">
        <f t="shared" si="31"/>
        <v>0.29678228728556588</v>
      </c>
      <c r="K170" s="9">
        <f t="shared" si="32"/>
        <v>0.68569606112685522</v>
      </c>
      <c r="L170" s="9">
        <f t="shared" si="32"/>
        <v>-5.9901735223730351E-2</v>
      </c>
      <c r="M170" s="9">
        <f t="shared" si="27"/>
        <v>-1.069003366688094</v>
      </c>
      <c r="N170" s="9">
        <f t="shared" si="33"/>
        <v>-7.9356874001347971E-2</v>
      </c>
      <c r="O170" s="9">
        <f t="shared" si="33"/>
        <v>-1.4172567884347393</v>
      </c>
      <c r="P170" s="9">
        <f t="shared" si="33"/>
        <v>-1.9811221384305981</v>
      </c>
      <c r="Q170" s="15">
        <f t="shared" si="34"/>
        <v>100.97321857263123</v>
      </c>
      <c r="R170" s="15">
        <f t="shared" si="35"/>
        <v>-61.249381196503727</v>
      </c>
      <c r="S170" s="10">
        <f t="shared" si="36"/>
        <v>9.2986118771729395E-2</v>
      </c>
    </row>
    <row r="171" spans="1:19" x14ac:dyDescent="0.35">
      <c r="A171" s="9">
        <v>168</v>
      </c>
      <c r="B171" s="9">
        <f t="shared" si="25"/>
        <v>1.759291886010284</v>
      </c>
      <c r="C171" s="9">
        <f>'Graficas excel'!$N$3*(COS('Graficas excel'!$N$4*B171+'Graficas excel'!$N$5)+'Graficas excel'!$N$6)*COS(B171)+'Graficas excel'!$N$7</f>
        <v>11.48552666684342</v>
      </c>
      <c r="D171" s="11">
        <f>'Graficas excel'!$N$3*(COS('Graficas excel'!$N$4*B171+'Graficas excel'!$N$5)+'Graficas excel'!$N$6)*SIN(B171)+'Graficas excel'!$N$8</f>
        <v>32.439147241107186</v>
      </c>
      <c r="E171" s="9">
        <f t="shared" si="28"/>
        <v>2.4610116446169448</v>
      </c>
      <c r="F171" s="9">
        <f>C171/(2*'Graficas excel'!$N$9*COS(E171/2))</f>
        <v>0.86031084373069877</v>
      </c>
      <c r="G171" s="9">
        <f t="shared" si="29"/>
        <v>0.50976980310663089</v>
      </c>
      <c r="H171" s="9">
        <f t="shared" si="30"/>
        <v>1.0698343899293421</v>
      </c>
      <c r="I171" s="9">
        <f t="shared" si="26"/>
        <v>1.7654230172731435</v>
      </c>
      <c r="J171" s="9">
        <f t="shared" si="31"/>
        <v>0.30396287964633784</v>
      </c>
      <c r="K171" s="9">
        <f t="shared" si="32"/>
        <v>0.68506877162246804</v>
      </c>
      <c r="L171" s="9">
        <f t="shared" si="32"/>
        <v>-0.17345546955490096</v>
      </c>
      <c r="M171" s="9">
        <f t="shared" si="27"/>
        <v>-1.0698343899293423</v>
      </c>
      <c r="N171" s="9">
        <f t="shared" si="33"/>
        <v>-9.4198352384004105E-2</v>
      </c>
      <c r="O171" s="9">
        <f t="shared" si="33"/>
        <v>-1.4380030509545982</v>
      </c>
      <c r="P171" s="9">
        <f t="shared" si="33"/>
        <v>-1.7832843666449669</v>
      </c>
      <c r="Q171" s="15">
        <f t="shared" si="34"/>
        <v>101.15128794500255</v>
      </c>
      <c r="R171" s="15">
        <f t="shared" si="35"/>
        <v>-61.296995320904536</v>
      </c>
      <c r="S171" s="10">
        <f t="shared" si="36"/>
        <v>9.3049170172988818E-2</v>
      </c>
    </row>
    <row r="172" spans="1:19" x14ac:dyDescent="0.35">
      <c r="A172" s="9">
        <v>169</v>
      </c>
      <c r="B172" s="9">
        <f t="shared" si="25"/>
        <v>1.76976386152225</v>
      </c>
      <c r="C172" s="9">
        <f>'Graficas excel'!$N$3*(COS('Graficas excel'!$N$4*B172+'Graficas excel'!$N$5)+'Graficas excel'!$N$6)*COS(B172)+'Graficas excel'!$N$7</f>
        <v>11.394895553147533</v>
      </c>
      <c r="D172" s="11">
        <f>'Graficas excel'!$N$3*(COS('Graficas excel'!$N$4*B172+'Graficas excel'!$N$5)+'Graficas excel'!$N$6)*SIN(B172)+'Graficas excel'!$N$8</f>
        <v>32.460431008980549</v>
      </c>
      <c r="E172" s="9">
        <f t="shared" si="28"/>
        <v>2.4663913854419182</v>
      </c>
      <c r="F172" s="9">
        <f>C172/(2*'Graficas excel'!$N$9*COS(E172/2))</f>
        <v>0.86005930971210054</v>
      </c>
      <c r="G172" s="9">
        <f t="shared" si="29"/>
        <v>0.51019406481999097</v>
      </c>
      <c r="H172" s="9">
        <f t="shared" si="30"/>
        <v>1.0708208327687749</v>
      </c>
      <c r="I172" s="9">
        <f t="shared" si="26"/>
        <v>1.7686061091053467</v>
      </c>
      <c r="J172" s="9">
        <f t="shared" si="31"/>
        <v>0.31113690304678093</v>
      </c>
      <c r="K172" s="9">
        <f t="shared" si="32"/>
        <v>0.68325235019287256</v>
      </c>
      <c r="L172" s="9">
        <f t="shared" si="32"/>
        <v>-0.28813730967411377</v>
      </c>
      <c r="M172" s="9">
        <f t="shared" si="27"/>
        <v>-1.0708208327687752</v>
      </c>
      <c r="N172" s="9">
        <f t="shared" si="33"/>
        <v>-0.10925708511973302</v>
      </c>
      <c r="O172" s="9">
        <f t="shared" si="33"/>
        <v>-1.4566775611729761</v>
      </c>
      <c r="P172" s="9">
        <f t="shared" si="33"/>
        <v>-1.5811883428201725</v>
      </c>
      <c r="Q172" s="15">
        <f t="shared" si="34"/>
        <v>101.33366567279036</v>
      </c>
      <c r="R172" s="15">
        <f t="shared" si="35"/>
        <v>-61.353514332334939</v>
      </c>
      <c r="S172" s="10">
        <f t="shared" si="36"/>
        <v>9.3096710707972624E-2</v>
      </c>
    </row>
    <row r="173" spans="1:19" x14ac:dyDescent="0.35">
      <c r="A173" s="9">
        <v>170</v>
      </c>
      <c r="B173" s="9">
        <f t="shared" si="25"/>
        <v>1.780235837034216</v>
      </c>
      <c r="C173" s="9">
        <f>'Graficas excel'!$N$3*(COS('Graficas excel'!$N$4*B173+'Graficas excel'!$N$5)+'Graficas excel'!$N$6)*COS(B173)+'Graficas excel'!$N$7</f>
        <v>11.303821815593226</v>
      </c>
      <c r="D173" s="11">
        <f>'Graficas excel'!$N$3*(COS('Graficas excel'!$N$4*B173+'Graficas excel'!$N$5)+'Graficas excel'!$N$6)*SIN(B173)+'Graficas excel'!$N$8</f>
        <v>32.479890957400613</v>
      </c>
      <c r="E173" s="9">
        <f t="shared" si="28"/>
        <v>2.4717636839811852</v>
      </c>
      <c r="F173" s="9">
        <f>C173/(2*'Graficas excel'!$N$9*COS(E173/2))</f>
        <v>0.85976730290938141</v>
      </c>
      <c r="G173" s="9">
        <f t="shared" si="29"/>
        <v>0.51068599437220519</v>
      </c>
      <c r="H173" s="9">
        <f t="shared" si="30"/>
        <v>1.0719649702886578</v>
      </c>
      <c r="I173" s="9">
        <f t="shared" si="26"/>
        <v>1.7718643271349215</v>
      </c>
      <c r="J173" s="9">
        <f t="shared" si="31"/>
        <v>0.3182919049264939</v>
      </c>
      <c r="K173" s="9">
        <f t="shared" si="32"/>
        <v>0.68023498334188148</v>
      </c>
      <c r="L173" s="9">
        <f t="shared" si="32"/>
        <v>-0.40365263972505239</v>
      </c>
      <c r="M173" s="9">
        <f t="shared" si="27"/>
        <v>-1.0719649702886578</v>
      </c>
      <c r="N173" s="9">
        <f t="shared" si="33"/>
        <v>-0.12451137686916675</v>
      </c>
      <c r="O173" s="9">
        <f t="shared" si="33"/>
        <v>-1.473235726778795</v>
      </c>
      <c r="P173" s="9">
        <f t="shared" si="33"/>
        <v>-1.3754176155950721</v>
      </c>
      <c r="Q173" s="15">
        <f t="shared" si="34"/>
        <v>101.52034781461843</v>
      </c>
      <c r="R173" s="15">
        <f t="shared" si="35"/>
        <v>-61.419068583406776</v>
      </c>
      <c r="S173" s="10">
        <f t="shared" si="36"/>
        <v>9.312956171174841E-2</v>
      </c>
    </row>
    <row r="174" spans="1:19" x14ac:dyDescent="0.35">
      <c r="A174" s="9">
        <v>171</v>
      </c>
      <c r="B174" s="9">
        <f t="shared" si="25"/>
        <v>1.7907078125461819</v>
      </c>
      <c r="C174" s="9">
        <f>'Graficas excel'!$N$3*(COS('Graficas excel'!$N$4*B174+'Graficas excel'!$N$5)+'Graficas excel'!$N$6)*COS(B174)+'Graficas excel'!$N$7</f>
        <v>11.21235010202159</v>
      </c>
      <c r="D174" s="11">
        <f>'Graficas excel'!$N$3*(COS('Graficas excel'!$N$4*B174+'Graficas excel'!$N$5)+'Graficas excel'!$N$6)*SIN(B174)+'Graficas excel'!$N$8</f>
        <v>32.497485912221684</v>
      </c>
      <c r="E174" s="9">
        <f t="shared" si="28"/>
        <v>2.4771260939597446</v>
      </c>
      <c r="F174" s="9">
        <f>C174/(2*'Graficas excel'!$N$9*COS(E174/2))</f>
        <v>0.85943418357128687</v>
      </c>
      <c r="G174" s="9">
        <f t="shared" si="29"/>
        <v>0.51124640253908449</v>
      </c>
      <c r="H174" s="9">
        <f t="shared" si="30"/>
        <v>1.0732688503781929</v>
      </c>
      <c r="I174" s="9">
        <f t="shared" si="26"/>
        <v>1.7751974721689687</v>
      </c>
      <c r="J174" s="9">
        <f t="shared" si="31"/>
        <v>0.32541530901443266</v>
      </c>
      <c r="K174" s="9">
        <f t="shared" si="32"/>
        <v>0.67600794278334031</v>
      </c>
      <c r="L174" s="9">
        <f t="shared" si="32"/>
        <v>-0.51969706552265305</v>
      </c>
      <c r="M174" s="9">
        <f t="shared" si="27"/>
        <v>-1.0732688503781929</v>
      </c>
      <c r="N174" s="9">
        <f t="shared" si="33"/>
        <v>-0.13993906532334768</v>
      </c>
      <c r="O174" s="9">
        <f t="shared" si="33"/>
        <v>-1.4876390663680332</v>
      </c>
      <c r="P174" s="9">
        <f t="shared" si="33"/>
        <v>-1.1665749584647014</v>
      </c>
      <c r="Q174" s="15">
        <f t="shared" si="34"/>
        <v>101.71132295757432</v>
      </c>
      <c r="R174" s="15">
        <f t="shared" si="35"/>
        <v>-61.493775409528283</v>
      </c>
      <c r="S174" s="10">
        <f t="shared" si="36"/>
        <v>9.3148573896152165E-2</v>
      </c>
    </row>
    <row r="175" spans="1:19" x14ac:dyDescent="0.35">
      <c r="A175" s="9">
        <v>172</v>
      </c>
      <c r="B175" s="9">
        <f t="shared" si="25"/>
        <v>1.8011797880581479</v>
      </c>
      <c r="C175" s="9">
        <f>'Graficas excel'!$N$3*(COS('Graficas excel'!$N$4*B175+'Graficas excel'!$N$5)+'Graficas excel'!$N$6)*COS(B175)+'Graficas excel'!$N$7</f>
        <v>11.120526417066976</v>
      </c>
      <c r="D175" s="11">
        <f>'Graficas excel'!$N$3*(COS('Graficas excel'!$N$4*B175+'Graficas excel'!$N$5)+'Graficas excel'!$N$6)*SIN(B175)+'Graficas excel'!$N$8</f>
        <v>32.513176511936734</v>
      </c>
      <c r="E175" s="9">
        <f t="shared" si="28"/>
        <v>2.482476137788947</v>
      </c>
      <c r="F175" s="9">
        <f>C175/(2*'Graficas excel'!$N$9*COS(E175/2))</f>
        <v>0.85905935282764301</v>
      </c>
      <c r="G175" s="9">
        <f t="shared" si="29"/>
        <v>0.51187598919987554</v>
      </c>
      <c r="H175" s="9">
        <f t="shared" si="30"/>
        <v>1.0747342888434264</v>
      </c>
      <c r="I175" s="9">
        <f t="shared" si="26"/>
        <v>1.7786052133161867</v>
      </c>
      <c r="J175" s="9">
        <f t="shared" si="31"/>
        <v>0.3324944476371543</v>
      </c>
      <c r="K175" s="9">
        <f t="shared" si="32"/>
        <v>0.67056568783954651</v>
      </c>
      <c r="L175" s="9">
        <f t="shared" si="32"/>
        <v>-0.63595832277395847</v>
      </c>
      <c r="M175" s="9">
        <f t="shared" si="27"/>
        <v>-1.0747342888434264</v>
      </c>
      <c r="N175" s="9">
        <f t="shared" si="33"/>
        <v>-0.15551758519699765</v>
      </c>
      <c r="O175" s="9">
        <f t="shared" si="33"/>
        <v>-1.4998554107659483</v>
      </c>
      <c r="P175" s="9">
        <f t="shared" si="33"/>
        <v>-0.95527834838998393</v>
      </c>
      <c r="Q175" s="15">
        <f t="shared" si="34"/>
        <v>101.90657214298298</v>
      </c>
      <c r="R175" s="15">
        <f t="shared" si="35"/>
        <v>-61.577738848722291</v>
      </c>
      <c r="S175" s="10">
        <f t="shared" si="36"/>
        <v>9.3154624351462462E-2</v>
      </c>
    </row>
    <row r="176" spans="1:19" x14ac:dyDescent="0.35">
      <c r="A176" s="9">
        <v>173</v>
      </c>
      <c r="B176" s="9">
        <f t="shared" si="25"/>
        <v>1.8116517635701139</v>
      </c>
      <c r="C176" s="9">
        <f>'Graficas excel'!$N$3*(COS('Graficas excel'!$N$4*B176+'Graficas excel'!$N$5)+'Graficas excel'!$N$6)*COS(B176)+'Graficas excel'!$N$7</f>
        <v>11.02839805124721</v>
      </c>
      <c r="D176" s="11">
        <f>'Graficas excel'!$N$3*(COS('Graficas excel'!$N$4*B176+'Graficas excel'!$N$5)+'Graficas excel'!$N$6)*SIN(B176)+'Graficas excel'!$N$8</f>
        <v>32.526925271645446</v>
      </c>
      <c r="E176" s="9">
        <f t="shared" si="28"/>
        <v>2.4878113088721259</v>
      </c>
      <c r="F176" s="9">
        <f>C176/(2*'Graficas excel'!$N$9*COS(E176/2))</f>
        <v>0.85864225350402767</v>
      </c>
      <c r="G176" s="9">
        <f t="shared" si="29"/>
        <v>0.51257534128899052</v>
      </c>
      <c r="H176" s="9">
        <f t="shared" si="30"/>
        <v>1.0763628651872896</v>
      </c>
      <c r="I176" s="9">
        <f t="shared" si="26"/>
        <v>1.7820870870297076</v>
      </c>
      <c r="J176" s="9">
        <f t="shared" si="31"/>
        <v>0.33951659509937465</v>
      </c>
      <c r="K176" s="9">
        <f t="shared" si="32"/>
        <v>0.66390594785682666</v>
      </c>
      <c r="L176" s="9">
        <f t="shared" si="32"/>
        <v>-0.75211821294105485</v>
      </c>
      <c r="M176" s="9">
        <f t="shared" si="27"/>
        <v>-1.0763628651872894</v>
      </c>
      <c r="N176" s="9">
        <f t="shared" si="33"/>
        <v>-0.17122403433002834</v>
      </c>
      <c r="O176" s="9">
        <f t="shared" si="33"/>
        <v>-1.5098590622373995</v>
      </c>
      <c r="P176" s="9">
        <f t="shared" si="33"/>
        <v>-0.74215692043630133</v>
      </c>
      <c r="Q176" s="15">
        <f t="shared" si="34"/>
        <v>102.10606881156528</v>
      </c>
      <c r="R176" s="15">
        <f t="shared" si="35"/>
        <v>-61.671049399840484</v>
      </c>
      <c r="S176" s="10">
        <f t="shared" si="36"/>
        <v>9.314861342042921E-2</v>
      </c>
    </row>
    <row r="177" spans="1:19" x14ac:dyDescent="0.35">
      <c r="A177" s="9">
        <v>174</v>
      </c>
      <c r="B177" s="9">
        <f t="shared" si="25"/>
        <v>1.8221237390820799</v>
      </c>
      <c r="C177" s="9">
        <f>'Graficas excel'!$N$3*(COS('Graficas excel'!$N$4*B177+'Graficas excel'!$N$5)+'Graficas excel'!$N$6)*COS(B177)+'Graficas excel'!$N$7</f>
        <v>10.93601350759921</v>
      </c>
      <c r="D177" s="11">
        <f>'Graficas excel'!$N$3*(COS('Graficas excel'!$N$4*B177+'Graficas excel'!$N$5)+'Graficas excel'!$N$6)*SIN(B177)+'Graficas excel'!$N$8</f>
        <v>32.538696643949734</v>
      </c>
      <c r="E177" s="9">
        <f t="shared" si="28"/>
        <v>2.4931290739171352</v>
      </c>
      <c r="F177" s="9">
        <f>C177/(2*'Graficas excel'!$N$9*COS(E177/2))</f>
        <v>0.85818237088824034</v>
      </c>
      <c r="G177" s="9">
        <f t="shared" si="29"/>
        <v>0.51334493111030011</v>
      </c>
      <c r="H177" s="9">
        <f t="shared" si="30"/>
        <v>1.0781559190818535</v>
      </c>
      <c r="I177" s="9">
        <f t="shared" si="26"/>
        <v>1.7856424964994944</v>
      </c>
      <c r="J177" s="9">
        <f t="shared" si="31"/>
        <v>0.3464690019275799</v>
      </c>
      <c r="K177" s="9">
        <f t="shared" si="32"/>
        <v>0.65602978434880432</v>
      </c>
      <c r="L177" s="9">
        <f t="shared" si="32"/>
        <v>-0.86785463984716715</v>
      </c>
      <c r="M177" s="9">
        <f t="shared" si="27"/>
        <v>-1.0781559190818535</v>
      </c>
      <c r="N177" s="9">
        <f t="shared" si="33"/>
        <v>-0.1870352414562983</v>
      </c>
      <c r="O177" s="9">
        <f t="shared" si="33"/>
        <v>-1.5176309113342445</v>
      </c>
      <c r="P177" s="9">
        <f t="shared" si="33"/>
        <v>-0.52784673021547024</v>
      </c>
      <c r="Q177" s="15">
        <f t="shared" si="34"/>
        <v>102.30977876862491</v>
      </c>
      <c r="R177" s="15">
        <f t="shared" si="35"/>
        <v>-61.773783820438503</v>
      </c>
      <c r="S177" s="10">
        <f t="shared" si="36"/>
        <v>9.3131461445504327E-2</v>
      </c>
    </row>
    <row r="178" spans="1:19" x14ac:dyDescent="0.35">
      <c r="A178" s="9">
        <v>175</v>
      </c>
      <c r="B178" s="9">
        <f t="shared" si="25"/>
        <v>1.8325957145940459</v>
      </c>
      <c r="C178" s="9">
        <f>'Graficas excel'!$N$3*(COS('Graficas excel'!$N$4*B178+'Graficas excel'!$N$5)+'Graficas excel'!$N$6)*COS(B178)+'Graficas excel'!$N$7</f>
        <v>10.84342242598896</v>
      </c>
      <c r="D178" s="11">
        <f>'Graficas excel'!$N$3*(COS('Graficas excel'!$N$4*B178+'Graficas excel'!$N$5)+'Graficas excel'!$N$6)*SIN(B178)+'Graficas excel'!$N$8</f>
        <v>32.54845707667284</v>
      </c>
      <c r="E178" s="9">
        <f t="shared" si="28"/>
        <v>2.498426875256412</v>
      </c>
      <c r="F178" s="9">
        <f>C178/(2*'Graficas excel'!$N$9*COS(E178/2))</f>
        <v>0.85767923344790387</v>
      </c>
      <c r="G178" s="9">
        <f t="shared" si="29"/>
        <v>0.51418511502397268</v>
      </c>
      <c r="H178" s="9">
        <f t="shared" si="30"/>
        <v>1.0801145475502585</v>
      </c>
      <c r="I178" s="9">
        <f t="shared" si="26"/>
        <v>1.7892707114033353</v>
      </c>
      <c r="J178" s="9">
        <f t="shared" si="31"/>
        <v>0.3533389297644009</v>
      </c>
      <c r="K178" s="9">
        <f t="shared" si="32"/>
        <v>0.64694163181237874</v>
      </c>
      <c r="L178" s="9">
        <f t="shared" si="32"/>
        <v>-0.98284370022000056</v>
      </c>
      <c r="M178" s="9">
        <f t="shared" si="27"/>
        <v>-1.0801145475502585</v>
      </c>
      <c r="N178" s="9">
        <f t="shared" si="33"/>
        <v>-0.20292783519599311</v>
      </c>
      <c r="O178" s="9">
        <f t="shared" si="33"/>
        <v>-1.5231585093671323</v>
      </c>
      <c r="P178" s="9">
        <f t="shared" si="33"/>
        <v>-0.31298640727330318</v>
      </c>
      <c r="Q178" s="15">
        <f t="shared" si="34"/>
        <v>102.51766016978145</v>
      </c>
      <c r="R178" s="15">
        <f t="shared" si="35"/>
        <v>-61.886004965312281</v>
      </c>
      <c r="S178" s="10">
        <f t="shared" si="36"/>
        <v>9.310410539121354E-2</v>
      </c>
    </row>
    <row r="179" spans="1:19" x14ac:dyDescent="0.35">
      <c r="A179" s="9">
        <v>176</v>
      </c>
      <c r="B179" s="9">
        <f t="shared" si="25"/>
        <v>1.8430676901060119</v>
      </c>
      <c r="C179" s="9">
        <f>'Graficas excel'!$N$3*(COS('Graficas excel'!$N$4*B179+'Graficas excel'!$N$5)+'Graficas excel'!$N$6)*COS(B179)+'Graficas excel'!$N$7</f>
        <v>10.750675505228891</v>
      </c>
      <c r="D179" s="11">
        <f>'Graficas excel'!$N$3*(COS('Graficas excel'!$N$4*B179+'Graficas excel'!$N$5)+'Graficas excel'!$N$6)*SIN(B179)+'Graficas excel'!$N$8</f>
        <v>32.556175067304075</v>
      </c>
      <c r="E179" s="9">
        <f t="shared" si="28"/>
        <v>2.5037021331753775</v>
      </c>
      <c r="F179" s="9">
        <f>C179/(2*'Graficas excel'!$N$9*COS(E179/2))</f>
        <v>0.85713241349852143</v>
      </c>
      <c r="G179" s="9">
        <f t="shared" si="29"/>
        <v>0.5150961325133393</v>
      </c>
      <c r="H179" s="9">
        <f t="shared" si="30"/>
        <v>1.082239602871127</v>
      </c>
      <c r="I179" s="9">
        <f t="shared" si="26"/>
        <v>1.7929708680232523</v>
      </c>
      <c r="J179" s="9">
        <f t="shared" si="31"/>
        <v>0.36011368669041144</v>
      </c>
      <c r="K179" s="9">
        <f t="shared" si="32"/>
        <v>0.63664931665158486</v>
      </c>
      <c r="L179" s="9">
        <f t="shared" si="32"/>
        <v>-1.0967617483392482</v>
      </c>
      <c r="M179" s="9">
        <f t="shared" si="27"/>
        <v>-1.0822396028711272</v>
      </c>
      <c r="N179" s="9">
        <f t="shared" si="33"/>
        <v>-0.21887831380692832</v>
      </c>
      <c r="O179" s="9">
        <f t="shared" si="33"/>
        <v>-1.5264360953596765</v>
      </c>
      <c r="P179" s="9">
        <f t="shared" si="33"/>
        <v>-9.8212895491656488E-2</v>
      </c>
      <c r="Q179" s="15">
        <f t="shared" si="34"/>
        <v>102.72966352764008</v>
      </c>
      <c r="R179" s="15">
        <f t="shared" si="35"/>
        <v>-62.007761666429879</v>
      </c>
      <c r="S179" s="10">
        <f t="shared" si="36"/>
        <v>9.3067495345358714E-2</v>
      </c>
    </row>
    <row r="180" spans="1:19" x14ac:dyDescent="0.35">
      <c r="A180" s="9">
        <v>177</v>
      </c>
      <c r="B180" s="9">
        <f t="shared" si="25"/>
        <v>1.8535396656179779</v>
      </c>
      <c r="C180" s="9">
        <f>'Graficas excel'!$N$3*(COS('Graficas excel'!$N$4*B180+'Graficas excel'!$N$5)+'Graficas excel'!$N$6)*COS(B180)+'Graficas excel'!$N$7</f>
        <v>10.657824423139658</v>
      </c>
      <c r="D180" s="11">
        <f>'Graficas excel'!$N$3*(COS('Graficas excel'!$N$4*B180+'Graficas excel'!$N$5)+'Graficas excel'!$N$6)*SIN(B180)+'Graficas excel'!$N$8</f>
        <v>32.561821214076545</v>
      </c>
      <c r="E180" s="9">
        <f t="shared" si="28"/>
        <v>2.5089522482501825</v>
      </c>
      <c r="F180" s="9">
        <f>C180/(2*'Graficas excel'!$N$9*COS(E180/2))</f>
        <v>0.85654152782131565</v>
      </c>
      <c r="G180" s="9">
        <f t="shared" si="29"/>
        <v>0.51607810563666268</v>
      </c>
      <c r="H180" s="9">
        <f t="shared" si="30"/>
        <v>1.0845316912134138</v>
      </c>
      <c r="I180" s="9">
        <f t="shared" si="26"/>
        <v>1.7967419697317981</v>
      </c>
      <c r="J180" s="9">
        <f t="shared" si="31"/>
        <v>0.36678066274409671</v>
      </c>
      <c r="K180" s="9">
        <f t="shared" si="32"/>
        <v>0.62516405448051526</v>
      </c>
      <c r="L180" s="9">
        <f t="shared" si="32"/>
        <v>-1.2092874776870495</v>
      </c>
      <c r="M180" s="9">
        <f t="shared" si="27"/>
        <v>-1.0845316912134138</v>
      </c>
      <c r="N180" s="9">
        <f t="shared" si="33"/>
        <v>-0.23486311521811581</v>
      </c>
      <c r="O180" s="9">
        <f t="shared" si="33"/>
        <v>-1.5274645783962244</v>
      </c>
      <c r="P180" s="9">
        <f t="shared" si="33"/>
        <v>0.11584284208890488</v>
      </c>
      <c r="Q180" s="15">
        <f t="shared" si="34"/>
        <v>102.94573173965433</v>
      </c>
      <c r="R180" s="15">
        <f t="shared" si="35"/>
        <v>-62.139088654714037</v>
      </c>
      <c r="S180" s="10">
        <f t="shared" si="36"/>
        <v>9.3022590904133159E-2</v>
      </c>
    </row>
    <row r="181" spans="1:19" x14ac:dyDescent="0.35">
      <c r="A181" s="9">
        <v>178</v>
      </c>
      <c r="B181" s="9">
        <f t="shared" si="25"/>
        <v>1.8640116411299437</v>
      </c>
      <c r="C181" s="9">
        <f>'Graficas excel'!$N$3*(COS('Graficas excel'!$N$4*B181+'Graficas excel'!$N$5)+'Graficas excel'!$N$6)*COS(B181)+'Graficas excel'!$N$7</f>
        <v>10.564921754697023</v>
      </c>
      <c r="D181" s="11">
        <f>'Graficas excel'!$N$3*(COS('Graficas excel'!$N$4*B181+'Graficas excel'!$N$5)+'Graficas excel'!$N$6)*SIN(B181)+'Graficas excel'!$N$8</f>
        <v>32.565368263591338</v>
      </c>
      <c r="E181" s="9">
        <f t="shared" si="28"/>
        <v>2.514174603695992</v>
      </c>
      <c r="F181" s="9">
        <f>C181/(2*'Graficas excel'!$N$9*COS(E181/2))</f>
        <v>0.85590623823019896</v>
      </c>
      <c r="G181" s="9">
        <f t="shared" si="29"/>
        <v>0.51713103886600142</v>
      </c>
      <c r="H181" s="9">
        <f t="shared" si="30"/>
        <v>1.0869911720046419</v>
      </c>
      <c r="I181" s="9">
        <f t="shared" si="26"/>
        <v>1.8005828878503169</v>
      </c>
      <c r="J181" s="9">
        <f t="shared" si="31"/>
        <v>0.37332736541357803</v>
      </c>
      <c r="K181" s="9">
        <f t="shared" si="32"/>
        <v>0.61250042562724938</v>
      </c>
      <c r="L181" s="9">
        <f t="shared" si="32"/>
        <v>-1.3201039484620973</v>
      </c>
      <c r="M181" s="9">
        <f t="shared" si="27"/>
        <v>-1.0869911720046419</v>
      </c>
      <c r="N181" s="9">
        <f t="shared" si="33"/>
        <v>-0.25085868687847651</v>
      </c>
      <c r="O181" s="9">
        <f t="shared" si="33"/>
        <v>-1.5262514749906329</v>
      </c>
      <c r="P181" s="9">
        <f t="shared" si="33"/>
        <v>0.32855999934618196</v>
      </c>
      <c r="Q181" s="15">
        <f t="shared" si="34"/>
        <v>103.16580013730079</v>
      </c>
      <c r="R181" s="15">
        <f t="shared" si="35"/>
        <v>-62.280006523844904</v>
      </c>
      <c r="S181" s="10">
        <f t="shared" si="36"/>
        <v>9.2970357448073623E-2</v>
      </c>
    </row>
    <row r="182" spans="1:19" x14ac:dyDescent="0.35">
      <c r="A182" s="9">
        <v>179</v>
      </c>
      <c r="B182" s="9">
        <f t="shared" si="25"/>
        <v>1.8744836166419097</v>
      </c>
      <c r="C182" s="9">
        <f>'Graficas excel'!$N$3*(COS('Graficas excel'!$N$4*B182+'Graficas excel'!$N$5)+'Graficas excel'!$N$6)*COS(B182)+'Graficas excel'!$N$7</f>
        <v>10.47202088840789</v>
      </c>
      <c r="D182" s="11">
        <f>'Graficas excel'!$N$3*(COS('Graficas excel'!$N$4*B182+'Graficas excel'!$N$5)+'Graficas excel'!$N$6)*SIN(B182)+'Graficas excel'!$N$8</f>
        <v>32.566791154907534</v>
      </c>
      <c r="E182" s="9">
        <f t="shared" si="28"/>
        <v>2.5193665677271522</v>
      </c>
      <c r="F182" s="9">
        <f>C182/(2*'Graficas excel'!$N$9*COS(E182/2))</f>
        <v>0.85522625208720915</v>
      </c>
      <c r="G182" s="9">
        <f t="shared" si="29"/>
        <v>0.5182548193127251</v>
      </c>
      <c r="H182" s="9">
        <f t="shared" si="30"/>
        <v>1.0896181580305973</v>
      </c>
      <c r="I182" s="9">
        <f t="shared" si="26"/>
        <v>1.8044923628788747</v>
      </c>
      <c r="J182" s="9">
        <f t="shared" si="31"/>
        <v>0.37974145487181532</v>
      </c>
      <c r="K182" s="9">
        <f t="shared" si="32"/>
        <v>0.5986763294057047</v>
      </c>
      <c r="L182" s="9">
        <f t="shared" si="32"/>
        <v>-1.4289005174573559</v>
      </c>
      <c r="M182" s="9">
        <f t="shared" si="27"/>
        <v>-1.0896181580305973</v>
      </c>
      <c r="N182" s="9">
        <f t="shared" si="33"/>
        <v>-0.26684155494968037</v>
      </c>
      <c r="O182" s="9">
        <f t="shared" si="33"/>
        <v>-1.5228108027232681</v>
      </c>
      <c r="P182" s="9">
        <f t="shared" si="33"/>
        <v>0.53933186685707557</v>
      </c>
      <c r="Q182" s="15">
        <f t="shared" si="34"/>
        <v>103.38979655654894</v>
      </c>
      <c r="R182" s="15">
        <f t="shared" si="35"/>
        <v>-62.430521735971993</v>
      </c>
      <c r="S182" s="10">
        <f t="shared" si="36"/>
        <v>9.2911762317637092E-2</v>
      </c>
    </row>
    <row r="183" spans="1:19" x14ac:dyDescent="0.35">
      <c r="A183" s="9">
        <v>180</v>
      </c>
      <c r="B183" s="9">
        <f t="shared" si="25"/>
        <v>1.8849555921538756</v>
      </c>
      <c r="C183" s="9">
        <f>'Graficas excel'!$N$3*(COS('Graficas excel'!$N$4*B183+'Graficas excel'!$N$5)+'Graficas excel'!$N$6)*COS(B183)+'Graficas excel'!$N$7</f>
        <v>10.379175941062886</v>
      </c>
      <c r="D183" s="11">
        <f>'Graficas excel'!$N$3*(COS('Graficas excel'!$N$4*B183+'Graficas excel'!$N$5)+'Graficas excel'!$N$6)*SIN(B183)+'Graficas excel'!$N$8</f>
        <v>32.566067060023585</v>
      </c>
      <c r="E183" s="9">
        <f t="shared" si="28"/>
        <v>2.5245254959307362</v>
      </c>
      <c r="F183" s="9">
        <f>C183/(2*'Graficas excel'!$N$9*COS(E183/2))</f>
        <v>0.8545013227657593</v>
      </c>
      <c r="G183" s="9">
        <f t="shared" si="29"/>
        <v>0.5194492173365628</v>
      </c>
      <c r="H183" s="9">
        <f t="shared" si="30"/>
        <v>1.092412516259605</v>
      </c>
      <c r="I183" s="9">
        <f t="shared" si="26"/>
        <v>1.8084690060951707</v>
      </c>
      <c r="J183" s="9">
        <f t="shared" si="31"/>
        <v>0.38601077873294554</v>
      </c>
      <c r="K183" s="9">
        <f t="shared" si="32"/>
        <v>0.58371291817785576</v>
      </c>
      <c r="L183" s="9">
        <f t="shared" si="32"/>
        <v>-1.5353747222924916</v>
      </c>
      <c r="M183" s="9">
        <f t="shared" si="27"/>
        <v>-1.0924125162596052</v>
      </c>
      <c r="N183" s="9">
        <f t="shared" si="33"/>
        <v>-0.28278839238515568</v>
      </c>
      <c r="O183" s="9">
        <f t="shared" si="33"/>
        <v>-1.5171629326207179</v>
      </c>
      <c r="P183" s="9">
        <f t="shared" si="33"/>
        <v>0.74756970634955688</v>
      </c>
      <c r="Q183" s="15">
        <f t="shared" si="34"/>
        <v>103.61764142947203</v>
      </c>
      <c r="R183" s="15">
        <f t="shared" si="35"/>
        <v>-62.590626668941802</v>
      </c>
      <c r="S183" s="10">
        <f t="shared" si="36"/>
        <v>9.2847770898915355E-2</v>
      </c>
    </row>
    <row r="184" spans="1:19" x14ac:dyDescent="0.35">
      <c r="A184" s="9">
        <v>181</v>
      </c>
      <c r="B184" s="9">
        <f t="shared" si="25"/>
        <v>1.8954275676658416</v>
      </c>
      <c r="C184" s="9">
        <f>'Graficas excel'!$N$3*(COS('Graficas excel'!$N$4*B184+'Graficas excel'!$N$5)+'Graficas excel'!$N$6)*COS(B184)+'Graficas excel'!$N$7</f>
        <v>10.286441671015572</v>
      </c>
      <c r="D184" s="11">
        <f>'Graficas excel'!$N$3*(COS('Graficas excel'!$N$4*B184+'Graficas excel'!$N$5)+'Graficas excel'!$N$6)*SIN(B184)+'Graficas excel'!$N$8</f>
        <v>32.563175420681802</v>
      </c>
      <c r="E184" s="9">
        <f t="shared" si="28"/>
        <v>2.5296487336551032</v>
      </c>
      <c r="F184" s="9">
        <f>C184/(2*'Graficas excel'!$N$9*COS(E184/2))</f>
        <v>0.85373125006105599</v>
      </c>
      <c r="G184" s="9">
        <f t="shared" si="29"/>
        <v>0.52071388753247849</v>
      </c>
      <c r="H184" s="9">
        <f t="shared" si="30"/>
        <v>1.0953738693797306</v>
      </c>
      <c r="I184" s="9">
        <f t="shared" si="26"/>
        <v>1.812511301517417</v>
      </c>
      <c r="J184" s="9">
        <f t="shared" si="31"/>
        <v>0.39212340611812224</v>
      </c>
      <c r="K184" s="9">
        <f t="shared" si="32"/>
        <v>0.56763451168431722</v>
      </c>
      <c r="L184" s="9">
        <f t="shared" si="32"/>
        <v>-1.6392339779147</v>
      </c>
      <c r="M184" s="9">
        <f t="shared" si="27"/>
        <v>-1.0953738693797308</v>
      </c>
      <c r="N184" s="9">
        <f t="shared" si="33"/>
        <v>-0.29867608546322233</v>
      </c>
      <c r="O184" s="9">
        <f t="shared" si="33"/>
        <v>-1.5093344009623377</v>
      </c>
      <c r="P184" s="9">
        <f t="shared" si="33"/>
        <v>0.9527061927884023</v>
      </c>
      <c r="Q184" s="15">
        <f t="shared" si="34"/>
        <v>103.8492478967118</v>
      </c>
      <c r="R184" s="15">
        <f t="shared" si="35"/>
        <v>-62.760299704372891</v>
      </c>
      <c r="S184" s="10">
        <f t="shared" si="36"/>
        <v>9.2779342632350964E-2</v>
      </c>
    </row>
    <row r="185" spans="1:19" x14ac:dyDescent="0.35">
      <c r="A185" s="9">
        <v>182</v>
      </c>
      <c r="B185" s="9">
        <f t="shared" si="25"/>
        <v>1.9058995431778076</v>
      </c>
      <c r="C185" s="9">
        <f>'Graficas excel'!$N$3*(COS('Graficas excel'!$N$4*B185+'Graficas excel'!$N$5)+'Graficas excel'!$N$6)*COS(B185)+'Graficas excel'!$N$7</f>
        <v>10.19387339014126</v>
      </c>
      <c r="D185" s="11">
        <f>'Graficas excel'!$N$3*(COS('Graficas excel'!$N$4*B185+'Graficas excel'!$N$5)+'Graficas excel'!$N$6)*SIN(B185)+'Graficas excel'!$N$8</f>
        <v>32.558097981434187</v>
      </c>
      <c r="E185" s="9">
        <f t="shared" si="28"/>
        <v>2.5347336184151978</v>
      </c>
      <c r="F185" s="9">
        <f>C185/(2*'Graficas excel'!$N$9*COS(E185/2))</f>
        <v>0.85291588054702783</v>
      </c>
      <c r="G185" s="9">
        <f t="shared" si="29"/>
        <v>0.52204837008718663</v>
      </c>
      <c r="H185" s="9">
        <f t="shared" si="30"/>
        <v>1.0985015980327113</v>
      </c>
      <c r="I185" s="9">
        <f t="shared" si="26"/>
        <v>1.8166176082239547</v>
      </c>
      <c r="J185" s="9">
        <f t="shared" si="31"/>
        <v>0.39806766082422718</v>
      </c>
      <c r="K185" s="9">
        <f t="shared" si="32"/>
        <v>0.55046849360921191</v>
      </c>
      <c r="L185" s="9">
        <f t="shared" si="32"/>
        <v>-1.7401971998009595</v>
      </c>
      <c r="M185" s="9">
        <f t="shared" si="27"/>
        <v>-1.0985015980327115</v>
      </c>
      <c r="N185" s="9">
        <f t="shared" si="33"/>
        <v>-0.31448179834946777</v>
      </c>
      <c r="O185" s="9">
        <f t="shared" si="33"/>
        <v>-1.4993576850413592</v>
      </c>
      <c r="P185" s="9">
        <f t="shared" si="33"/>
        <v>1.1541987234545839</v>
      </c>
      <c r="Q185" s="15">
        <f t="shared" si="34"/>
        <v>104.08452194038267</v>
      </c>
      <c r="R185" s="15">
        <f t="shared" si="35"/>
        <v>-62.939505355650823</v>
      </c>
      <c r="S185" s="10">
        <f t="shared" si="36"/>
        <v>9.2707426958894584E-2</v>
      </c>
    </row>
    <row r="186" spans="1:19" x14ac:dyDescent="0.35">
      <c r="A186" s="9">
        <v>183</v>
      </c>
      <c r="B186" s="9">
        <f t="shared" si="25"/>
        <v>1.9163715186897736</v>
      </c>
      <c r="C186" s="9">
        <f>'Graficas excel'!$N$3*(COS('Graficas excel'!$N$4*B186+'Graficas excel'!$N$5)+'Graficas excel'!$N$6)*COS(B186)+'Graficas excel'!$N$7</f>
        <v>10.101526874630629</v>
      </c>
      <c r="D186" s="11">
        <f>'Graficas excel'!$N$3*(COS('Graficas excel'!$N$4*B186+'Graficas excel'!$N$5)+'Graficas excel'!$N$6)*SIN(B186)+'Graficas excel'!$N$8</f>
        <v>32.55081881891433</v>
      </c>
      <c r="E186" s="9">
        <f t="shared" si="28"/>
        <v>2.539777482316437</v>
      </c>
      <c r="F186" s="9">
        <f>C186/(2*'Graficas excel'!$N$9*COS(E186/2))</f>
        <v>0.85205510787913263</v>
      </c>
      <c r="G186" s="9">
        <f t="shared" si="29"/>
        <v>0.52345209249469971</v>
      </c>
      <c r="H186" s="9">
        <f t="shared" si="30"/>
        <v>1.1017948437239864</v>
      </c>
      <c r="I186" s="9">
        <f t="shared" si="26"/>
        <v>1.8207861630202116</v>
      </c>
      <c r="J186" s="9">
        <f t="shared" si="31"/>
        <v>0.40383215340941164</v>
      </c>
      <c r="K186" s="9">
        <f t="shared" si="32"/>
        <v>0.53224519114690449</v>
      </c>
      <c r="L186" s="9">
        <f t="shared" si="32"/>
        <v>-1.8379962050141319</v>
      </c>
      <c r="M186" s="9">
        <f t="shared" si="27"/>
        <v>-1.1017948437239862</v>
      </c>
      <c r="N186" s="9">
        <f t="shared" si="33"/>
        <v>-0.33018303531089888</v>
      </c>
      <c r="O186" s="9">
        <f t="shared" si="33"/>
        <v>-1.4872709442734005</v>
      </c>
      <c r="P186" s="9">
        <f t="shared" si="33"/>
        <v>1.3515322505776328</v>
      </c>
      <c r="Q186" s="15">
        <f t="shared" si="34"/>
        <v>104.32336253687721</v>
      </c>
      <c r="R186" s="15">
        <f t="shared" si="35"/>
        <v>-63.128194434660507</v>
      </c>
      <c r="S186" s="10">
        <f t="shared" si="36"/>
        <v>9.2632959220493707E-2</v>
      </c>
    </row>
    <row r="187" spans="1:19" x14ac:dyDescent="0.35">
      <c r="A187" s="9">
        <v>184</v>
      </c>
      <c r="B187" s="9">
        <f t="shared" si="25"/>
        <v>1.9268434942017396</v>
      </c>
      <c r="C187" s="9">
        <f>'Graficas excel'!$N$3*(COS('Graficas excel'!$N$4*B187+'Graficas excel'!$N$5)+'Graficas excel'!$N$6)*COS(B187)+'Graficas excel'!$N$7</f>
        <v>10.009458274775529</v>
      </c>
      <c r="D187" s="11">
        <f>'Graficas excel'!$N$3*(COS('Graficas excel'!$N$4*B187+'Graficas excel'!$N$5)+'Graficas excel'!$N$6)*SIN(B187)+'Graficas excel'!$N$8</f>
        <v>32.541324367266569</v>
      </c>
      <c r="E187" s="9">
        <f t="shared" si="28"/>
        <v>2.5447776544990903</v>
      </c>
      <c r="F187" s="9">
        <f>C187/(2*'Graficas excel'!$N$9*COS(E187/2))</f>
        <v>0.85114887304238995</v>
      </c>
      <c r="G187" s="9">
        <f t="shared" si="29"/>
        <v>0.52492437161811178</v>
      </c>
      <c r="H187" s="9">
        <f t="shared" si="30"/>
        <v>1.1052525123842285</v>
      </c>
      <c r="I187" s="9">
        <f t="shared" si="26"/>
        <v>1.8250150834416594</v>
      </c>
      <c r="J187" s="9">
        <f t="shared" si="31"/>
        <v>0.40940581201746368</v>
      </c>
      <c r="K187" s="9">
        <f t="shared" si="32"/>
        <v>0.51299773989691011</v>
      </c>
      <c r="L187" s="9">
        <f t="shared" si="32"/>
        <v>-1.9323769898821488</v>
      </c>
      <c r="M187" s="9">
        <f t="shared" si="27"/>
        <v>-1.1052525123842285</v>
      </c>
      <c r="N187" s="9">
        <f t="shared" si="33"/>
        <v>-0.34575770021898844</v>
      </c>
      <c r="O187" s="9">
        <f t="shared" si="33"/>
        <v>-1.4731177316417192</v>
      </c>
      <c r="P187" s="9">
        <f t="shared" si="33"/>
        <v>1.5442218545118787</v>
      </c>
      <c r="Q187" s="15">
        <f t="shared" si="34"/>
        <v>104.56566182892286</v>
      </c>
      <c r="R187" s="15">
        <f t="shared" si="35"/>
        <v>-63.326304255847049</v>
      </c>
      <c r="S187" s="10">
        <f t="shared" si="36"/>
        <v>9.2556856533539456E-2</v>
      </c>
    </row>
    <row r="188" spans="1:19" x14ac:dyDescent="0.35">
      <c r="A188" s="9">
        <v>185</v>
      </c>
      <c r="B188" s="9">
        <f t="shared" si="25"/>
        <v>1.9373154697137056</v>
      </c>
      <c r="C188" s="9">
        <f>'Graficas excel'!$N$3*(COS('Graficas excel'!$N$4*B188+'Graficas excel'!$N$5)+'Graficas excel'!$N$6)*COS(B188)+'Graficas excel'!$N$7</f>
        <v>9.9177240239061994</v>
      </c>
      <c r="D188" s="11">
        <f>'Graficas excel'!$N$3*(COS('Graficas excel'!$N$4*B188+'Graficas excel'!$N$5)+'Graficas excel'!$N$6)*SIN(B188)+'Graficas excel'!$N$8</f>
        <v>32.529603439690376</v>
      </c>
      <c r="E188" s="9">
        <f t="shared" si="28"/>
        <v>2.5497314636051303</v>
      </c>
      <c r="F188" s="9">
        <f>C188/(2*'Graficas excel'!$N$9*COS(E188/2))</f>
        <v>0.85019716454401084</v>
      </c>
      <c r="G188" s="9">
        <f t="shared" si="29"/>
        <v>0.52646441608272454</v>
      </c>
      <c r="H188" s="9">
        <f t="shared" si="30"/>
        <v>1.1088732785539952</v>
      </c>
      <c r="I188" s="9">
        <f t="shared" si="26"/>
        <v>1.8293023710795628</v>
      </c>
      <c r="J188" s="9">
        <f t="shared" si="31"/>
        <v>0.41477791178735801</v>
      </c>
      <c r="K188" s="9">
        <f t="shared" si="32"/>
        <v>0.49276193537897772</v>
      </c>
      <c r="L188" s="9">
        <f t="shared" si="32"/>
        <v>-2.0231007996421613</v>
      </c>
      <c r="M188" s="9">
        <f t="shared" si="27"/>
        <v>-1.1088732785539954</v>
      </c>
      <c r="N188" s="9">
        <f t="shared" si="33"/>
        <v>-0.36118415303098339</v>
      </c>
      <c r="O188" s="9">
        <f t="shared" si="33"/>
        <v>-1.4569466781962281</v>
      </c>
      <c r="P188" s="9">
        <f t="shared" si="33"/>
        <v>1.7318148857061482</v>
      </c>
      <c r="Q188" s="15">
        <f t="shared" si="34"/>
        <v>104.81130531613333</v>
      </c>
      <c r="R188" s="15">
        <f t="shared" si="35"/>
        <v>-63.533758875978435</v>
      </c>
      <c r="S188" s="10">
        <f t="shared" si="36"/>
        <v>9.2480013655943119E-2</v>
      </c>
    </row>
    <row r="189" spans="1:19" x14ac:dyDescent="0.35">
      <c r="A189" s="9">
        <v>186</v>
      </c>
      <c r="B189" s="9">
        <f t="shared" si="25"/>
        <v>1.9477874452256716</v>
      </c>
      <c r="C189" s="9">
        <f>'Graficas excel'!$N$3*(COS('Graficas excel'!$N$4*B189+'Graficas excel'!$N$5)+'Graficas excel'!$N$6)*COS(B189)+'Graficas excel'!$N$7</f>
        <v>9.8263807466406217</v>
      </c>
      <c r="D189" s="11">
        <f>'Graficas excel'!$N$3*(COS('Graficas excel'!$N$4*B189+'Graficas excel'!$N$5)+'Graficas excel'!$N$6)*SIN(B189)+'Graficas excel'!$N$8</f>
        <v>32.515647246064816</v>
      </c>
      <c r="E189" s="9">
        <f t="shared" si="28"/>
        <v>2.5546362402695628</v>
      </c>
      <c r="F189" s="9">
        <f>C189/(2*'Graficas excel'!$N$9*COS(E189/2))</f>
        <v>0.84920001854998484</v>
      </c>
      <c r="G189" s="9">
        <f t="shared" si="29"/>
        <v>0.52807132898378928</v>
      </c>
      <c r="H189" s="9">
        <f t="shared" si="30"/>
        <v>1.1126555901598461</v>
      </c>
      <c r="I189" s="9">
        <f t="shared" si="26"/>
        <v>1.8336459152147044</v>
      </c>
      <c r="J189" s="9">
        <f t="shared" si="31"/>
        <v>0.41993810270787563</v>
      </c>
      <c r="K189" s="9">
        <f t="shared" si="32"/>
        <v>0.47157607334688623</v>
      </c>
      <c r="L189" s="9">
        <f t="shared" si="32"/>
        <v>-2.1099450163181457</v>
      </c>
      <c r="M189" s="9">
        <f t="shared" si="27"/>
        <v>-1.1126555901598461</v>
      </c>
      <c r="N189" s="9">
        <f t="shared" si="33"/>
        <v>-0.37644126296729447</v>
      </c>
      <c r="O189" s="9">
        <f t="shared" si="33"/>
        <v>-1.4388111551218552</v>
      </c>
      <c r="P189" s="9">
        <f t="shared" si="33"/>
        <v>1.9138927226897815</v>
      </c>
      <c r="Q189" s="15">
        <f t="shared" si="34"/>
        <v>105.06017206320575</v>
      </c>
      <c r="R189" s="15">
        <f t="shared" si="35"/>
        <v>-63.750469367797031</v>
      </c>
      <c r="S189" s="10">
        <f t="shared" si="36"/>
        <v>9.2403298870388548E-2</v>
      </c>
    </row>
    <row r="190" spans="1:19" x14ac:dyDescent="0.35">
      <c r="A190" s="9">
        <v>187</v>
      </c>
      <c r="B190" s="9">
        <f t="shared" si="25"/>
        <v>1.9582594207376376</v>
      </c>
      <c r="C190" s="9">
        <f>'Graficas excel'!$N$3*(COS('Graficas excel'!$N$4*B190+'Graficas excel'!$N$5)+'Graficas excel'!$N$6)*COS(B190)+'Graficas excel'!$N$7</f>
        <v>9.7354851666080968</v>
      </c>
      <c r="D190" s="11">
        <f>'Graficas excel'!$N$3*(COS('Graficas excel'!$N$4*B190+'Graficas excel'!$N$5)+'Graficas excel'!$N$6)*SIN(B190)+'Graficas excel'!$N$8</f>
        <v>32.499449406624358</v>
      </c>
      <c r="E190" s="9">
        <f t="shared" si="28"/>
        <v>2.5594893196382724</v>
      </c>
      <c r="F190" s="9">
        <f>C190/(2*'Graficas excel'!$N$9*COS(E190/2))</f>
        <v>0.84815751896500002</v>
      </c>
      <c r="G190" s="9">
        <f t="shared" si="29"/>
        <v>0.52974411089047102</v>
      </c>
      <c r="H190" s="9">
        <f t="shared" si="30"/>
        <v>1.1165976738473331</v>
      </c>
      <c r="I190" s="9">
        <f t="shared" si="26"/>
        <v>1.8380434967428028</v>
      </c>
      <c r="J190" s="9">
        <f t="shared" si="31"/>
        <v>0.42487643579999329</v>
      </c>
      <c r="K190" s="9">
        <f t="shared" si="32"/>
        <v>0.44948078080440795</v>
      </c>
      <c r="L190" s="9">
        <f t="shared" si="32"/>
        <v>-2.1927038341110032</v>
      </c>
      <c r="M190" s="9">
        <f t="shared" si="27"/>
        <v>-1.1165976738473331</v>
      </c>
      <c r="N190" s="9">
        <f t="shared" si="33"/>
        <v>-0.39150845815007401</v>
      </c>
      <c r="O190" s="9">
        <f t="shared" si="33"/>
        <v>-1.4187689173973179</v>
      </c>
      <c r="P190" s="9">
        <f t="shared" si="33"/>
        <v>2.0900720779860791</v>
      </c>
      <c r="Q190" s="15">
        <f t="shared" si="34"/>
        <v>105.31213492483047</v>
      </c>
      <c r="R190" s="15">
        <f t="shared" si="35"/>
        <v>-63.976334125577402</v>
      </c>
      <c r="S190" s="10">
        <f t="shared" si="36"/>
        <v>9.2327549907857964E-2</v>
      </c>
    </row>
    <row r="191" spans="1:19" x14ac:dyDescent="0.35">
      <c r="A191" s="9">
        <v>188</v>
      </c>
      <c r="B191" s="9">
        <f t="shared" si="25"/>
        <v>1.9687313962496036</v>
      </c>
      <c r="C191" s="9">
        <f>'Graficas excel'!$N$3*(COS('Graficas excel'!$N$4*B191+'Graficas excel'!$N$5)+'Graficas excel'!$N$6)*COS(B191)+'Graficas excel'!$N$7</f>
        <v>9.6450940138100414</v>
      </c>
      <c r="D191" s="11">
        <f>'Graficas excel'!$N$3*(COS('Graficas excel'!$N$4*B191+'Graficas excel'!$N$5)+'Graficas excel'!$N$6)*SIN(B191)+'Graficas excel'!$N$8</f>
        <v>32.481005961664636</v>
      </c>
      <c r="E191" s="9">
        <f t="shared" si="28"/>
        <v>2.5642880439144151</v>
      </c>
      <c r="F191" s="9">
        <f>C191/(2*'Graficas excel'!$N$9*COS(E191/2))</f>
        <v>0.8470697974550736</v>
      </c>
      <c r="G191" s="9">
        <f t="shared" si="29"/>
        <v>0.53148166312622724</v>
      </c>
      <c r="H191" s="9">
        <f t="shared" si="30"/>
        <v>1.1206975408338082</v>
      </c>
      <c r="I191" s="9">
        <f t="shared" si="26"/>
        <v>1.8424927923741117</v>
      </c>
      <c r="J191" s="9">
        <f t="shared" si="31"/>
        <v>0.4295833875296764</v>
      </c>
      <c r="K191" s="9">
        <f t="shared" si="32"/>
        <v>0.42651883994860362</v>
      </c>
      <c r="L191" s="9">
        <f t="shared" si="32"/>
        <v>-2.2711887893873981</v>
      </c>
      <c r="M191" s="9">
        <f t="shared" si="27"/>
        <v>-1.1206975408338082</v>
      </c>
      <c r="N191" s="9">
        <f t="shared" si="33"/>
        <v>-0.4063657715101972</v>
      </c>
      <c r="O191" s="9">
        <f t="shared" si="33"/>
        <v>-1.3968817337784039</v>
      </c>
      <c r="P191" s="9">
        <f t="shared" si="33"/>
        <v>2.2600060170924725</v>
      </c>
      <c r="Q191" s="15">
        <f t="shared" si="34"/>
        <v>105.56706078631046</v>
      </c>
      <c r="R191" s="15">
        <f t="shared" si="35"/>
        <v>-64.211239200467446</v>
      </c>
      <c r="S191" s="10">
        <f t="shared" si="36"/>
        <v>9.2253569937123275E-2</v>
      </c>
    </row>
    <row r="192" spans="1:19" x14ac:dyDescent="0.35">
      <c r="A192" s="9">
        <v>189</v>
      </c>
      <c r="B192" s="9">
        <f t="shared" si="25"/>
        <v>1.9792033717615696</v>
      </c>
      <c r="C192" s="9">
        <f>'Graficas excel'!$N$3*(COS('Graficas excel'!$N$4*B192+'Graficas excel'!$N$5)+'Graficas excel'!$N$6)*COS(B192)+'Graficas excel'!$N$7</f>
        <v>9.5552639317817611</v>
      </c>
      <c r="D192" s="11">
        <f>'Graficas excel'!$N$3*(COS('Graficas excel'!$N$4*B192+'Graficas excel'!$N$5)+'Graficas excel'!$N$6)*SIN(B192)+'Graficas excel'!$N$8</f>
        <v>32.460315377263328</v>
      </c>
      <c r="E192" s="9">
        <f t="shared" si="28"/>
        <v>2.5690297649353755</v>
      </c>
      <c r="F192" s="9">
        <f>C192/(2*'Graficas excel'!$N$9*COS(E192/2))</f>
        <v>0.8459370334122861</v>
      </c>
      <c r="G192" s="9">
        <f t="shared" si="29"/>
        <v>0.53328279130459544</v>
      </c>
      <c r="H192" s="9">
        <f t="shared" si="30"/>
        <v>1.1249529932419642</v>
      </c>
      <c r="I192" s="9">
        <f t="shared" si="26"/>
        <v>1.8469913790886698</v>
      </c>
      <c r="J192" s="9">
        <f t="shared" si="31"/>
        <v>0.43404988237701031</v>
      </c>
      <c r="K192" s="9">
        <f t="shared" si="32"/>
        <v>0.40273500656308714</v>
      </c>
      <c r="L192" s="9">
        <f t="shared" si="32"/>
        <v>-2.3452290537960159</v>
      </c>
      <c r="M192" s="9">
        <f t="shared" si="27"/>
        <v>-1.1249529932419642</v>
      </c>
      <c r="N192" s="9">
        <f t="shared" si="33"/>
        <v>-0.42099388281943723</v>
      </c>
      <c r="O192" s="9">
        <f t="shared" si="33"/>
        <v>-1.3732150061105157</v>
      </c>
      <c r="P192" s="9">
        <f t="shared" si="33"/>
        <v>2.4233844557900617</v>
      </c>
      <c r="Q192" s="15">
        <f t="shared" si="34"/>
        <v>105.82481081882827</v>
      </c>
      <c r="R192" s="15">
        <f t="shared" si="35"/>
        <v>-64.455058663373563</v>
      </c>
      <c r="S192" s="10">
        <f t="shared" si="36"/>
        <v>9.2182123647023897E-2</v>
      </c>
    </row>
    <row r="193" spans="1:19" x14ac:dyDescent="0.35">
      <c r="A193" s="9">
        <v>190</v>
      </c>
      <c r="B193" s="9">
        <f t="shared" si="25"/>
        <v>1.9896753472735356</v>
      </c>
      <c r="C193" s="9">
        <f>'Graficas excel'!$N$3*(COS('Graficas excel'!$N$4*B193+'Graficas excel'!$N$5)+'Graficas excel'!$N$6)*COS(B193)+'Graficas excel'!$N$7</f>
        <v>9.4660513847193073</v>
      </c>
      <c r="D193" s="11">
        <f>'Graficas excel'!$N$3*(COS('Graficas excel'!$N$4*B193+'Graficas excel'!$N$5)+'Graficas excel'!$N$6)*SIN(B193)+'Graficas excel'!$N$8</f>
        <v>32.437378547008322</v>
      </c>
      <c r="E193" s="9">
        <f t="shared" si="28"/>
        <v>2.5737118467822504</v>
      </c>
      <c r="F193" s="9">
        <f>C193/(2*'Graficas excel'!$N$9*COS(E193/2))</f>
        <v>0.84475945386100226</v>
      </c>
      <c r="G193" s="9">
        <f t="shared" si="29"/>
        <v>0.535146209098468</v>
      </c>
      <c r="H193" s="9">
        <f t="shared" si="30"/>
        <v>1.1293616308735368</v>
      </c>
      <c r="I193" s="9">
        <f t="shared" si="26"/>
        <v>1.8515367388278936</v>
      </c>
      <c r="J193" s="9">
        <f t="shared" si="31"/>
        <v>0.43826731350355042</v>
      </c>
      <c r="K193" s="9">
        <f t="shared" si="32"/>
        <v>0.37817582534178412</v>
      </c>
      <c r="L193" s="9">
        <f t="shared" si="32"/>
        <v>-2.4146715584123299</v>
      </c>
      <c r="M193" s="9">
        <f t="shared" si="27"/>
        <v>-1.1293616308735368</v>
      </c>
      <c r="N193" s="9">
        <f t="shared" si="33"/>
        <v>-0.43537415673609076</v>
      </c>
      <c r="O193" s="9">
        <f t="shared" si="33"/>
        <v>-1.3478373834334032</v>
      </c>
      <c r="P193" s="9">
        <f t="shared" si="33"/>
        <v>2.5799343198464966</v>
      </c>
      <c r="Q193" s="15">
        <f t="shared" si="34"/>
        <v>106.08524074825448</v>
      </c>
      <c r="R193" s="15">
        <f t="shared" si="35"/>
        <v>-64.707654993065233</v>
      </c>
      <c r="S193" s="10">
        <f t="shared" si="36"/>
        <v>9.2113933449383692E-2</v>
      </c>
    </row>
    <row r="194" spans="1:19" x14ac:dyDescent="0.35">
      <c r="A194" s="9">
        <v>191</v>
      </c>
      <c r="B194" s="9">
        <f t="shared" si="25"/>
        <v>2.0001473227855016</v>
      </c>
      <c r="C194" s="9">
        <f>'Graficas excel'!$N$3*(COS('Graficas excel'!$N$4*B194+'Graficas excel'!$N$5)+'Graficas excel'!$N$6)*COS(B194)+'Graficas excel'!$N$7</f>
        <v>9.3775125647357349</v>
      </c>
      <c r="D194" s="11">
        <f>'Graficas excel'!$N$3*(COS('Graficas excel'!$N$4*B194+'Graficas excel'!$N$5)+'Graficas excel'!$N$6)*SIN(B194)+'Graficas excel'!$N$8</f>
        <v>32.412198789732365</v>
      </c>
      <c r="E194" s="9">
        <f t="shared" si="28"/>
        <v>2.5783316684237758</v>
      </c>
      <c r="F194" s="9">
        <f>C194/(2*'Graficas excel'!$N$9*COS(E194/2))</f>
        <v>0.84353733330500269</v>
      </c>
      <c r="G194" s="9">
        <f t="shared" si="29"/>
        <v>0.53707054222018624</v>
      </c>
      <c r="H194" s="9">
        <f t="shared" si="30"/>
        <v>1.13392085838142</v>
      </c>
      <c r="I194" s="9">
        <f t="shared" si="26"/>
        <v>1.8561262634025979</v>
      </c>
      <c r="J194" s="9">
        <f t="shared" si="31"/>
        <v>0.4422275614857471</v>
      </c>
      <c r="K194" s="9">
        <f t="shared" si="32"/>
        <v>0.35288944391264948</v>
      </c>
      <c r="L194" s="9">
        <f t="shared" si="32"/>
        <v>-2.4793809703323322</v>
      </c>
      <c r="M194" s="9">
        <f t="shared" si="27"/>
        <v>-1.13392085838142</v>
      </c>
      <c r="N194" s="9">
        <f t="shared" si="33"/>
        <v>-0.44948867680951765</v>
      </c>
      <c r="O194" s="9">
        <f t="shared" si="33"/>
        <v>-1.3208203744134901</v>
      </c>
      <c r="P194" s="9">
        <f t="shared" si="33"/>
        <v>2.7294193756497211</v>
      </c>
      <c r="Q194" s="15">
        <f t="shared" si="34"/>
        <v>106.34820113635661</v>
      </c>
      <c r="R194" s="15">
        <f t="shared" si="35"/>
        <v>-64.968879487106889</v>
      </c>
      <c r="S194" s="10">
        <f t="shared" si="36"/>
        <v>9.2049675830822741E-2</v>
      </c>
    </row>
    <row r="195" spans="1:19" x14ac:dyDescent="0.35">
      <c r="A195" s="9">
        <v>192</v>
      </c>
      <c r="B195" s="9">
        <f t="shared" ref="B195:B258" si="37">A195*$B$1</f>
        <v>2.0106192982974673</v>
      </c>
      <c r="C195" s="9">
        <f>'Graficas excel'!$N$3*(COS('Graficas excel'!$N$4*B195+'Graficas excel'!$N$5)+'Graficas excel'!$N$6)*COS(B195)+'Graficas excel'!$N$7</f>
        <v>9.2897032994108493</v>
      </c>
      <c r="D195" s="11">
        <f>'Graficas excel'!$N$3*(COS('Graficas excel'!$N$4*B195+'Graficas excel'!$N$5)+'Graficas excel'!$N$6)*SIN(B195)+'Graficas excel'!$N$8</f>
        <v>32.384781843260214</v>
      </c>
      <c r="E195" s="9">
        <f t="shared" si="28"/>
        <v>2.5828866263965109</v>
      </c>
      <c r="F195" s="9">
        <f>C195/(2*'Graficas excel'!$N$9*COS(E195/2))</f>
        <v>0.84227099351494372</v>
      </c>
      <c r="G195" s="9">
        <f t="shared" si="29"/>
        <v>0.53905433258935009</v>
      </c>
      <c r="H195" s="9">
        <f t="shared" si="30"/>
        <v>1.138627892797875</v>
      </c>
      <c r="I195" s="9">
        <f t="shared" ref="I195:I258" si="38">(E195+H195)/2</f>
        <v>1.8607572595971931</v>
      </c>
      <c r="J195" s="9">
        <f t="shared" si="31"/>
        <v>0.44592301110083166</v>
      </c>
      <c r="K195" s="9">
        <f t="shared" si="32"/>
        <v>0.32692542710649486</v>
      </c>
      <c r="L195" s="9">
        <f t="shared" si="32"/>
        <v>-2.5392394826948572</v>
      </c>
      <c r="M195" s="9">
        <f t="shared" ref="M195:M258" si="39">E195-2*I195</f>
        <v>-1.1386278927978752</v>
      </c>
      <c r="N195" s="9">
        <f t="shared" si="33"/>
        <v>-0.46332027542608145</v>
      </c>
      <c r="O195" s="9">
        <f t="shared" si="33"/>
        <v>-1.2922379615498008</v>
      </c>
      <c r="P195" s="9">
        <f t="shared" si="33"/>
        <v>2.8716396837786946</v>
      </c>
      <c r="Q195" s="15">
        <f t="shared" si="34"/>
        <v>106.61353767324806</v>
      </c>
      <c r="R195" s="15">
        <f t="shared" si="35"/>
        <v>-65.238572693192594</v>
      </c>
      <c r="S195" s="10">
        <f t="shared" si="36"/>
        <v>9.1989977882120155E-2</v>
      </c>
    </row>
    <row r="196" spans="1:19" x14ac:dyDescent="0.35">
      <c r="A196" s="9">
        <v>193</v>
      </c>
      <c r="B196" s="9">
        <f t="shared" si="37"/>
        <v>2.0210912738094335</v>
      </c>
      <c r="C196" s="9">
        <f>'Graficas excel'!$N$3*(COS('Graficas excel'!$N$4*B196+'Graficas excel'!$N$5)+'Graficas excel'!$N$6)*COS(B196)+'Graficas excel'!$N$7</f>
        <v>9.2026789597980638</v>
      </c>
      <c r="D196" s="11">
        <f>'Graficas excel'!$N$3*(COS('Graficas excel'!$N$4*B196+'Graficas excel'!$N$5)+'Graficas excel'!$N$6)*SIN(B196)+'Graficas excel'!$N$8</f>
        <v>32.355135854181285</v>
      </c>
      <c r="E196" s="9">
        <f t="shared" ref="E196:E259" si="40">ATAN2(C196,D196)*2</f>
        <v>2.5873741375229917</v>
      </c>
      <c r="F196" s="9">
        <f>C196/(2*'Graficas excel'!$N$9*COS(E196/2))</f>
        <v>0.84096080325558187</v>
      </c>
      <c r="G196" s="9">
        <f t="shared" ref="G196:G259" si="41">(1-F196^2)^(1/2)</f>
        <v>0.54109604266500277</v>
      </c>
      <c r="H196" s="9">
        <f t="shared" ref="H196:H259" si="42">ATAN2(F196,G196)*2</f>
        <v>1.1434797713763345</v>
      </c>
      <c r="I196" s="9">
        <f t="shared" si="38"/>
        <v>1.8654269544496631</v>
      </c>
      <c r="J196" s="9">
        <f t="shared" ref="J196:J259" si="43">(I197-I196)/$B$1</f>
        <v>0.44934656616772989</v>
      </c>
      <c r="K196" s="9">
        <f t="shared" ref="K196:L259" si="44">(J197-J196)/$B$1</f>
        <v>0.30033457342469716</v>
      </c>
      <c r="L196" s="9">
        <f t="shared" si="44"/>
        <v>-2.5941464554316833</v>
      </c>
      <c r="M196" s="9">
        <f t="shared" si="39"/>
        <v>-1.1434797713763345</v>
      </c>
      <c r="N196" s="9">
        <f t="shared" ref="N196:P259" si="45">(M197-M196)/$B$1</f>
        <v>-0.4768525597150638</v>
      </c>
      <c r="O196" s="9">
        <f t="shared" si="45"/>
        <v>-1.2621662211020805</v>
      </c>
      <c r="P196" s="9">
        <f t="shared" si="45"/>
        <v>3.0064306991308127</v>
      </c>
      <c r="Q196" s="15">
        <f t="shared" ref="Q196:Q259" si="46">DEGREES(I196)</f>
        <v>106.88109147990856</v>
      </c>
      <c r="R196" s="15">
        <f t="shared" ref="R196:R259" si="47">DEGREES(M196)</f>
        <v>-65.516564858448248</v>
      </c>
      <c r="S196" s="10">
        <f t="shared" si="36"/>
        <v>9.1935414033491009E-2</v>
      </c>
    </row>
    <row r="197" spans="1:19" x14ac:dyDescent="0.35">
      <c r="A197" s="9">
        <v>194</v>
      </c>
      <c r="B197" s="9">
        <f t="shared" si="37"/>
        <v>2.0315632493213993</v>
      </c>
      <c r="C197" s="9">
        <f>'Graficas excel'!$N$3*(COS('Graficas excel'!$N$4*B197+'Graficas excel'!$N$5)+'Graficas excel'!$N$6)*COS(B197)+'Graficas excel'!$N$7</f>
        <v>9.1164943690513542</v>
      </c>
      <c r="D197" s="11">
        <f>'Graficas excel'!$N$3*(COS('Graficas excel'!$N$4*B197+'Graficas excel'!$N$5)+'Graficas excel'!$N$6)*SIN(B197)+'Graficas excel'!$N$8</f>
        <v>32.323271363667672</v>
      </c>
      <c r="E197" s="9">
        <f t="shared" si="40"/>
        <v>2.5917916416694262</v>
      </c>
      <c r="F197" s="9">
        <f>C197/(2*'Graficas excel'!$N$9*COS(E197/2))</f>
        <v>0.83960717795222661</v>
      </c>
      <c r="G197" s="9">
        <f t="shared" si="41"/>
        <v>0.54319405991882685</v>
      </c>
      <c r="H197" s="9">
        <f t="shared" si="42"/>
        <v>1.1484733597044887</v>
      </c>
      <c r="I197" s="9">
        <f t="shared" si="38"/>
        <v>1.8701325006869576</v>
      </c>
      <c r="J197" s="9">
        <f t="shared" si="43"/>
        <v>0.45249166246603006</v>
      </c>
      <c r="K197" s="9">
        <f t="shared" si="44"/>
        <v>0.27316873526896324</v>
      </c>
      <c r="L197" s="9">
        <f t="shared" si="44"/>
        <v>-2.6440179575894875</v>
      </c>
      <c r="M197" s="9">
        <f t="shared" si="39"/>
        <v>-1.1484733597044889</v>
      </c>
      <c r="N197" s="9">
        <f t="shared" si="45"/>
        <v>-0.49006993347447542</v>
      </c>
      <c r="O197" s="9">
        <f t="shared" si="45"/>
        <v>-1.2306829524423599</v>
      </c>
      <c r="P197" s="9">
        <f t="shared" si="45"/>
        <v>3.1336621993618685</v>
      </c>
      <c r="Q197" s="15">
        <f t="shared" si="46"/>
        <v>107.1506994196092</v>
      </c>
      <c r="R197" s="15">
        <f t="shared" si="47"/>
        <v>-65.802676394277285</v>
      </c>
      <c r="S197" s="10">
        <f t="shared" ref="S197:S260" si="48">SQRT((C197-C196)^2+(D197-D196)^2)</f>
        <v>9.1886503023403399E-2</v>
      </c>
    </row>
    <row r="198" spans="1:19" x14ac:dyDescent="0.35">
      <c r="A198" s="9">
        <v>195</v>
      </c>
      <c r="B198" s="9">
        <f t="shared" si="37"/>
        <v>2.0420352248333655</v>
      </c>
      <c r="C198" s="9">
        <f>'Graficas excel'!$N$3*(COS('Graficas excel'!$N$4*B198+'Graficas excel'!$N$5)+'Graficas excel'!$N$6)*COS(B198)+'Graficas excel'!$N$7</f>
        <v>9.0312037118340918</v>
      </c>
      <c r="D198" s="11">
        <f>'Graficas excel'!$N$3*(COS('Graficas excel'!$N$4*B198+'Graficas excel'!$N$5)+'Graficas excel'!$N$6)*SIN(B198)+'Graficas excel'!$N$8</f>
        <v>32.289201289364257</v>
      </c>
      <c r="E198" s="9">
        <f t="shared" si="40"/>
        <v>2.5961366045443568</v>
      </c>
      <c r="F198" s="9">
        <f>C198/(2*'Graficas excel'!$N$9*COS(E198/2))</f>
        <v>0.83821057929590714</v>
      </c>
      <c r="G198" s="9">
        <f t="shared" si="41"/>
        <v>0.54534670142618424</v>
      </c>
      <c r="H198" s="9">
        <f t="shared" si="42"/>
        <v>1.1536053600469842</v>
      </c>
      <c r="I198" s="9">
        <f t="shared" si="38"/>
        <v>1.8748709822956706</v>
      </c>
      <c r="J198" s="9">
        <f t="shared" si="43"/>
        <v>0.45535227877240136</v>
      </c>
      <c r="K198" s="9">
        <f t="shared" si="44"/>
        <v>0.24548064396388783</v>
      </c>
      <c r="L198" s="9">
        <f t="shared" si="44"/>
        <v>-2.6887861600101197</v>
      </c>
      <c r="M198" s="9">
        <f t="shared" si="39"/>
        <v>-1.1536053600469844</v>
      </c>
      <c r="N198" s="9">
        <f t="shared" si="45"/>
        <v>-0.5029576152154458</v>
      </c>
      <c r="O198" s="9">
        <f t="shared" si="45"/>
        <v>-1.197867318627869</v>
      </c>
      <c r="P198" s="9">
        <f t="shared" si="45"/>
        <v>3.2532368397407487</v>
      </c>
      <c r="Q198" s="15">
        <f t="shared" si="46"/>
        <v>107.42219441708882</v>
      </c>
      <c r="R198" s="15">
        <f t="shared" si="47"/>
        <v>-66.096718354361968</v>
      </c>
      <c r="S198" s="10">
        <f t="shared" si="48"/>
        <v>9.1843705127748268E-2</v>
      </c>
    </row>
    <row r="199" spans="1:19" x14ac:dyDescent="0.35">
      <c r="A199" s="9">
        <v>196</v>
      </c>
      <c r="B199" s="9">
        <f t="shared" si="37"/>
        <v>2.0525072003453313</v>
      </c>
      <c r="C199" s="9">
        <f>'Graficas excel'!$N$3*(COS('Graficas excel'!$N$4*B199+'Graficas excel'!$N$5)+'Graficas excel'!$N$6)*COS(B199)+'Graficas excel'!$N$7</f>
        <v>8.9468604446704525</v>
      </c>
      <c r="D199" s="11">
        <f>'Graficas excel'!$N$3*(COS('Graficas excel'!$N$4*B199+'Graficas excel'!$N$5)+'Graficas excel'!$N$6)*SIN(B199)+'Graficas excel'!$N$8</f>
        <v>32.252940903384555</v>
      </c>
      <c r="E199" s="9">
        <f t="shared" si="40"/>
        <v>2.6004065205395088</v>
      </c>
      <c r="F199" s="9">
        <f>C199/(2*'Graficas excel'!$N$9*COS(E199/2))</f>
        <v>0.83677151478675216</v>
      </c>
      <c r="G199" s="9">
        <f t="shared" si="41"/>
        <v>0.5475522185522439</v>
      </c>
      <c r="H199" s="9">
        <f t="shared" si="42"/>
        <v>1.1588723198770772</v>
      </c>
      <c r="I199" s="9">
        <f t="shared" si="38"/>
        <v>1.8796394202082931</v>
      </c>
      <c r="J199" s="9">
        <f t="shared" si="43"/>
        <v>0.45792294606465284</v>
      </c>
      <c r="K199" s="9">
        <f t="shared" si="44"/>
        <v>0.21732374113934882</v>
      </c>
      <c r="L199" s="9">
        <f t="shared" si="44"/>
        <v>-2.728398649111349</v>
      </c>
      <c r="M199" s="9">
        <f t="shared" si="39"/>
        <v>-1.1588723198770774</v>
      </c>
      <c r="N199" s="9">
        <f t="shared" si="45"/>
        <v>-0.51550165244270119</v>
      </c>
      <c r="O199" s="9">
        <f t="shared" si="45"/>
        <v>-1.1637995021074783</v>
      </c>
      <c r="P199" s="9">
        <f t="shared" si="45"/>
        <v>3.3650885703536288</v>
      </c>
      <c r="Q199" s="15">
        <f t="shared" si="46"/>
        <v>107.69540578435226</v>
      </c>
      <c r="R199" s="15">
        <f t="shared" si="47"/>
        <v>-66.398492923491233</v>
      </c>
      <c r="S199" s="10">
        <f t="shared" si="48"/>
        <v>9.1807419674196242E-2</v>
      </c>
    </row>
    <row r="200" spans="1:19" x14ac:dyDescent="0.35">
      <c r="A200" s="9">
        <v>197</v>
      </c>
      <c r="B200" s="9">
        <f t="shared" si="37"/>
        <v>2.0629791758572975</v>
      </c>
      <c r="C200" s="9">
        <f>'Graficas excel'!$N$3*(COS('Graficas excel'!$N$4*B200+'Graficas excel'!$N$5)+'Graficas excel'!$N$6)*COS(B200)+'Graficas excel'!$N$7</f>
        <v>8.86351720739823</v>
      </c>
      <c r="D200" s="11">
        <f>'Graficas excel'!$N$3*(COS('Graficas excel'!$N$4*B200+'Graficas excel'!$N$5)+'Graficas excel'!$N$6)*SIN(B200)+'Graficas excel'!$N$8</f>
        <v>32.214507806452424</v>
      </c>
      <c r="E200" s="9">
        <f t="shared" si="40"/>
        <v>2.6045989156138636</v>
      </c>
      <c r="F200" s="9">
        <f>C200/(2*'Graficas excel'!$N$9*COS(E200/2))</f>
        <v>0.83529053721513147</v>
      </c>
      <c r="G200" s="9">
        <f t="shared" si="41"/>
        <v>0.54980880171097402</v>
      </c>
      <c r="H200" s="9">
        <f t="shared" si="42"/>
        <v>1.1642706405578354</v>
      </c>
      <c r="I200" s="9">
        <f t="shared" si="38"/>
        <v>1.8844347780858495</v>
      </c>
      <c r="J200" s="9">
        <f t="shared" si="43"/>
        <v>0.46019875496003293</v>
      </c>
      <c r="K200" s="9">
        <f t="shared" si="44"/>
        <v>0.18875201729897373</v>
      </c>
      <c r="L200" s="9">
        <f t="shared" si="44"/>
        <v>-2.7628176666185489</v>
      </c>
      <c r="M200" s="9">
        <f t="shared" si="39"/>
        <v>-1.1642706405578354</v>
      </c>
      <c r="N200" s="9">
        <f t="shared" si="45"/>
        <v>-0.5276889323296089</v>
      </c>
      <c r="O200" s="9">
        <f t="shared" si="45"/>
        <v>-1.1285603770031385</v>
      </c>
      <c r="P200" s="9">
        <f t="shared" si="45"/>
        <v>3.4691808514525224</v>
      </c>
      <c r="Q200" s="15">
        <f t="shared" si="46"/>
        <v>107.97015955199105</v>
      </c>
      <c r="R200" s="15">
        <f t="shared" si="47"/>
        <v>-66.707793914956852</v>
      </c>
      <c r="S200" s="10">
        <f t="shared" si="48"/>
        <v>9.1777982865219709E-2</v>
      </c>
    </row>
    <row r="201" spans="1:19" x14ac:dyDescent="0.35">
      <c r="A201" s="9">
        <v>198</v>
      </c>
      <c r="B201" s="9">
        <f t="shared" si="37"/>
        <v>2.0734511513692633</v>
      </c>
      <c r="C201" s="9">
        <f>'Graficas excel'!$N$3*(COS('Graficas excel'!$N$4*B201+'Graficas excel'!$N$5)+'Graficas excel'!$N$6)*COS(B201)+'Graficas excel'!$N$7</f>
        <v>8.7812257358803087</v>
      </c>
      <c r="D201" s="11">
        <f>'Graficas excel'!$N$3*(COS('Graficas excel'!$N$4*B201+'Graficas excel'!$N$5)+'Graficas excel'!$N$6)*SIN(B201)+'Graficas excel'!$N$8</f>
        <v>32.17392189823687</v>
      </c>
      <c r="E201" s="9">
        <f t="shared" si="40"/>
        <v>2.6087113502217298</v>
      </c>
      <c r="F201" s="9">
        <f>C201/(2*'Graficas excel'!$N$9*COS(E201/2))</f>
        <v>0.83376824408012695</v>
      </c>
      <c r="G201" s="9">
        <f t="shared" si="41"/>
        <v>0.55211458517552481</v>
      </c>
      <c r="H201" s="9">
        <f t="shared" si="42"/>
        <v>1.1697965861351267</v>
      </c>
      <c r="I201" s="9">
        <f t="shared" si="38"/>
        <v>1.8892539681784282</v>
      </c>
      <c r="J201" s="9">
        <f t="shared" si="43"/>
        <v>0.46217536146302196</v>
      </c>
      <c r="K201" s="9">
        <f t="shared" si="44"/>
        <v>0.15981985835011731</v>
      </c>
      <c r="L201" s="9">
        <f t="shared" si="44"/>
        <v>-2.7920192752416577</v>
      </c>
      <c r="M201" s="9">
        <f t="shared" si="39"/>
        <v>-1.1697965861351265</v>
      </c>
      <c r="N201" s="9">
        <f t="shared" si="45"/>
        <v>-0.53950718896136085</v>
      </c>
      <c r="O201" s="9">
        <f t="shared" si="45"/>
        <v>-1.0922312000801464</v>
      </c>
      <c r="P201" s="9">
        <f t="shared" si="45"/>
        <v>3.5655047117696306</v>
      </c>
      <c r="Q201" s="15">
        <f t="shared" si="46"/>
        <v>108.24627880496706</v>
      </c>
      <c r="R201" s="15">
        <f t="shared" si="47"/>
        <v>-67.024407274354616</v>
      </c>
      <c r="S201" s="10">
        <f t="shared" si="48"/>
        <v>9.1755665930046276E-2</v>
      </c>
    </row>
    <row r="202" spans="1:19" x14ac:dyDescent="0.35">
      <c r="A202" s="9">
        <v>199</v>
      </c>
      <c r="B202" s="9">
        <f t="shared" si="37"/>
        <v>2.0839231268812295</v>
      </c>
      <c r="C202" s="9">
        <f>'Graficas excel'!$N$3*(COS('Graficas excel'!$N$4*B202+'Graficas excel'!$N$5)+'Graficas excel'!$N$6)*COS(B202)+'Graficas excel'!$N$7</f>
        <v>8.700036776129588</v>
      </c>
      <c r="D202" s="11">
        <f>'Graficas excel'!$N$3*(COS('Graficas excel'!$N$4*B202+'Graficas excel'!$N$5)+'Graficas excel'!$N$6)*SIN(B202)+'Graficas excel'!$N$8</f>
        <v>32.131205343933338</v>
      </c>
      <c r="E202" s="9">
        <f t="shared" si="40"/>
        <v>2.6127414222853464</v>
      </c>
      <c r="F202" s="9">
        <f>C202/(2*'Graficas excel'!$N$9*COS(E202/2))</f>
        <v>0.83220527694494439</v>
      </c>
      <c r="G202" s="9">
        <f t="shared" si="41"/>
        <v>0.55446765191937797</v>
      </c>
      <c r="H202" s="9">
        <f t="shared" si="42"/>
        <v>1.1754462922064595</v>
      </c>
      <c r="I202" s="9">
        <f t="shared" si="38"/>
        <v>1.894093857245903</v>
      </c>
      <c r="J202" s="9">
        <f t="shared" si="43"/>
        <v>0.46384899110599026</v>
      </c>
      <c r="K202" s="9">
        <f t="shared" si="44"/>
        <v>0.13058190087084967</v>
      </c>
      <c r="L202" s="9">
        <f t="shared" si="44"/>
        <v>-2.8159924895397288</v>
      </c>
      <c r="M202" s="9">
        <f t="shared" si="39"/>
        <v>-1.1754462922064595</v>
      </c>
      <c r="N202" s="9">
        <f t="shared" si="45"/>
        <v>-0.55094500734200536</v>
      </c>
      <c r="O202" s="9">
        <f t="shared" si="45"/>
        <v>-1.0548933220506955</v>
      </c>
      <c r="P202" s="9">
        <f t="shared" si="45"/>
        <v>3.654076712122253</v>
      </c>
      <c r="Q202" s="15">
        <f t="shared" si="46"/>
        <v>108.52358402184488</v>
      </c>
      <c r="R202" s="15">
        <f t="shared" si="47"/>
        <v>-67.348111587731438</v>
      </c>
      <c r="S202" s="10">
        <f t="shared" si="48"/>
        <v>9.1740673623920507E-2</v>
      </c>
    </row>
    <row r="203" spans="1:19" x14ac:dyDescent="0.35">
      <c r="A203" s="9">
        <v>200</v>
      </c>
      <c r="B203" s="9">
        <f t="shared" si="37"/>
        <v>2.0943951023931953</v>
      </c>
      <c r="C203" s="9">
        <f>'Graficas excel'!$N$3*(COS('Graficas excel'!$N$4*B203+'Graficas excel'!$N$5)+'Graficas excel'!$N$6)*COS(B203)+'Graficas excel'!$N$7</f>
        <v>8.620000000000001</v>
      </c>
      <c r="D203" s="11">
        <f>'Graficas excel'!$N$3*(COS('Graficas excel'!$N$4*B203+'Graficas excel'!$N$5)+'Graficas excel'!$N$6)*SIN(B203)+'Graficas excel'!$N$8</f>
        <v>32.086382537151685</v>
      </c>
      <c r="E203" s="9">
        <f t="shared" si="40"/>
        <v>2.6166867702122452</v>
      </c>
      <c r="F203" s="9">
        <f>C203/(2*'Graficas excel'!$N$9*COS(E203/2))</f>
        <v>0.83060232072892182</v>
      </c>
      <c r="G203" s="9">
        <f t="shared" si="41"/>
        <v>0.55686603846861527</v>
      </c>
      <c r="H203" s="9">
        <f t="shared" si="42"/>
        <v>1.1812157748317849</v>
      </c>
      <c r="I203" s="9">
        <f t="shared" si="38"/>
        <v>1.898951272522015</v>
      </c>
      <c r="J203" s="9">
        <f t="shared" si="43"/>
        <v>0.46521644157421577</v>
      </c>
      <c r="K203" s="9">
        <f t="shared" si="44"/>
        <v>0.10109289647850953</v>
      </c>
      <c r="L203" s="9">
        <f t="shared" si="44"/>
        <v>-2.8347383864994153</v>
      </c>
      <c r="M203" s="9">
        <f t="shared" si="39"/>
        <v>-1.1812157748317849</v>
      </c>
      <c r="N203" s="9">
        <f t="shared" si="45"/>
        <v>-0.56199182437825668</v>
      </c>
      <c r="O203" s="9">
        <f t="shared" si="45"/>
        <v>-1.0166279202025061</v>
      </c>
      <c r="P203" s="9">
        <f t="shared" si="45"/>
        <v>3.7349368324262473</v>
      </c>
      <c r="Q203" s="15">
        <f t="shared" si="46"/>
        <v>108.80189341650848</v>
      </c>
      <c r="R203" s="15">
        <f t="shared" si="47"/>
        <v>-67.678678592136635</v>
      </c>
      <c r="S203" s="10">
        <f t="shared" si="48"/>
        <v>9.1733143089087643E-2</v>
      </c>
    </row>
    <row r="204" spans="1:19" x14ac:dyDescent="0.35">
      <c r="A204" s="9">
        <v>201</v>
      </c>
      <c r="B204" s="9">
        <f t="shared" si="37"/>
        <v>2.104867077905161</v>
      </c>
      <c r="C204" s="9">
        <f>'Graficas excel'!$N$3*(COS('Graficas excel'!$N$4*B204+'Graficas excel'!$N$5)+'Graficas excel'!$N$6)*COS(B204)+'Graficas excel'!$N$7</f>
        <v>8.5411639225933733</v>
      </c>
      <c r="D204" s="11">
        <f>'Graficas excel'!$N$3*(COS('Graficas excel'!$N$4*B204+'Graficas excel'!$N$5)+'Graficas excel'!$N$6)*SIN(B204)+'Graficas excel'!$N$8</f>
        <v>32.039480059177279</v>
      </c>
      <c r="E204" s="9">
        <f t="shared" si="40"/>
        <v>2.6205450759572892</v>
      </c>
      <c r="F204" s="9">
        <f>C204/(2*'Graficas excel'!$N$9*COS(E204/2))</f>
        <v>0.82896010293583677</v>
      </c>
      <c r="G204" s="9">
        <f t="shared" si="41"/>
        <v>0.55930773974673986</v>
      </c>
      <c r="H204" s="9">
        <f t="shared" si="42"/>
        <v>1.187100939454599</v>
      </c>
      <c r="I204" s="9">
        <f t="shared" si="38"/>
        <v>1.9038230077059441</v>
      </c>
      <c r="J204" s="9">
        <f t="shared" si="43"/>
        <v>0.46627508391057243</v>
      </c>
      <c r="K204" s="9">
        <f t="shared" si="44"/>
        <v>7.1407585512257704E-2</v>
      </c>
      <c r="L204" s="9">
        <f t="shared" si="44"/>
        <v>-2.8482691816802248</v>
      </c>
      <c r="M204" s="9">
        <f t="shared" si="39"/>
        <v>-1.187100939454599</v>
      </c>
      <c r="N204" s="9">
        <f t="shared" si="45"/>
        <v>-0.57263792706339822</v>
      </c>
      <c r="O204" s="9">
        <f t="shared" si="45"/>
        <v>-0.97751575315459871</v>
      </c>
      <c r="P204" s="9">
        <f t="shared" si="45"/>
        <v>3.8081462833204545</v>
      </c>
      <c r="Q204" s="15">
        <f t="shared" si="46"/>
        <v>109.081023281453</v>
      </c>
      <c r="R204" s="15">
        <f t="shared" si="47"/>
        <v>-68.015873686763598</v>
      </c>
      <c r="S204" s="10">
        <f t="shared" si="48"/>
        <v>9.1733143089089864E-2</v>
      </c>
    </row>
    <row r="205" spans="1:19" x14ac:dyDescent="0.35">
      <c r="A205" s="9">
        <v>202</v>
      </c>
      <c r="B205" s="9">
        <f t="shared" si="37"/>
        <v>2.1153390534171272</v>
      </c>
      <c r="C205" s="9">
        <f>'Graficas excel'!$N$3*(COS('Graficas excel'!$N$4*B205+'Graficas excel'!$N$5)+'Graficas excel'!$N$6)*COS(B205)+'Graficas excel'!$N$7</f>
        <v>8.463575821529016</v>
      </c>
      <c r="D205" s="11">
        <f>'Graficas excel'!$N$3*(COS('Graficas excel'!$N$4*B205+'Graficas excel'!$N$5)+'Graficas excel'!$N$6)*SIN(B205)+'Graficas excel'!$N$8</f>
        <v>31.990526634678091</v>
      </c>
      <c r="E205" s="9">
        <f t="shared" si="40"/>
        <v>2.6243140681289612</v>
      </c>
      <c r="F205" s="9">
        <f>C205/(2*'Graficas excel'!$N$9*COS(E205/2))</f>
        <v>0.82727939281826735</v>
      </c>
      <c r="G205" s="9">
        <f t="shared" si="41"/>
        <v>0.56179071389463087</v>
      </c>
      <c r="H205" s="9">
        <f t="shared" si="42"/>
        <v>1.1930975898040299</v>
      </c>
      <c r="I205" s="9">
        <f t="shared" si="38"/>
        <v>1.9087058289664955</v>
      </c>
      <c r="J205" s="9">
        <f t="shared" si="43"/>
        <v>0.46702286239742541</v>
      </c>
      <c r="K205" s="9">
        <f t="shared" si="44"/>
        <v>4.1580580390215019E-2</v>
      </c>
      <c r="L205" s="9">
        <f t="shared" si="44"/>
        <v>-2.8566073647284691</v>
      </c>
      <c r="M205" s="9">
        <f t="shared" si="39"/>
        <v>-1.1930975898040299</v>
      </c>
      <c r="N205" s="9">
        <f t="shared" si="45"/>
        <v>-0.58287444809299416</v>
      </c>
      <c r="O205" s="9">
        <f t="shared" si="45"/>
        <v>-0.93763693852968266</v>
      </c>
      <c r="P205" s="9">
        <f t="shared" si="45"/>
        <v>3.8737854020621461</v>
      </c>
      <c r="Q205" s="15">
        <f t="shared" si="46"/>
        <v>109.36078833179934</v>
      </c>
      <c r="R205" s="15">
        <f t="shared" si="47"/>
        <v>-68.359456443001633</v>
      </c>
      <c r="S205" s="10">
        <f t="shared" si="48"/>
        <v>9.1740673623920466E-2</v>
      </c>
    </row>
    <row r="206" spans="1:19" x14ac:dyDescent="0.35">
      <c r="A206" s="9">
        <v>203</v>
      </c>
      <c r="B206" s="9">
        <f t="shared" si="37"/>
        <v>2.125811028929093</v>
      </c>
      <c r="C206" s="9">
        <f>'Graficas excel'!$N$3*(COS('Graficas excel'!$N$4*B206+'Graficas excel'!$N$5)+'Graficas excel'!$N$6)*COS(B206)+'Graficas excel'!$N$7</f>
        <v>8.3872816582197256</v>
      </c>
      <c r="D206" s="11">
        <f>'Graficas excel'!$N$3*(COS('Graficas excel'!$N$4*B206+'Graficas excel'!$N$5)+'Graficas excel'!$N$6)*SIN(B206)+'Graficas excel'!$N$8</f>
        <v>31.939553083936545</v>
      </c>
      <c r="E206" s="9">
        <f t="shared" si="40"/>
        <v>2.6279915251390888</v>
      </c>
      <c r="F206" s="9">
        <f>C206/(2*'Graficas excel'!$N$9*COS(E206/2))</f>
        <v>0.82556100047782288</v>
      </c>
      <c r="G206" s="9">
        <f t="shared" si="41"/>
        <v>0.56431288704942417</v>
      </c>
      <c r="H206" s="9">
        <f t="shared" si="42"/>
        <v>1.1992014367510104</v>
      </c>
      <c r="I206" s="9">
        <f t="shared" si="38"/>
        <v>1.9135964809450496</v>
      </c>
      <c r="J206" s="9">
        <f t="shared" si="43"/>
        <v>0.46745829321704507</v>
      </c>
      <c r="K206" s="9">
        <f t="shared" si="44"/>
        <v>1.1666258019476827E-2</v>
      </c>
      <c r="L206" s="9">
        <f t="shared" si="44"/>
        <v>-2.8597847637345892</v>
      </c>
      <c r="M206" s="9">
        <f t="shared" si="39"/>
        <v>-1.1992014367510104</v>
      </c>
      <c r="N206" s="9">
        <f t="shared" si="45"/>
        <v>-0.59269335915239174</v>
      </c>
      <c r="O206" s="9">
        <f t="shared" si="45"/>
        <v>-0.8970707526606766</v>
      </c>
      <c r="P206" s="9">
        <f t="shared" si="45"/>
        <v>3.931951367487172</v>
      </c>
      <c r="Q206" s="15">
        <f t="shared" si="46"/>
        <v>109.6410020492378</v>
      </c>
      <c r="R206" s="15">
        <f t="shared" si="47"/>
        <v>-68.709181111857433</v>
      </c>
      <c r="S206" s="10">
        <f t="shared" si="48"/>
        <v>9.175566593004271E-2</v>
      </c>
    </row>
    <row r="207" spans="1:19" x14ac:dyDescent="0.35">
      <c r="A207" s="9">
        <v>204</v>
      </c>
      <c r="B207" s="9">
        <f t="shared" si="37"/>
        <v>2.1362830044410592</v>
      </c>
      <c r="C207" s="9">
        <f>'Graficas excel'!$N$3*(COS('Graficas excel'!$N$4*B207+'Graficas excel'!$N$5)+'Graficas excel'!$N$6)*COS(B207)+'Graficas excel'!$N$7</f>
        <v>8.3123260012942808</v>
      </c>
      <c r="D207" s="11">
        <f>'Graficas excel'!$N$3*(COS('Graficas excel'!$N$4*B207+'Graficas excel'!$N$5)+'Graficas excel'!$N$6)*SIN(B207)+'Graficas excel'!$N$8</f>
        <v>31.886592271691232</v>
      </c>
      <c r="E207" s="9">
        <f t="shared" si="40"/>
        <v>2.6315752783948088</v>
      </c>
      <c r="F207" s="9">
        <f>C207/(2*'Graficas excel'!$N$9*COS(E207/2))</f>
        <v>0.82380577590111903</v>
      </c>
      <c r="G207" s="9">
        <f t="shared" si="41"/>
        <v>0.56687215806736813</v>
      </c>
      <c r="H207" s="9">
        <f t="shared" si="42"/>
        <v>1.2054081070941594</v>
      </c>
      <c r="I207" s="9">
        <f t="shared" si="38"/>
        <v>1.9184916927444839</v>
      </c>
      <c r="J207" s="9">
        <f t="shared" si="43"/>
        <v>0.46758046198534131</v>
      </c>
      <c r="K207" s="9">
        <f t="shared" si="44"/>
        <v>-1.8281337995845193E-2</v>
      </c>
      <c r="L207" s="9">
        <f t="shared" si="44"/>
        <v>-2.8578417501599431</v>
      </c>
      <c r="M207" s="9">
        <f t="shared" si="39"/>
        <v>-1.2054081070941591</v>
      </c>
      <c r="N207" s="9">
        <f t="shared" si="45"/>
        <v>-0.60208746210675523</v>
      </c>
      <c r="O207" s="9">
        <f t="shared" si="45"/>
        <v>-0.8558954542261098</v>
      </c>
      <c r="P207" s="9">
        <f t="shared" si="45"/>
        <v>3.9827562157871066</v>
      </c>
      <c r="Q207" s="15">
        <f t="shared" si="46"/>
        <v>109.92147702516803</v>
      </c>
      <c r="R207" s="15">
        <f t="shared" si="47"/>
        <v>-69.064797127348868</v>
      </c>
      <c r="S207" s="10">
        <f t="shared" si="48"/>
        <v>9.1777982865218363E-2</v>
      </c>
    </row>
    <row r="208" spans="1:19" x14ac:dyDescent="0.35">
      <c r="A208" s="9">
        <v>205</v>
      </c>
      <c r="B208" s="9">
        <f t="shared" si="37"/>
        <v>2.146754979953025</v>
      </c>
      <c r="C208" s="9">
        <f>'Graficas excel'!$N$3*(COS('Graficas excel'!$N$4*B208+'Graficas excel'!$N$5)+'Graficas excel'!$N$6)*COS(B208)+'Graficas excel'!$N$7</f>
        <v>8.2387519523030051</v>
      </c>
      <c r="D208" s="11">
        <f>'Graficas excel'!$N$3*(COS('Graficas excel'!$N$4*B208+'Graficas excel'!$N$5)+'Graficas excel'!$N$6)*SIN(B208)+'Graficas excel'!$N$8</f>
        <v>31.831679052679192</v>
      </c>
      <c r="E208" s="9">
        <f t="shared" si="40"/>
        <v>2.6350632155311335</v>
      </c>
      <c r="F208" s="9">
        <f>C208/(2*'Graficas excel'!$N$9*COS(E208/2))</f>
        <v>0.82201460793146497</v>
      </c>
      <c r="G208" s="9">
        <f t="shared" si="41"/>
        <v>0.56946640317693886</v>
      </c>
      <c r="H208" s="9">
        <f t="shared" si="42"/>
        <v>1.2117131522534026</v>
      </c>
      <c r="I208" s="9">
        <f t="shared" si="38"/>
        <v>1.9233881838922682</v>
      </c>
      <c r="J208" s="9">
        <f t="shared" si="43"/>
        <v>0.46738902026152285</v>
      </c>
      <c r="K208" s="9">
        <f t="shared" si="44"/>
        <v>-4.8208586820594104E-2</v>
      </c>
      <c r="L208" s="9">
        <f t="shared" si="44"/>
        <v>-2.850826386141228</v>
      </c>
      <c r="M208" s="9">
        <f t="shared" si="39"/>
        <v>-1.2117131522534028</v>
      </c>
      <c r="N208" s="9">
        <f t="shared" si="45"/>
        <v>-0.61105037834421405</v>
      </c>
      <c r="O208" s="9">
        <f t="shared" si="45"/>
        <v>-0.81418812866425694</v>
      </c>
      <c r="P208" s="9">
        <f t="shared" si="45"/>
        <v>4.0263246606406318</v>
      </c>
      <c r="Q208" s="15">
        <f t="shared" si="46"/>
        <v>110.20202530235923</v>
      </c>
      <c r="R208" s="15">
        <f t="shared" si="47"/>
        <v>-69.426049604612913</v>
      </c>
      <c r="S208" s="10">
        <f t="shared" si="48"/>
        <v>9.1807419674201002E-2</v>
      </c>
    </row>
    <row r="209" spans="1:19" x14ac:dyDescent="0.35">
      <c r="A209" s="9">
        <v>206</v>
      </c>
      <c r="B209" s="9">
        <f t="shared" si="37"/>
        <v>2.1572269554649912</v>
      </c>
      <c r="C209" s="9">
        <f>'Graficas excel'!$N$3*(COS('Graficas excel'!$N$4*B209+'Graficas excel'!$N$5)+'Graficas excel'!$N$6)*COS(B209)+'Graficas excel'!$N$7</f>
        <v>8.1666010738387982</v>
      </c>
      <c r="D209" s="11">
        <f>'Graficas excel'!$N$3*(COS('Graficas excel'!$N$4*B209+'Graficas excel'!$N$5)+'Graficas excel'!$N$6)*SIN(B209)+'Graficas excel'!$N$8</f>
        <v>31.774850213975277</v>
      </c>
      <c r="E209" s="9">
        <f t="shared" si="40"/>
        <v>2.6384532836820163</v>
      </c>
      <c r="F209" s="9">
        <f>C209/(2*'Graficas excel'!$N$9*COS(E209/2))</f>
        <v>0.82018842317626517</v>
      </c>
      <c r="G209" s="9">
        <f t="shared" si="41"/>
        <v>0.57209348054984144</v>
      </c>
      <c r="H209" s="9">
        <f t="shared" si="42"/>
        <v>1.218112056852001</v>
      </c>
      <c r="I209" s="9">
        <f t="shared" si="38"/>
        <v>1.9282826702670086</v>
      </c>
      <c r="J209" s="9">
        <f t="shared" si="43"/>
        <v>0.4668841811208711</v>
      </c>
      <c r="K209" s="9">
        <f t="shared" si="44"/>
        <v>-7.8062370925131505E-2</v>
      </c>
      <c r="L209" s="9">
        <f t="shared" si="44"/>
        <v>-2.8387936969019623</v>
      </c>
      <c r="M209" s="9">
        <f t="shared" si="39"/>
        <v>-1.218112056852001</v>
      </c>
      <c r="N209" s="9">
        <f t="shared" si="45"/>
        <v>-0.61957653648971955</v>
      </c>
      <c r="O209" s="9">
        <f t="shared" si="45"/>
        <v>-0.77202455541480353</v>
      </c>
      <c r="P209" s="9">
        <f t="shared" si="45"/>
        <v>4.0627921929198765</v>
      </c>
      <c r="Q209" s="15">
        <f t="shared" si="46"/>
        <v>110.48245871451614</v>
      </c>
      <c r="R209" s="15">
        <f t="shared" si="47"/>
        <v>-69.792679831619452</v>
      </c>
      <c r="S209" s="10">
        <f t="shared" si="48"/>
        <v>9.1843705127745673E-2</v>
      </c>
    </row>
    <row r="210" spans="1:19" x14ac:dyDescent="0.35">
      <c r="A210" s="9">
        <v>207</v>
      </c>
      <c r="B210" s="9">
        <f t="shared" si="37"/>
        <v>2.167698930976957</v>
      </c>
      <c r="C210" s="9">
        <f>'Graficas excel'!$N$3*(COS('Graficas excel'!$N$4*B210+'Graficas excel'!$N$5)+'Graficas excel'!$N$6)*COS(B210)+'Graficas excel'!$N$7</f>
        <v>8.095913320202003</v>
      </c>
      <c r="D210" s="11">
        <f>'Graficas excel'!$N$3*(COS('Graficas excel'!$N$4*B210+'Graficas excel'!$N$5)+'Graficas excel'!$N$6)*SIN(B210)+'Graficas excel'!$N$8</f>
        <v>31.716144414230669</v>
      </c>
      <c r="E210" s="9">
        <f t="shared" si="40"/>
        <v>2.6417434927873513</v>
      </c>
      <c r="F210" s="9">
        <f>C210/(2*'Graficas excel'!$N$9*COS(E210/2))</f>
        <v>0.81832818485027714</v>
      </c>
      <c r="G210" s="9">
        <f t="shared" si="41"/>
        <v>0.57475123477870893</v>
      </c>
      <c r="H210" s="9">
        <f t="shared" si="42"/>
        <v>1.2246002471699098</v>
      </c>
      <c r="I210" s="9">
        <f t="shared" si="38"/>
        <v>1.9331718699786307</v>
      </c>
      <c r="J210" s="9">
        <f t="shared" si="43"/>
        <v>0.46606671388413712</v>
      </c>
      <c r="K210" s="9">
        <f t="shared" si="44"/>
        <v>-0.10779014900261222</v>
      </c>
      <c r="L210" s="9">
        <f t="shared" si="44"/>
        <v>-2.8218049590065499</v>
      </c>
      <c r="M210" s="9">
        <f t="shared" si="39"/>
        <v>-1.22460024716991</v>
      </c>
      <c r="N210" s="9">
        <f t="shared" si="45"/>
        <v>-0.6276611587286598</v>
      </c>
      <c r="O210" s="9">
        <f t="shared" si="45"/>
        <v>-0.72947909506034003</v>
      </c>
      <c r="P210" s="9">
        <f t="shared" si="45"/>
        <v>4.0923031564300176</v>
      </c>
      <c r="Q210" s="15">
        <f t="shared" si="46"/>
        <v>110.76258922318867</v>
      </c>
      <c r="R210" s="15">
        <f t="shared" si="47"/>
        <v>-70.164425753513285</v>
      </c>
      <c r="S210" s="10">
        <f t="shared" si="48"/>
        <v>9.18865030234053E-2</v>
      </c>
    </row>
    <row r="211" spans="1:19" x14ac:dyDescent="0.35">
      <c r="A211" s="9">
        <v>208</v>
      </c>
      <c r="B211" s="9">
        <f t="shared" si="37"/>
        <v>2.1781709064889232</v>
      </c>
      <c r="C211" s="9">
        <f>'Graficas excel'!$N$3*(COS('Graficas excel'!$N$4*B211+'Graficas excel'!$N$5)+'Graficas excel'!$N$6)*COS(B211)+'Graficas excel'!$N$7</f>
        <v>8.0267269707329429</v>
      </c>
      <c r="D211" s="11">
        <f>'Graficas excel'!$N$3*(COS('Graficas excel'!$N$4*B211+'Graficas excel'!$N$5)+'Graficas excel'!$N$6)*SIN(B211)+'Graficas excel'!$N$8</f>
        <v>31.655602119917898</v>
      </c>
      <c r="E211" s="9">
        <f t="shared" si="40"/>
        <v>2.6449319189328069</v>
      </c>
      <c r="F211" s="9">
        <f>C211/(2*'Graficas excel'!$N$9*COS(E211/2))</f>
        <v>0.81643489155490923</v>
      </c>
      <c r="G211" s="9">
        <f t="shared" si="41"/>
        <v>0.57743750125162774</v>
      </c>
      <c r="H211" s="9">
        <f t="shared" si="42"/>
        <v>1.2311730994539287</v>
      </c>
      <c r="I211" s="9">
        <f t="shared" si="38"/>
        <v>1.9380525091933678</v>
      </c>
      <c r="J211" s="9">
        <f t="shared" si="43"/>
        <v>0.4649379380833506</v>
      </c>
      <c r="K211" s="9">
        <f t="shared" si="44"/>
        <v>-0.13734002143287297</v>
      </c>
      <c r="L211" s="9">
        <f t="shared" si="44"/>
        <v>-2.7999270648137893</v>
      </c>
      <c r="M211" s="9">
        <f t="shared" si="39"/>
        <v>-1.2311730994539287</v>
      </c>
      <c r="N211" s="9">
        <f t="shared" si="45"/>
        <v>-0.63530024594862278</v>
      </c>
      <c r="O211" s="9">
        <f t="shared" si="45"/>
        <v>-0.68662459661866382</v>
      </c>
      <c r="P211" s="9">
        <f t="shared" si="45"/>
        <v>4.1150089732972086</v>
      </c>
      <c r="Q211" s="15">
        <f t="shared" si="46"/>
        <v>111.04222925151916</v>
      </c>
      <c r="R211" s="15">
        <f t="shared" si="47"/>
        <v>-70.541022448750468</v>
      </c>
      <c r="S211" s="10">
        <f t="shared" si="48"/>
        <v>9.193541403348951E-2</v>
      </c>
    </row>
    <row r="212" spans="1:19" x14ac:dyDescent="0.35">
      <c r="A212" s="9">
        <v>209</v>
      </c>
      <c r="B212" s="9">
        <f t="shared" si="37"/>
        <v>2.188642882000889</v>
      </c>
      <c r="C212" s="9">
        <f>'Graficas excel'!$N$3*(COS('Graficas excel'!$N$4*B212+'Graficas excel'!$N$5)+'Graficas excel'!$N$6)*COS(B212)+'Graficas excel'!$N$7</f>
        <v>7.959078565931418</v>
      </c>
      <c r="D212" s="11">
        <f>'Graficas excel'!$N$3*(COS('Graficas excel'!$N$4*B212+'Graficas excel'!$N$5)+'Graficas excel'!$N$6)*SIN(B212)+'Graficas excel'!$N$8</f>
        <v>31.593265538694975</v>
      </c>
      <c r="E212" s="9">
        <f t="shared" si="40"/>
        <v>2.6480167077188725</v>
      </c>
      <c r="F212" s="9">
        <f>C212/(2*'Graficas excel'!$N$9*COS(E212/2))</f>
        <v>0.81450957599387697</v>
      </c>
      <c r="G212" s="9">
        <f t="shared" si="41"/>
        <v>0.58015011041477427</v>
      </c>
      <c r="H212" s="9">
        <f t="shared" si="42"/>
        <v>1.2378259480722484</v>
      </c>
      <c r="I212" s="9">
        <f t="shared" si="38"/>
        <v>1.9429213278955606</v>
      </c>
      <c r="J212" s="9">
        <f t="shared" si="43"/>
        <v>0.46349971674209267</v>
      </c>
      <c r="K212" s="9">
        <f t="shared" si="44"/>
        <v>-0.16666078909089374</v>
      </c>
      <c r="L212" s="9">
        <f t="shared" si="44"/>
        <v>-2.7732319706337458</v>
      </c>
      <c r="M212" s="9">
        <f t="shared" si="39"/>
        <v>-1.2378259480722487</v>
      </c>
      <c r="N212" s="9">
        <f t="shared" si="45"/>
        <v>-0.64249056191032694</v>
      </c>
      <c r="O212" s="9">
        <f t="shared" si="45"/>
        <v>-0.6435323234187752</v>
      </c>
      <c r="P212" s="9">
        <f t="shared" si="45"/>
        <v>4.1310665139921801</v>
      </c>
      <c r="Q212" s="15">
        <f t="shared" si="46"/>
        <v>111.32119201436916</v>
      </c>
      <c r="R212" s="15">
        <f t="shared" si="47"/>
        <v>-70.92220259631965</v>
      </c>
      <c r="S212" s="10">
        <f t="shared" si="48"/>
        <v>9.198997788212028E-2</v>
      </c>
    </row>
    <row r="213" spans="1:19" x14ac:dyDescent="0.35">
      <c r="A213" s="9">
        <v>210</v>
      </c>
      <c r="B213" s="9">
        <f t="shared" si="37"/>
        <v>2.1991148575128552</v>
      </c>
      <c r="C213" s="9">
        <f>'Graficas excel'!$N$3*(COS('Graficas excel'!$N$4*B213+'Graficas excel'!$N$5)+'Graficas excel'!$N$6)*COS(B213)+'Graficas excel'!$N$7</f>
        <v>7.8930028464775237</v>
      </c>
      <c r="D213" s="11">
        <f>'Graficas excel'!$N$3*(COS('Graficas excel'!$N$4*B213+'Graficas excel'!$N$5)+'Graficas excel'!$N$6)*SIN(B213)+'Graficas excel'!$N$8</f>
        <v>31.529178550006083</v>
      </c>
      <c r="E213" s="9">
        <f t="shared" si="40"/>
        <v>2.6509960776549311</v>
      </c>
      <c r="F213" s="9">
        <f>C213/(2*'Graficas excel'!$N$9*COS(E213/2))</f>
        <v>0.8125533036256245</v>
      </c>
      <c r="G213" s="9">
        <f t="shared" si="41"/>
        <v>0.58288689191564746</v>
      </c>
      <c r="H213" s="9">
        <f t="shared" si="42"/>
        <v>1.2445540935032429</v>
      </c>
      <c r="I213" s="9">
        <f t="shared" si="38"/>
        <v>1.947775085579087</v>
      </c>
      <c r="J213" s="9">
        <f t="shared" si="43"/>
        <v>0.46175444903992791</v>
      </c>
      <c r="K213" s="9">
        <f t="shared" si="44"/>
        <v>-0.19570200637637147</v>
      </c>
      <c r="L213" s="9">
        <f t="shared" si="44"/>
        <v>-2.7417962071595214</v>
      </c>
      <c r="M213" s="9">
        <f t="shared" si="39"/>
        <v>-1.2445540935032429</v>
      </c>
      <c r="N213" s="9">
        <f t="shared" si="45"/>
        <v>-0.64922961664232692</v>
      </c>
      <c r="O213" s="9">
        <f t="shared" si="45"/>
        <v>-0.60027189604594644</v>
      </c>
      <c r="P213" s="9">
        <f t="shared" si="45"/>
        <v>4.1406365740834614</v>
      </c>
      <c r="Q213" s="15">
        <f t="shared" si="46"/>
        <v>111.59929184441442</v>
      </c>
      <c r="R213" s="15">
        <f t="shared" si="47"/>
        <v>-71.307696933465849</v>
      </c>
      <c r="S213" s="10">
        <f t="shared" si="48"/>
        <v>9.2049675830824879E-2</v>
      </c>
    </row>
    <row r="214" spans="1:19" x14ac:dyDescent="0.35">
      <c r="A214" s="9">
        <v>211</v>
      </c>
      <c r="B214" s="9">
        <f t="shared" si="37"/>
        <v>2.209586833024821</v>
      </c>
      <c r="C214" s="9">
        <f>'Graficas excel'!$N$3*(COS('Graficas excel'!$N$4*B214+'Graficas excel'!$N$5)+'Graficas excel'!$N$6)*COS(B214)+'Graficas excel'!$N$7</f>
        <v>7.8285326952631697</v>
      </c>
      <c r="D214" s="11">
        <f>'Graficas excel'!$N$3*(COS('Graficas excel'!$N$4*B214+'Graficas excel'!$N$5)+'Graficas excel'!$N$6)*SIN(B214)+'Graficas excel'!$N$8</f>
        <v>31.463386633041189</v>
      </c>
      <c r="E214" s="9">
        <f t="shared" si="40"/>
        <v>2.6538683235735845</v>
      </c>
      <c r="F214" s="9">
        <f>C214/(2*'Graficas excel'!$N$9*COS(E214/2))</f>
        <v>0.81056717125303679</v>
      </c>
      <c r="G214" s="9">
        <f t="shared" si="41"/>
        <v>0.58564567862048644</v>
      </c>
      <c r="H214" s="9">
        <f t="shared" si="42"/>
        <v>1.2513528101503644</v>
      </c>
      <c r="I214" s="9">
        <f t="shared" si="38"/>
        <v>1.9526105668619744</v>
      </c>
      <c r="J214" s="9">
        <f t="shared" si="43"/>
        <v>0.45970506242151193</v>
      </c>
      <c r="K214" s="9">
        <f t="shared" si="44"/>
        <v>-0.22441402911654718</v>
      </c>
      <c r="L214" s="9">
        <f t="shared" si="44"/>
        <v>-2.7057004498326869</v>
      </c>
      <c r="M214" s="9">
        <f t="shared" si="39"/>
        <v>-1.2513528101503644</v>
      </c>
      <c r="N214" s="9">
        <f t="shared" si="45"/>
        <v>-0.65551564923824146</v>
      </c>
      <c r="O214" s="9">
        <f t="shared" si="45"/>
        <v>-0.55691125123819374</v>
      </c>
      <c r="P214" s="9">
        <f t="shared" si="45"/>
        <v>4.1438824600392365</v>
      </c>
      <c r="Q214" s="15">
        <f t="shared" si="46"/>
        <v>111.87634451383838</v>
      </c>
      <c r="R214" s="15">
        <f t="shared" si="47"/>
        <v>-71.697234703451244</v>
      </c>
      <c r="S214" s="10">
        <f t="shared" si="48"/>
        <v>9.2113933449382096E-2</v>
      </c>
    </row>
    <row r="215" spans="1:19" x14ac:dyDescent="0.35">
      <c r="A215" s="9">
        <v>212</v>
      </c>
      <c r="B215" s="9">
        <f t="shared" si="37"/>
        <v>2.2200588085367872</v>
      </c>
      <c r="C215" s="9">
        <f>'Graficas excel'!$N$3*(COS('Graficas excel'!$N$4*B215+'Graficas excel'!$N$5)+'Graficas excel'!$N$6)*COS(B215)+'Graficas excel'!$N$7</f>
        <v>7.7656990825383501</v>
      </c>
      <c r="D215" s="11">
        <f>'Graficas excel'!$N$3*(COS('Graficas excel'!$N$4*B215+'Graficas excel'!$N$5)+'Graficas excel'!$N$6)*SIN(B215)+'Graficas excel'!$N$8</f>
        <v>31.39593679218131</v>
      </c>
      <c r="E215" s="9">
        <f t="shared" si="40"/>
        <v>2.6566318200598609</v>
      </c>
      <c r="F215" s="9">
        <f>C215/(2*'Graficas excel'!$N$9*COS(E215/2))</f>
        <v>0.80855230555109292</v>
      </c>
      <c r="G215" s="9">
        <f t="shared" si="41"/>
        <v>0.5884243105005198</v>
      </c>
      <c r="H215" s="9">
        <f t="shared" si="42"/>
        <v>1.2582173539768977</v>
      </c>
      <c r="I215" s="9">
        <f t="shared" si="38"/>
        <v>1.9574245870183793</v>
      </c>
      <c r="J215" s="9">
        <f t="shared" si="43"/>
        <v>0.45735500420406183</v>
      </c>
      <c r="K215" s="9">
        <f t="shared" si="44"/>
        <v>-0.2527480579699104</v>
      </c>
      <c r="L215" s="9">
        <f t="shared" si="44"/>
        <v>-2.6650292058030067</v>
      </c>
      <c r="M215" s="9">
        <f t="shared" si="39"/>
        <v>-1.2582173539768977</v>
      </c>
      <c r="N215" s="9">
        <f t="shared" si="45"/>
        <v>-0.66134761022354616</v>
      </c>
      <c r="O215" s="9">
        <f t="shared" si="45"/>
        <v>-0.51351661559219752</v>
      </c>
      <c r="P215" s="9">
        <f t="shared" si="45"/>
        <v>4.1409687896646652</v>
      </c>
      <c r="Q215" s="15">
        <f t="shared" si="46"/>
        <v>112.15216755129129</v>
      </c>
      <c r="R215" s="15">
        <f t="shared" si="47"/>
        <v>-72.090544092994179</v>
      </c>
      <c r="S215" s="10">
        <f t="shared" si="48"/>
        <v>9.2182123647026465E-2</v>
      </c>
    </row>
    <row r="216" spans="1:19" x14ac:dyDescent="0.35">
      <c r="A216" s="9">
        <v>213</v>
      </c>
      <c r="B216" s="9">
        <f t="shared" si="37"/>
        <v>2.2305307840487529</v>
      </c>
      <c r="C216" s="9">
        <f>'Graficas excel'!$N$3*(COS('Graficas excel'!$N$4*B216+'Graficas excel'!$N$5)+'Graficas excel'!$N$6)*COS(B216)+'Graficas excel'!$N$7</f>
        <v>7.7045310142709091</v>
      </c>
      <c r="D216" s="11">
        <f>'Graficas excel'!$N$3*(COS('Graficas excel'!$N$4*B216+'Graficas excel'!$N$5)+'Graficas excel'!$N$6)*SIN(B216)+'Graficas excel'!$N$8</f>
        <v>31.326877480060695</v>
      </c>
      <c r="E216" s="9">
        <f t="shared" si="40"/>
        <v>2.6592850248893027</v>
      </c>
      <c r="F216" s="9">
        <f>C216/(2*'Graficas excel'!$N$9*COS(E216/2))</f>
        <v>0.80650986153324389</v>
      </c>
      <c r="G216" s="9">
        <f t="shared" si="41"/>
        <v>0.59122063838268346</v>
      </c>
      <c r="H216" s="9">
        <f t="shared" si="42"/>
        <v>1.2651429699560559</v>
      </c>
      <c r="I216" s="9">
        <f t="shared" si="38"/>
        <v>1.9622139974226793</v>
      </c>
      <c r="J216" s="9">
        <f t="shared" si="43"/>
        <v>0.45470823273030397</v>
      </c>
      <c r="K216" s="9">
        <f t="shared" si="44"/>
        <v>-0.28065617855175362</v>
      </c>
      <c r="L216" s="9">
        <f t="shared" si="44"/>
        <v>-2.6198705455457745</v>
      </c>
      <c r="M216" s="9">
        <f t="shared" si="39"/>
        <v>-1.2651429699560559</v>
      </c>
      <c r="N216" s="9">
        <f t="shared" si="45"/>
        <v>-0.66672514364701529</v>
      </c>
      <c r="O216" s="9">
        <f t="shared" si="45"/>
        <v>-0.47015249183101376</v>
      </c>
      <c r="P216" s="9">
        <f t="shared" si="45"/>
        <v>4.1320603895789381</v>
      </c>
      <c r="Q216" s="15">
        <f t="shared" si="46"/>
        <v>112.42658055381372</v>
      </c>
      <c r="R216" s="15">
        <f t="shared" si="47"/>
        <v>-72.487352659128319</v>
      </c>
      <c r="S216" s="10">
        <f t="shared" si="48"/>
        <v>9.2253569937118529E-2</v>
      </c>
    </row>
    <row r="217" spans="1:19" x14ac:dyDescent="0.35">
      <c r="A217" s="9">
        <v>214</v>
      </c>
      <c r="B217" s="9">
        <f t="shared" si="37"/>
        <v>2.2410027595607187</v>
      </c>
      <c r="C217" s="9">
        <f>'Graficas excel'!$N$3*(COS('Graficas excel'!$N$4*B217+'Graficas excel'!$N$5)+'Graficas excel'!$N$6)*COS(B217)+'Graficas excel'!$N$7</f>
        <v>7.6450554838127882</v>
      </c>
      <c r="D217" s="11">
        <f>'Graficas excel'!$N$3*(COS('Graficas excel'!$N$4*B217+'Graficas excel'!$N$5)+'Graficas excel'!$N$6)*SIN(B217)+'Graficas excel'!$N$8</f>
        <v>31.256258518381038</v>
      </c>
      <c r="E217" s="9">
        <f t="shared" si="40"/>
        <v>2.6618264824683013</v>
      </c>
      <c r="F217" s="9">
        <f>C217/(2*'Graficas excel'!$N$9*COS(E217/2))</f>
        <v>0.80444102095742698</v>
      </c>
      <c r="G217" s="9">
        <f t="shared" si="41"/>
        <v>0.59403252756138913</v>
      </c>
      <c r="H217" s="9">
        <f t="shared" si="42"/>
        <v>1.2721248993335394</v>
      </c>
      <c r="I217" s="9">
        <f t="shared" si="38"/>
        <v>1.9669756909009204</v>
      </c>
      <c r="J217" s="9">
        <f t="shared" si="43"/>
        <v>0.45176920810122806</v>
      </c>
      <c r="K217" s="9">
        <f t="shared" si="44"/>
        <v>-0.30809139874922992</v>
      </c>
      <c r="L217" s="9">
        <f t="shared" si="44"/>
        <v>-2.5703158897977039</v>
      </c>
      <c r="M217" s="9">
        <f t="shared" si="39"/>
        <v>-1.2721248993335394</v>
      </c>
      <c r="N217" s="9">
        <f t="shared" si="45"/>
        <v>-0.67164856902835945</v>
      </c>
      <c r="O217" s="9">
        <f t="shared" si="45"/>
        <v>-0.42688165661737854</v>
      </c>
      <c r="P217" s="9">
        <f t="shared" si="45"/>
        <v>4.1173212681313354</v>
      </c>
      <c r="Q217" s="15">
        <f t="shared" si="46"/>
        <v>112.69940549345191</v>
      </c>
      <c r="R217" s="15">
        <f t="shared" si="47"/>
        <v>-72.887387745316516</v>
      </c>
      <c r="S217" s="10">
        <f t="shared" si="48"/>
        <v>9.2327549907856063E-2</v>
      </c>
    </row>
    <row r="218" spans="1:19" x14ac:dyDescent="0.35">
      <c r="A218" s="9">
        <v>215</v>
      </c>
      <c r="B218" s="9">
        <f t="shared" si="37"/>
        <v>2.2514747350726849</v>
      </c>
      <c r="C218" s="9">
        <f>'Graficas excel'!$N$3*(COS('Graficas excel'!$N$4*B218+'Graficas excel'!$N$5)+'Graficas excel'!$N$6)*COS(B218)+'Graficas excel'!$N$7</f>
        <v>7.5872974269601245</v>
      </c>
      <c r="D218" s="11">
        <f>'Graficas excel'!$N$3*(COS('Graficas excel'!$N$4*B218+'Graficas excel'!$N$5)+'Graficas excel'!$N$6)*SIN(B218)+'Graficas excel'!$N$8</f>
        <v>31.184131016616902</v>
      </c>
      <c r="E218" s="9">
        <f t="shared" si="40"/>
        <v>2.664254827269382</v>
      </c>
      <c r="F218" s="9">
        <f>C218/(2*'Graficas excel'!$N$9*COS(E218/2))</f>
        <v>0.80234699067278692</v>
      </c>
      <c r="G218" s="9">
        <f t="shared" si="41"/>
        <v>0.59685786126876372</v>
      </c>
      <c r="H218" s="9">
        <f t="shared" si="42"/>
        <v>1.2791583867010514</v>
      </c>
      <c r="I218" s="9">
        <f t="shared" si="38"/>
        <v>1.9717066069852167</v>
      </c>
      <c r="J218" s="9">
        <f t="shared" si="43"/>
        <v>0.44854288251807878</v>
      </c>
      <c r="K218" s="9">
        <f t="shared" si="44"/>
        <v>-0.33500768380520851</v>
      </c>
      <c r="L218" s="9">
        <f t="shared" si="44"/>
        <v>-2.5164599470907434</v>
      </c>
      <c r="M218" s="9">
        <f t="shared" si="39"/>
        <v>-1.2791583867010514</v>
      </c>
      <c r="N218" s="9">
        <f t="shared" si="45"/>
        <v>-0.67611886328296411</v>
      </c>
      <c r="O218" s="9">
        <f t="shared" si="45"/>
        <v>-0.38376516912261049</v>
      </c>
      <c r="P218" s="9">
        <f t="shared" si="45"/>
        <v>4.09691392511826</v>
      </c>
      <c r="Q218" s="15">
        <f t="shared" si="46"/>
        <v>112.97046701831263</v>
      </c>
      <c r="R218" s="15">
        <f t="shared" si="47"/>
        <v>-73.29037688673354</v>
      </c>
      <c r="S218" s="10">
        <f t="shared" si="48"/>
        <v>9.2403298870391962E-2</v>
      </c>
    </row>
    <row r="219" spans="1:19" x14ac:dyDescent="0.35">
      <c r="A219" s="9">
        <v>216</v>
      </c>
      <c r="B219" s="9">
        <f t="shared" si="37"/>
        <v>2.2619467105846507</v>
      </c>
      <c r="C219" s="9">
        <f>'Graficas excel'!$N$3*(COS('Graficas excel'!$N$4*B219+'Graficas excel'!$N$5)+'Graficas excel'!$N$6)*COS(B219)+'Graficas excel'!$N$7</f>
        <v>7.5312796804885647</v>
      </c>
      <c r="D219" s="11">
        <f>'Graficas excel'!$N$3*(COS('Graficas excel'!$N$4*B219+'Graficas excel'!$N$5)+'Graficas excel'!$N$6)*SIN(B219)+'Graficas excel'!$N$8</f>
        <v>31.110547288755022</v>
      </c>
      <c r="E219" s="9">
        <f t="shared" si="40"/>
        <v>2.6665687872534964</v>
      </c>
      <c r="F219" s="9">
        <f>C219/(2*'Graficas excel'!$N$9*COS(E219/2))</f>
        <v>0.80022900090833482</v>
      </c>
      <c r="G219" s="9">
        <f t="shared" si="41"/>
        <v>0.59969454400156774</v>
      </c>
      <c r="H219" s="9">
        <f t="shared" si="42"/>
        <v>1.2862386868805287</v>
      </c>
      <c r="I219" s="9">
        <f t="shared" si="38"/>
        <v>1.9764037370670127</v>
      </c>
      <c r="J219" s="9">
        <f t="shared" si="43"/>
        <v>0.44503469025695019</v>
      </c>
      <c r="K219" s="9">
        <f t="shared" si="44"/>
        <v>-0.36135999074798597</v>
      </c>
      <c r="L219" s="9">
        <f t="shared" si="44"/>
        <v>-2.4584006081858991</v>
      </c>
      <c r="M219" s="9">
        <f t="shared" si="39"/>
        <v>-1.2862386868805289</v>
      </c>
      <c r="N219" s="9">
        <f t="shared" si="45"/>
        <v>-0.68013764273636157</v>
      </c>
      <c r="O219" s="9">
        <f t="shared" si="45"/>
        <v>-0.34086238682413966</v>
      </c>
      <c r="P219" s="9">
        <f t="shared" si="45"/>
        <v>4.0709985381431082</v>
      </c>
      <c r="Q219" s="15">
        <f t="shared" si="46"/>
        <v>113.23959274782348</v>
      </c>
      <c r="R219" s="15">
        <f t="shared" si="47"/>
        <v>-73.696048204703317</v>
      </c>
      <c r="S219" s="10">
        <f t="shared" si="48"/>
        <v>9.2480013655941981E-2</v>
      </c>
    </row>
    <row r="220" spans="1:19" x14ac:dyDescent="0.35">
      <c r="A220" s="9">
        <v>217</v>
      </c>
      <c r="B220" s="9">
        <f t="shared" si="37"/>
        <v>2.2724186860966169</v>
      </c>
      <c r="C220" s="9">
        <f>'Graficas excel'!$N$3*(COS('Graficas excel'!$N$4*B220+'Graficas excel'!$N$5)+'Graficas excel'!$N$6)*COS(B220)+'Graficas excel'!$N$7</f>
        <v>7.4770229442390459</v>
      </c>
      <c r="D220" s="11">
        <f>'Graficas excel'!$N$3*(COS('Graficas excel'!$N$4*B220+'Graficas excel'!$N$5)+'Graficas excel'!$N$6)*SIN(B220)+'Graficas excel'!$N$8</f>
        <v>31.035560768213525</v>
      </c>
      <c r="E220" s="9">
        <f t="shared" si="40"/>
        <v>2.6687671872706873</v>
      </c>
      <c r="F220" s="9">
        <f>C220/(2*'Graficas excel'!$N$9*COS(E220/2))</f>
        <v>0.79808830350490945</v>
      </c>
      <c r="G220" s="9">
        <f t="shared" si="41"/>
        <v>0.60254050470375475</v>
      </c>
      <c r="H220" s="9">
        <f t="shared" si="42"/>
        <v>1.2933610716200303</v>
      </c>
      <c r="I220" s="9">
        <f t="shared" si="38"/>
        <v>1.9810641294453588</v>
      </c>
      <c r="J220" s="9">
        <f t="shared" si="43"/>
        <v>0.44125053728283303</v>
      </c>
      <c r="K220" s="9">
        <f t="shared" si="44"/>
        <v>-0.38710430171551097</v>
      </c>
      <c r="L220" s="9">
        <f t="shared" si="44"/>
        <v>-2.3962390102711204</v>
      </c>
      <c r="M220" s="9">
        <f t="shared" si="39"/>
        <v>-1.2933610716200303</v>
      </c>
      <c r="N220" s="9">
        <f t="shared" si="45"/>
        <v>-0.68370714530413423</v>
      </c>
      <c r="O220" s="9">
        <f t="shared" si="45"/>
        <v>-0.29823098982345575</v>
      </c>
      <c r="P220" s="9">
        <f t="shared" si="45"/>
        <v>4.0397325318320672</v>
      </c>
      <c r="Q220" s="15">
        <f t="shared" si="46"/>
        <v>113.50661356197766</v>
      </c>
      <c r="R220" s="15">
        <f t="shared" si="47"/>
        <v>-74.104130790345138</v>
      </c>
      <c r="S220" s="10">
        <f t="shared" si="48"/>
        <v>9.2556856533539414E-2</v>
      </c>
    </row>
    <row r="221" spans="1:19" x14ac:dyDescent="0.35">
      <c r="A221" s="9">
        <v>218</v>
      </c>
      <c r="B221" s="9">
        <f t="shared" si="37"/>
        <v>2.2828906616085827</v>
      </c>
      <c r="C221" s="9">
        <f>'Graficas excel'!$N$3*(COS('Graficas excel'!$N$4*B221+'Graficas excel'!$N$5)+'Graficas excel'!$N$6)*COS(B221)+'Graficas excel'!$N$7</f>
        <v>7.4245457468232621</v>
      </c>
      <c r="D221" s="11">
        <f>'Graficas excel'!$N$3*(COS('Graficas excel'!$N$4*B221+'Graficas excel'!$N$5)+'Graficas excel'!$N$6)*SIN(B221)+'Graficas excel'!$N$8</f>
        <v>30.959225921090272</v>
      </c>
      <c r="E221" s="9">
        <f t="shared" si="40"/>
        <v>2.6708489524298415</v>
      </c>
      <c r="F221" s="9">
        <f>C221/(2*'Graficas excel'!$N$9*COS(E221/2))</f>
        <v>0.79592617009202682</v>
      </c>
      <c r="G221" s="9">
        <f t="shared" si="41"/>
        <v>0.60539369980421665</v>
      </c>
      <c r="H221" s="9">
        <f t="shared" si="42"/>
        <v>1.3005208361030114</v>
      </c>
      <c r="I221" s="9">
        <f t="shared" si="38"/>
        <v>1.9856848942664265</v>
      </c>
      <c r="J221" s="9">
        <f t="shared" si="43"/>
        <v>0.43719679051469151</v>
      </c>
      <c r="K221" s="9">
        <f t="shared" si="44"/>
        <v>-0.41219765795188773</v>
      </c>
      <c r="L221" s="9">
        <f t="shared" si="44"/>
        <v>-2.3300795758178503</v>
      </c>
      <c r="M221" s="9">
        <f t="shared" si="39"/>
        <v>-1.3005208361030114</v>
      </c>
      <c r="N221" s="9">
        <f t="shared" si="45"/>
        <v>-0.68683021292647484</v>
      </c>
      <c r="O221" s="9">
        <f t="shared" si="45"/>
        <v>-0.25592700967521803</v>
      </c>
      <c r="P221" s="9">
        <f t="shared" si="45"/>
        <v>4.0032700704709443</v>
      </c>
      <c r="Q221" s="15">
        <f t="shared" si="46"/>
        <v>113.77136388434735</v>
      </c>
      <c r="R221" s="15">
        <f t="shared" si="47"/>
        <v>-74.514355077527611</v>
      </c>
      <c r="S221" s="10">
        <f t="shared" si="48"/>
        <v>9.2632959220492833E-2</v>
      </c>
    </row>
    <row r="222" spans="1:19" x14ac:dyDescent="0.35">
      <c r="A222" s="9">
        <v>219</v>
      </c>
      <c r="B222" s="9">
        <f t="shared" si="37"/>
        <v>2.2933626371205489</v>
      </c>
      <c r="C222" s="9">
        <f>'Graficas excel'!$N$3*(COS('Graficas excel'!$N$4*B222+'Graficas excel'!$N$5)+'Graficas excel'!$N$6)*COS(B222)+'Graficas excel'!$N$7</f>
        <v>7.3738644150115</v>
      </c>
      <c r="D222" s="11">
        <f>'Graficas excel'!$N$3*(COS('Graficas excel'!$N$4*B222+'Graficas excel'!$N$5)+'Graficas excel'!$N$6)*SIN(B222)+'Graficas excel'!$N$8</f>
        <v>30.88159815789227</v>
      </c>
      <c r="E222" s="9">
        <f t="shared" si="40"/>
        <v>2.6728131114275571</v>
      </c>
      <c r="F222" s="9">
        <f>C222/(2*'Graficas excel'!$N$9*COS(E222/2))</f>
        <v>0.79374389021133085</v>
      </c>
      <c r="G222" s="9">
        <f t="shared" si="41"/>
        <v>0.60825211610990948</v>
      </c>
      <c r="H222" s="9">
        <f t="shared" si="42"/>
        <v>1.3077133052736558</v>
      </c>
      <c r="I222" s="9">
        <f t="shared" si="38"/>
        <v>1.9902632083506064</v>
      </c>
      <c r="J222" s="9">
        <f t="shared" si="43"/>
        <v>0.43288026673452962</v>
      </c>
      <c r="K222" s="9">
        <f t="shared" si="44"/>
        <v>-0.43659819421078433</v>
      </c>
      <c r="L222" s="9">
        <f t="shared" si="44"/>
        <v>-2.2600301655285815</v>
      </c>
      <c r="M222" s="9">
        <f t="shared" si="39"/>
        <v>-1.3077133052736558</v>
      </c>
      <c r="N222" s="9">
        <f t="shared" si="45"/>
        <v>-0.6895102743046444</v>
      </c>
      <c r="O222" s="9">
        <f t="shared" si="45"/>
        <v>-0.21400486352945999</v>
      </c>
      <c r="P222" s="9">
        <f t="shared" si="45"/>
        <v>3.9617618267350454</v>
      </c>
      <c r="Q222" s="15">
        <f t="shared" si="46"/>
        <v>114.03368195865617</v>
      </c>
      <c r="R222" s="15">
        <f t="shared" si="47"/>
        <v>-74.926453205283494</v>
      </c>
      <c r="S222" s="10">
        <f t="shared" si="48"/>
        <v>9.2707426958895986E-2</v>
      </c>
    </row>
    <row r="223" spans="1:19" x14ac:dyDescent="0.35">
      <c r="A223" s="9">
        <v>220</v>
      </c>
      <c r="B223" s="9">
        <f t="shared" si="37"/>
        <v>2.3038346126325147</v>
      </c>
      <c r="C223" s="9">
        <f>'Graficas excel'!$N$3*(COS('Graficas excel'!$N$4*B223+'Graficas excel'!$N$5)+'Graficas excel'!$N$6)*COS(B223)+'Graficas excel'!$N$7</f>
        <v>7.3249930468592712</v>
      </c>
      <c r="D223" s="11">
        <f>'Graficas excel'!$N$3*(COS('Graficas excel'!$N$4*B223+'Graficas excel'!$N$5)+'Graficas excel'!$N$6)*SIN(B223)+'Graficas excel'!$N$8</f>
        <v>30.802733743900784</v>
      </c>
      <c r="E223" s="9">
        <f t="shared" si="40"/>
        <v>2.6746587998255045</v>
      </c>
      <c r="F223" s="9">
        <f>C223/(2*'Graficas excel'!$N$9*COS(E223/2))</f>
        <v>0.79154276938859236</v>
      </c>
      <c r="G223" s="9">
        <f t="shared" si="41"/>
        <v>0.61111377355500474</v>
      </c>
      <c r="H223" s="9">
        <f t="shared" si="42"/>
        <v>1.314933839981423</v>
      </c>
      <c r="I223" s="9">
        <f t="shared" si="38"/>
        <v>1.9947963199034637</v>
      </c>
      <c r="J223" s="9">
        <f t="shared" si="43"/>
        <v>0.42830822113618572</v>
      </c>
      <c r="K223" s="9">
        <f t="shared" si="44"/>
        <v>-0.46026517476050405</v>
      </c>
      <c r="L223" s="9">
        <f t="shared" si="44"/>
        <v>-2.1862022451994911</v>
      </c>
      <c r="M223" s="9">
        <f t="shared" si="39"/>
        <v>-1.314933839981423</v>
      </c>
      <c r="N223" s="9">
        <f t="shared" si="45"/>
        <v>-0.69175132799496653</v>
      </c>
      <c r="O223" s="9">
        <f t="shared" si="45"/>
        <v>-0.172517390695649</v>
      </c>
      <c r="P223" s="9">
        <f t="shared" si="45"/>
        <v>3.915354778700574</v>
      </c>
      <c r="Q223" s="15">
        <f t="shared" si="46"/>
        <v>114.29341011869688</v>
      </c>
      <c r="R223" s="15">
        <f t="shared" si="47"/>
        <v>-75.340159369866285</v>
      </c>
      <c r="S223" s="10">
        <f t="shared" si="48"/>
        <v>9.2779342632350797E-2</v>
      </c>
    </row>
    <row r="224" spans="1:19" x14ac:dyDescent="0.35">
      <c r="A224" s="9">
        <v>221</v>
      </c>
      <c r="B224" s="9">
        <f t="shared" si="37"/>
        <v>2.3143065881444809</v>
      </c>
      <c r="C224" s="9">
        <f>'Graficas excel'!$N$3*(COS('Graficas excel'!$N$4*B224+'Graficas excel'!$N$5)+'Graficas excel'!$N$6)*COS(B224)+'Graficas excel'!$N$7</f>
        <v>7.2779434886225181</v>
      </c>
      <c r="D224" s="11">
        <f>'Graficas excel'!$N$3*(COS('Graficas excel'!$N$4*B224+'Graficas excel'!$N$5)+'Graficas excel'!$N$6)*SIN(B224)+'Graficas excel'!$N$8</f>
        <v>30.722689708328954</v>
      </c>
      <c r="E224" s="9">
        <f t="shared" si="40"/>
        <v>2.6763852632649949</v>
      </c>
      <c r="F224" s="9">
        <f>C224/(2*'Graficas excel'!$N$9*COS(E224/2))</f>
        <v>0.78932412715636202</v>
      </c>
      <c r="G224" s="9">
        <f t="shared" si="41"/>
        <v>0.61397672780720869</v>
      </c>
      <c r="H224" s="9">
        <f t="shared" si="42"/>
        <v>1.3221778429485562</v>
      </c>
      <c r="I224" s="9">
        <f t="shared" si="38"/>
        <v>1.9992815531067756</v>
      </c>
      <c r="J224" s="9">
        <f t="shared" si="43"/>
        <v>0.42348833549708298</v>
      </c>
      <c r="K224" s="9">
        <f t="shared" si="44"/>
        <v>-0.48315903113643816</v>
      </c>
      <c r="L224" s="9">
        <f t="shared" si="44"/>
        <v>-2.1087110891372776</v>
      </c>
      <c r="M224" s="9">
        <f t="shared" si="39"/>
        <v>-1.3221778429485562</v>
      </c>
      <c r="N224" s="9">
        <f t="shared" si="45"/>
        <v>-0.69355792588571963</v>
      </c>
      <c r="O224" s="9">
        <f t="shared" si="45"/>
        <v>-0.13151589133243763</v>
      </c>
      <c r="P224" s="9">
        <f t="shared" si="45"/>
        <v>3.8641921077175612</v>
      </c>
      <c r="Q224" s="15">
        <f t="shared" si="46"/>
        <v>114.5503950513786</v>
      </c>
      <c r="R224" s="15">
        <f t="shared" si="47"/>
        <v>-75.755210166663261</v>
      </c>
      <c r="S224" s="10">
        <f t="shared" si="48"/>
        <v>9.2847770898918977E-2</v>
      </c>
    </row>
    <row r="225" spans="1:19" x14ac:dyDescent="0.35">
      <c r="A225" s="9">
        <v>222</v>
      </c>
      <c r="B225" s="9">
        <f t="shared" si="37"/>
        <v>2.3247785636564466</v>
      </c>
      <c r="C225" s="9">
        <f>'Graficas excel'!$N$3*(COS('Graficas excel'!$N$4*B225+'Graficas excel'!$N$5)+'Graficas excel'!$N$6)*COS(B225)+'Graficas excel'!$N$7</f>
        <v>7.2327253155046067</v>
      </c>
      <c r="D225" s="11">
        <f>'Graficas excel'!$N$3*(COS('Graficas excel'!$N$4*B225+'Graficas excel'!$N$5)+'Graficas excel'!$N$6)*SIN(B225)+'Graficas excel'!$N$8</f>
        <v>30.641523752430889</v>
      </c>
      <c r="E225" s="9">
        <f t="shared" si="40"/>
        <v>2.6779918606068471</v>
      </c>
      <c r="F225" s="9">
        <f>C225/(2*'Graficas excel'!$N$9*COS(E225/2))</f>
        <v>0.78708929502960723</v>
      </c>
      <c r="G225" s="9">
        <f t="shared" si="41"/>
        <v>0.61683907273274763</v>
      </c>
      <c r="H225" s="9">
        <f t="shared" si="42"/>
        <v>1.3294407645645612</v>
      </c>
      <c r="I225" s="9">
        <f t="shared" si="38"/>
        <v>2.0037163125857043</v>
      </c>
      <c r="J225" s="9">
        <f t="shared" si="43"/>
        <v>0.41842870595463699</v>
      </c>
      <c r="K225" s="9">
        <f t="shared" si="44"/>
        <v>-0.50524140202369483</v>
      </c>
      <c r="L225" s="9">
        <f t="shared" si="44"/>
        <v>-2.0276760566411069</v>
      </c>
      <c r="M225" s="9">
        <f t="shared" si="39"/>
        <v>-1.3294407645645614</v>
      </c>
      <c r="N225" s="9">
        <f t="shared" si="45"/>
        <v>-0.69493515707918729</v>
      </c>
      <c r="O225" s="9">
        <f t="shared" si="45"/>
        <v>-9.1050166206887134E-2</v>
      </c>
      <c r="P225" s="9">
        <f t="shared" si="45"/>
        <v>3.8084132881481572</v>
      </c>
      <c r="Q225" s="15">
        <f t="shared" si="46"/>
        <v>114.80448805267685</v>
      </c>
      <c r="R225" s="15">
        <f t="shared" si="47"/>
        <v>-76.171344922194692</v>
      </c>
      <c r="S225" s="10">
        <f t="shared" si="48"/>
        <v>9.2911762317631472E-2</v>
      </c>
    </row>
    <row r="226" spans="1:19" x14ac:dyDescent="0.35">
      <c r="A226" s="9">
        <v>223</v>
      </c>
      <c r="B226" s="9">
        <f t="shared" si="37"/>
        <v>2.3352505391684129</v>
      </c>
      <c r="C226" s="9">
        <f>'Graficas excel'!$N$3*(COS('Graficas excel'!$N$4*B226+'Graficas excel'!$N$5)+'Graficas excel'!$N$6)*COS(B226)+'Graficas excel'!$N$7</f>
        <v>7.1893458162715778</v>
      </c>
      <c r="D226" s="11">
        <f>'Graficas excel'!$N$3*(COS('Graficas excel'!$N$4*B226+'Graficas excel'!$N$5)+'Graficas excel'!$N$6)*SIN(B226)+'Graficas excel'!$N$8</f>
        <v>30.5592941567228</v>
      </c>
      <c r="E226" s="9">
        <f t="shared" si="40"/>
        <v>2.6794780669840308</v>
      </c>
      <c r="F226" s="9">
        <f>C226/(2*'Graficas excel'!$N$9*COS(E226/2))</f>
        <v>0.78483961443686601</v>
      </c>
      <c r="G226" s="9">
        <f t="shared" si="41"/>
        <v>0.61969894272186032</v>
      </c>
      <c r="H226" s="9">
        <f t="shared" si="42"/>
        <v>1.3367181085118991</v>
      </c>
      <c r="I226" s="9">
        <f t="shared" si="38"/>
        <v>2.0080980877479648</v>
      </c>
      <c r="J226" s="9">
        <f t="shared" si="43"/>
        <v>0.4131378303650135</v>
      </c>
      <c r="K226" s="9">
        <f t="shared" si="44"/>
        <v>-0.52647517603504024</v>
      </c>
      <c r="L226" s="9">
        <f t="shared" si="44"/>
        <v>-1.943220844733059</v>
      </c>
      <c r="M226" s="9">
        <f t="shared" si="39"/>
        <v>-1.3367181085118989</v>
      </c>
      <c r="N226" s="9">
        <f t="shared" si="45"/>
        <v>-0.69588863219006625</v>
      </c>
      <c r="O226" s="9">
        <f t="shared" si="45"/>
        <v>-5.1168555513953808E-2</v>
      </c>
      <c r="P226" s="9">
        <f t="shared" si="45"/>
        <v>3.7481541531089948</v>
      </c>
      <c r="Q226" s="15">
        <f t="shared" si="46"/>
        <v>115.05554527624963</v>
      </c>
      <c r="R226" s="15">
        <f t="shared" si="47"/>
        <v>-76.588306016442203</v>
      </c>
      <c r="S226" s="10">
        <f t="shared" si="48"/>
        <v>9.2970357448081936E-2</v>
      </c>
    </row>
    <row r="227" spans="1:19" x14ac:dyDescent="0.35">
      <c r="A227" s="9">
        <v>224</v>
      </c>
      <c r="B227" s="9">
        <f t="shared" si="37"/>
        <v>2.3457225146803786</v>
      </c>
      <c r="C227" s="9">
        <f>'Graficas excel'!$N$3*(COS('Graficas excel'!$N$4*B227+'Graficas excel'!$N$5)+'Graficas excel'!$N$6)*COS(B227)+'Graficas excel'!$N$7</f>
        <v>7.1478099817654162</v>
      </c>
      <c r="D227" s="11">
        <f>'Graficas excel'!$N$3*(COS('Graficas excel'!$N$4*B227+'Graficas excel'!$N$5)+'Graficas excel'!$N$6)*SIN(B227)+'Graficas excel'!$N$8</f>
        <v>30.476059687478418</v>
      </c>
      <c r="E227" s="9">
        <f t="shared" si="40"/>
        <v>2.6808434767539793</v>
      </c>
      <c r="F227" s="9">
        <f>C227/(2*'Graficas excel'!$N$9*COS(E227/2))</f>
        <v>0.78257643460965398</v>
      </c>
      <c r="G227" s="9">
        <f t="shared" si="41"/>
        <v>0.62255451487692381</v>
      </c>
      <c r="H227" s="9">
        <f t="shared" si="42"/>
        <v>1.3440054372272487</v>
      </c>
      <c r="I227" s="9">
        <f t="shared" si="38"/>
        <v>2.012424456990614</v>
      </c>
      <c r="J227" s="9">
        <f t="shared" si="43"/>
        <v>0.40762459521391659</v>
      </c>
      <c r="K227" s="9">
        <f t="shared" si="44"/>
        <v>-0.54682453713542667</v>
      </c>
      <c r="L227" s="9">
        <f t="shared" si="44"/>
        <v>-1.8554737826279071</v>
      </c>
      <c r="M227" s="9">
        <f t="shared" si="39"/>
        <v>-1.3440054372272487</v>
      </c>
      <c r="N227" s="9">
        <f t="shared" si="45"/>
        <v>-0.69642446805039104</v>
      </c>
      <c r="O227" s="9">
        <f t="shared" si="45"/>
        <v>-1.191797700752284E-2</v>
      </c>
      <c r="P227" s="9">
        <f t="shared" si="45"/>
        <v>3.6835470901279916</v>
      </c>
      <c r="Q227" s="15">
        <f t="shared" si="46"/>
        <v>115.30342797446865</v>
      </c>
      <c r="R227" s="15">
        <f t="shared" si="47"/>
        <v>-77.005839195756252</v>
      </c>
      <c r="S227" s="10">
        <f t="shared" si="48"/>
        <v>9.3022590904129718E-2</v>
      </c>
    </row>
    <row r="228" spans="1:19" x14ac:dyDescent="0.35">
      <c r="A228" s="9">
        <v>225</v>
      </c>
      <c r="B228" s="9">
        <f t="shared" si="37"/>
        <v>2.3561944901923448</v>
      </c>
      <c r="C228" s="9">
        <f>'Graficas excel'!$N$3*(COS('Graficas excel'!$N$4*B228+'Graficas excel'!$N$5)+'Graficas excel'!$N$6)*COS(B228)+'Graficas excel'!$N$7</f>
        <v>7.1081204973382031</v>
      </c>
      <c r="D228" s="11">
        <f>'Graficas excel'!$N$3*(COS('Graficas excel'!$N$4*B228+'Graficas excel'!$N$5)+'Graficas excel'!$N$6)*SIN(B228)+'Graficas excel'!$N$8</f>
        <v>30.391879502661798</v>
      </c>
      <c r="E228" s="9">
        <f t="shared" si="40"/>
        <v>2.682087806336932</v>
      </c>
      <c r="F228" s="9">
        <f>C228/(2*'Graficas excel'!$N$9*COS(E228/2))</f>
        <v>0.78030111043309469</v>
      </c>
      <c r="G228" s="9">
        <f t="shared" si="41"/>
        <v>0.62540401106555066</v>
      </c>
      <c r="H228" s="9">
        <f t="shared" si="42"/>
        <v>1.3512983772026066</v>
      </c>
      <c r="I228" s="9">
        <f t="shared" si="38"/>
        <v>2.0166930917697692</v>
      </c>
      <c r="J228" s="9">
        <f t="shared" si="43"/>
        <v>0.40189826205169227</v>
      </c>
      <c r="K228" s="9">
        <f t="shared" si="44"/>
        <v>-0.56625501315020099</v>
      </c>
      <c r="L228" s="9">
        <f t="shared" si="44"/>
        <v>-1.7645681697159747</v>
      </c>
      <c r="M228" s="9">
        <f t="shared" si="39"/>
        <v>-1.3512983772026064</v>
      </c>
      <c r="N228" s="9">
        <f t="shared" si="45"/>
        <v>-0.696549272813766</v>
      </c>
      <c r="O228" s="9">
        <f t="shared" si="45"/>
        <v>2.6656037917471016E-2</v>
      </c>
      <c r="P228" s="9">
        <f t="shared" si="45"/>
        <v>3.6147213891970189</v>
      </c>
      <c r="Q228" s="15">
        <f t="shared" si="46"/>
        <v>115.54800273159699</v>
      </c>
      <c r="R228" s="15">
        <f t="shared" si="47"/>
        <v>-77.423693876586483</v>
      </c>
      <c r="S228" s="10">
        <f t="shared" si="48"/>
        <v>9.3067495345358853E-2</v>
      </c>
    </row>
    <row r="229" spans="1:19" x14ac:dyDescent="0.35">
      <c r="A229" s="9">
        <v>226</v>
      </c>
      <c r="B229" s="9">
        <f t="shared" si="37"/>
        <v>2.3666664657043106</v>
      </c>
      <c r="C229" s="9">
        <f>'Graficas excel'!$N$3*(COS('Graficas excel'!$N$4*B229+'Graficas excel'!$N$5)+'Graficas excel'!$N$6)*COS(B229)+'Graficas excel'!$N$7</f>
        <v>7.0702777392232203</v>
      </c>
      <c r="D229" s="11">
        <f>'Graficas excel'!$N$3*(COS('Graficas excel'!$N$4*B229+'Graficas excel'!$N$5)+'Graficas excel'!$N$6)*SIN(B229)+'Graficas excel'!$N$8</f>
        <v>30.306813057461891</v>
      </c>
      <c r="E229" s="9">
        <f t="shared" si="40"/>
        <v>2.6832108969261625</v>
      </c>
      <c r="F229" s="9">
        <f>C229/(2*'Graficas excel'!$N$9*COS(E229/2))</f>
        <v>0.77801500026095993</v>
      </c>
      <c r="G229" s="9">
        <f t="shared" si="41"/>
        <v>0.6282456998411835</v>
      </c>
      <c r="H229" s="9">
        <f t="shared" si="42"/>
        <v>1.3585926241303898</v>
      </c>
      <c r="I229" s="9">
        <f t="shared" si="38"/>
        <v>2.0209017605282762</v>
      </c>
      <c r="J229" s="9">
        <f t="shared" si="43"/>
        <v>0.39596845342045539</v>
      </c>
      <c r="K229" s="9">
        <f t="shared" si="44"/>
        <v>-0.5847335278126613</v>
      </c>
      <c r="L229" s="9">
        <f t="shared" si="44"/>
        <v>-1.67064253949827</v>
      </c>
      <c r="M229" s="9">
        <f t="shared" si="39"/>
        <v>-1.3585926241303898</v>
      </c>
      <c r="N229" s="9">
        <f t="shared" si="45"/>
        <v>-0.6962701314374482</v>
      </c>
      <c r="O229" s="9">
        <f t="shared" si="45"/>
        <v>6.4509311787721832E-2</v>
      </c>
      <c r="P229" s="9">
        <f t="shared" si="45"/>
        <v>3.5418034755727343</v>
      </c>
      <c r="Q229" s="15">
        <f t="shared" si="46"/>
        <v>115.78914168882801</v>
      </c>
      <c r="R229" s="15">
        <f t="shared" si="47"/>
        <v>-77.841623440274745</v>
      </c>
      <c r="S229" s="10">
        <f t="shared" si="48"/>
        <v>9.3104105391211403E-2</v>
      </c>
    </row>
    <row r="230" spans="1:19" x14ac:dyDescent="0.35">
      <c r="A230" s="9">
        <v>227</v>
      </c>
      <c r="B230" s="9">
        <f t="shared" si="37"/>
        <v>2.3771384412162768</v>
      </c>
      <c r="C230" s="9">
        <f>'Graficas excel'!$N$3*(COS('Graficas excel'!$N$4*B230+'Graficas excel'!$N$5)+'Graficas excel'!$N$6)*COS(B230)+'Graficas excel'!$N$7</f>
        <v>7.0342797748521342</v>
      </c>
      <c r="D230" s="11">
        <f>'Graficas excel'!$N$3*(COS('Graficas excel'!$N$4*B230+'Graficas excel'!$N$5)+'Graficas excel'!$N$6)*SIN(B230)+'Graficas excel'!$N$8</f>
        <v>30.220920009593545</v>
      </c>
      <c r="E230" s="9">
        <f t="shared" si="40"/>
        <v>2.6842127170554964</v>
      </c>
      <c r="F230" s="9">
        <f>C230/(2*'Graficas excel'!$N$9*COS(E230/2))</f>
        <v>0.77571946369851785</v>
      </c>
      <c r="G230" s="9">
        <f t="shared" si="41"/>
        <v>0.63107789823387395</v>
      </c>
      <c r="H230" s="9">
        <f t="shared" si="42"/>
        <v>1.3658839478965161</v>
      </c>
      <c r="I230" s="9">
        <f t="shared" si="38"/>
        <v>2.0250483324760062</v>
      </c>
      <c r="J230" s="9">
        <f t="shared" si="43"/>
        <v>0.38984513823617573</v>
      </c>
      <c r="K230" s="9">
        <f t="shared" si="44"/>
        <v>-0.60222845557553584</v>
      </c>
      <c r="L230" s="9">
        <f t="shared" si="44"/>
        <v>-1.5738410169012145</v>
      </c>
      <c r="M230" s="9">
        <f t="shared" si="39"/>
        <v>-1.3658839478965161</v>
      </c>
      <c r="N230" s="9">
        <f t="shared" si="45"/>
        <v>-0.6955945915041134</v>
      </c>
      <c r="O230" s="9">
        <f t="shared" si="45"/>
        <v>0.10159899105211549</v>
      </c>
      <c r="P230" s="9">
        <f t="shared" si="45"/>
        <v>3.4649174194450523</v>
      </c>
      <c r="Q230" s="15">
        <f t="shared" si="46"/>
        <v>116.02672276088028</v>
      </c>
      <c r="R230" s="15">
        <f t="shared" si="47"/>
        <v>-78.259385519137211</v>
      </c>
      <c r="S230" s="10">
        <f t="shared" si="48"/>
        <v>9.3131461445507213E-2</v>
      </c>
    </row>
    <row r="231" spans="1:19" x14ac:dyDescent="0.35">
      <c r="A231" s="9">
        <v>228</v>
      </c>
      <c r="B231" s="9">
        <f t="shared" si="37"/>
        <v>2.3876104167282426</v>
      </c>
      <c r="C231" s="9">
        <f>'Graficas excel'!$N$3*(COS('Graficas excel'!$N$4*B231+'Graficas excel'!$N$5)+'Graficas excel'!$N$6)*COS(B231)+'Graficas excel'!$N$7</f>
        <v>7.0001223671205279</v>
      </c>
      <c r="D231" s="11">
        <f>'Graficas excel'!$N$3*(COS('Graficas excel'!$N$4*B231+'Graficas excel'!$N$5)+'Graficas excel'!$N$6)*SIN(B231)+'Graficas excel'!$N$8</f>
        <v>30.134260124530122</v>
      </c>
      <c r="E231" s="9">
        <f t="shared" si="40"/>
        <v>2.6850933650091457</v>
      </c>
      <c r="F231" s="9">
        <f>C231/(2*'Graficas excel'!$N$9*COS(E231/2))</f>
        <v>0.77341585935684865</v>
      </c>
      <c r="G231" s="9">
        <f t="shared" si="41"/>
        <v>0.6338989734139876</v>
      </c>
      <c r="H231" s="9">
        <f t="shared" si="42"/>
        <v>1.3731681974250034</v>
      </c>
      <c r="I231" s="9">
        <f t="shared" si="38"/>
        <v>2.0291307812170745</v>
      </c>
      <c r="J231" s="9">
        <f t="shared" si="43"/>
        <v>0.38353861659677962</v>
      </c>
      <c r="K231" s="9">
        <f t="shared" si="44"/>
        <v>-0.61870968016425298</v>
      </c>
      <c r="L231" s="9">
        <f t="shared" si="44"/>
        <v>-1.4743135653862027</v>
      </c>
      <c r="M231" s="9">
        <f t="shared" si="39"/>
        <v>-1.3731681974250032</v>
      </c>
      <c r="N231" s="9">
        <f t="shared" si="45"/>
        <v>-0.6945306493577752</v>
      </c>
      <c r="O231" s="9">
        <f t="shared" si="45"/>
        <v>0.13788352141952842</v>
      </c>
      <c r="P231" s="9">
        <f t="shared" si="45"/>
        <v>3.3841852712284988</v>
      </c>
      <c r="Q231" s="15">
        <f t="shared" si="46"/>
        <v>116.26062984382199</v>
      </c>
      <c r="R231" s="15">
        <f t="shared" si="47"/>
        <v>-78.676742274039682</v>
      </c>
      <c r="S231" s="10">
        <f t="shared" si="48"/>
        <v>9.3148613420430515E-2</v>
      </c>
    </row>
    <row r="232" spans="1:19" x14ac:dyDescent="0.35">
      <c r="A232" s="9">
        <v>229</v>
      </c>
      <c r="B232" s="9">
        <f t="shared" si="37"/>
        <v>2.3980823922402084</v>
      </c>
      <c r="C232" s="9">
        <f>'Graficas excel'!$N$3*(COS('Graficas excel'!$N$4*B232+'Graficas excel'!$N$5)+'Graficas excel'!$N$6)*COS(B232)+'Graficas excel'!$N$7</f>
        <v>6.9677989825970625</v>
      </c>
      <c r="D232" s="11">
        <f>'Graficas excel'!$N$3*(COS('Graficas excel'!$N$4*B232+'Graficas excel'!$N$5)+'Graficas excel'!$N$6)*SIN(B232)+'Graficas excel'!$N$8</f>
        <v>30.046893180832811</v>
      </c>
      <c r="E232" s="9">
        <f t="shared" si="40"/>
        <v>2.6858530710585509</v>
      </c>
      <c r="F232" s="9">
        <f>C232/(2*'Graficas excel'!$N$9*COS(E232/2))</f>
        <v>0.77110554258247344</v>
      </c>
      <c r="G232" s="9">
        <f t="shared" si="41"/>
        <v>0.63670734423170372</v>
      </c>
      <c r="H232" s="9">
        <f t="shared" si="42"/>
        <v>1.3804413053773874</v>
      </c>
      <c r="I232" s="9">
        <f t="shared" si="38"/>
        <v>2.0331471882179692</v>
      </c>
      <c r="J232" s="9">
        <f t="shared" si="43"/>
        <v>0.37705950397708327</v>
      </c>
      <c r="K232" s="9">
        <f t="shared" si="44"/>
        <v>-0.63414865571793655</v>
      </c>
      <c r="L232" s="9">
        <f t="shared" si="44"/>
        <v>-1.37221631951455</v>
      </c>
      <c r="M232" s="9">
        <f t="shared" si="39"/>
        <v>-1.3804413053773876</v>
      </c>
      <c r="N232" s="9">
        <f t="shared" si="45"/>
        <v>-0.69308673649796626</v>
      </c>
      <c r="O232" s="9">
        <f t="shared" si="45"/>
        <v>0.1733226267077892</v>
      </c>
      <c r="P232" s="9">
        <f t="shared" si="45"/>
        <v>3.2997276675242682</v>
      </c>
      <c r="Q232" s="15">
        <f t="shared" si="46"/>
        <v>116.49075301378005</v>
      </c>
      <c r="R232" s="15">
        <f t="shared" si="47"/>
        <v>-79.093460663654341</v>
      </c>
      <c r="S232" s="10">
        <f t="shared" si="48"/>
        <v>9.3154624351456813E-2</v>
      </c>
    </row>
    <row r="233" spans="1:19" x14ac:dyDescent="0.35">
      <c r="A233" s="9">
        <v>230</v>
      </c>
      <c r="B233" s="9">
        <f t="shared" si="37"/>
        <v>2.4085543677521746</v>
      </c>
      <c r="C233" s="9">
        <f>'Graficas excel'!$N$3*(COS('Graficas excel'!$N$4*B233+'Graficas excel'!$N$5)+'Graficas excel'!$N$6)*COS(B233)+'Graficas excel'!$N$7</f>
        <v>6.9373008036647326</v>
      </c>
      <c r="D233" s="11">
        <f>'Graficas excel'!$N$3*(COS('Graficas excel'!$N$4*B233+'Graficas excel'!$N$5)+'Graficas excel'!$N$6)*SIN(B233)+'Graficas excel'!$N$8</f>
        <v>29.95887887574154</v>
      </c>
      <c r="E233" s="9">
        <f t="shared" si="40"/>
        <v>2.6864921995106799</v>
      </c>
      <c r="F233" s="9">
        <f>C233/(2*'Graficas excel'!$N$9*COS(E233/2))</f>
        <v>0.7687898631664084</v>
      </c>
      <c r="G233" s="9">
        <f t="shared" si="41"/>
        <v>0.6395014826351656</v>
      </c>
      <c r="H233" s="9">
        <f t="shared" si="42"/>
        <v>1.3876992927096627</v>
      </c>
      <c r="I233" s="9">
        <f t="shared" si="38"/>
        <v>2.0370957461101713</v>
      </c>
      <c r="J233" s="9">
        <f t="shared" si="43"/>
        <v>0.37041871478345889</v>
      </c>
      <c r="K233" s="9">
        <f t="shared" si="44"/>
        <v>-0.648518471413013</v>
      </c>
      <c r="L233" s="9">
        <f t="shared" si="44"/>
        <v>-1.267711798419515</v>
      </c>
      <c r="M233" s="9">
        <f t="shared" si="39"/>
        <v>-1.3876992927096627</v>
      </c>
      <c r="N233" s="9">
        <f t="shared" si="45"/>
        <v>-0.69127170619541267</v>
      </c>
      <c r="O233" s="9">
        <f t="shared" si="45"/>
        <v>0.20787729403825994</v>
      </c>
      <c r="P233" s="9">
        <f t="shared" si="45"/>
        <v>3.211664263083843</v>
      </c>
      <c r="Q233" s="15">
        <f t="shared" si="46"/>
        <v>116.7169887161663</v>
      </c>
      <c r="R233" s="15">
        <f t="shared" si="47"/>
        <v>-79.509312705553128</v>
      </c>
      <c r="S233" s="10">
        <f t="shared" si="48"/>
        <v>9.3148573896156356E-2</v>
      </c>
    </row>
    <row r="234" spans="1:19" x14ac:dyDescent="0.35">
      <c r="A234" s="9">
        <v>231</v>
      </c>
      <c r="B234" s="9">
        <f t="shared" si="37"/>
        <v>2.4190263432641403</v>
      </c>
      <c r="C234" s="9">
        <f>'Graficas excel'!$N$3*(COS('Graficas excel'!$N$4*B234+'Graficas excel'!$N$5)+'Graficas excel'!$N$6)*COS(B234)+'Graficas excel'!$N$7</f>
        <v>6.9086167445756885</v>
      </c>
      <c r="D234" s="11">
        <f>'Graficas excel'!$N$3*(COS('Graficas excel'!$N$4*B234+'Graficas excel'!$N$5)+'Graficas excel'!$N$6)*SIN(B234)+'Graficas excel'!$N$8</f>
        <v>29.870276731191886</v>
      </c>
      <c r="E234" s="9">
        <f t="shared" si="40"/>
        <v>2.6870112505520591</v>
      </c>
      <c r="F234" s="9">
        <f>C234/(2*'Graficas excel'!$N$9*COS(E234/2))</f>
        <v>0.76647016303694737</v>
      </c>
      <c r="G234" s="9">
        <f t="shared" si="41"/>
        <v>0.64227991497019066</v>
      </c>
      <c r="H234" s="9">
        <f t="shared" si="42"/>
        <v>1.3949382730890558</v>
      </c>
      <c r="I234" s="9">
        <f t="shared" si="38"/>
        <v>2.0409747618205576</v>
      </c>
      <c r="J234" s="9">
        <f t="shared" si="43"/>
        <v>0.36362744523176421</v>
      </c>
      <c r="K234" s="9">
        <f t="shared" si="44"/>
        <v>-0.66179391832229251</v>
      </c>
      <c r="L234" s="9">
        <f t="shared" si="44"/>
        <v>-1.1609691355006897</v>
      </c>
      <c r="M234" s="9">
        <f t="shared" si="39"/>
        <v>-1.394938273089056</v>
      </c>
      <c r="N234" s="9">
        <f t="shared" si="45"/>
        <v>-0.68909482026275026</v>
      </c>
      <c r="O234" s="9">
        <f t="shared" si="45"/>
        <v>0.2415097635539302</v>
      </c>
      <c r="P234" s="9">
        <f t="shared" si="45"/>
        <v>3.1201142907583743</v>
      </c>
      <c r="Q234" s="15">
        <f t="shared" si="46"/>
        <v>116.93923994503638</v>
      </c>
      <c r="R234" s="15">
        <f t="shared" si="47"/>
        <v>-79.924075729270371</v>
      </c>
      <c r="S234" s="10">
        <f t="shared" si="48"/>
        <v>9.3129561711743969E-2</v>
      </c>
    </row>
    <row r="235" spans="1:19" x14ac:dyDescent="0.35">
      <c r="A235" s="9">
        <v>232</v>
      </c>
      <c r="B235" s="9">
        <f t="shared" si="37"/>
        <v>2.4294983187761066</v>
      </c>
      <c r="C235" s="9">
        <f>'Graficas excel'!$N$3*(COS('Graficas excel'!$N$4*B235+'Graficas excel'!$N$5)+'Graficas excel'!$N$6)*COS(B235)+'Graficas excel'!$N$7</f>
        <v>6.8817334713943294</v>
      </c>
      <c r="D235" s="11">
        <f>'Graficas excel'!$N$3*(COS('Graficas excel'!$N$4*B235+'Graficas excel'!$N$5)+'Graficas excel'!$N$6)*SIN(B235)+'Graficas excel'!$N$8</f>
        <v>29.781146000421288</v>
      </c>
      <c r="E235" s="9">
        <f t="shared" si="40"/>
        <v>2.6874108618727366</v>
      </c>
      <c r="F235" s="9">
        <f>C235/(2*'Graficas excel'!$N$9*COS(E235/2))</f>
        <v>0.7641477739407303</v>
      </c>
      <c r="G235" s="9">
        <f t="shared" si="41"/>
        <v>0.64504122316440105</v>
      </c>
      <c r="H235" s="9">
        <f t="shared" si="42"/>
        <v>1.4021544571722699</v>
      </c>
      <c r="I235" s="9">
        <f t="shared" si="38"/>
        <v>2.0447826595225034</v>
      </c>
      <c r="J235" s="9">
        <f t="shared" si="43"/>
        <v>0.35669715552512515</v>
      </c>
      <c r="K235" s="9">
        <f t="shared" si="44"/>
        <v>-0.67395155867940404</v>
      </c>
      <c r="L235" s="9">
        <f t="shared" si="44"/>
        <v>-1.05216428957846</v>
      </c>
      <c r="M235" s="9">
        <f t="shared" si="39"/>
        <v>-1.4021544571722702</v>
      </c>
      <c r="N235" s="9">
        <f t="shared" si="45"/>
        <v>-0.68656573593291281</v>
      </c>
      <c r="O235" s="9">
        <f t="shared" si="45"/>
        <v>0.27418352400128698</v>
      </c>
      <c r="P235" s="9">
        <f t="shared" si="45"/>
        <v>3.0251971848690511</v>
      </c>
      <c r="Q235" s="15">
        <f t="shared" si="46"/>
        <v>117.15741641217544</v>
      </c>
      <c r="R235" s="15">
        <f t="shared" si="47"/>
        <v>-80.337532621428025</v>
      </c>
      <c r="S235" s="10">
        <f t="shared" si="48"/>
        <v>9.3096710707975705E-2</v>
      </c>
    </row>
    <row r="236" spans="1:19" x14ac:dyDescent="0.35">
      <c r="A236" s="9">
        <v>233</v>
      </c>
      <c r="B236" s="9">
        <f t="shared" si="37"/>
        <v>2.4399702942880723</v>
      </c>
      <c r="C236" s="9">
        <f>'Graficas excel'!$N$3*(COS('Graficas excel'!$N$4*B236+'Graficas excel'!$N$5)+'Graficas excel'!$N$6)*COS(B236)+'Graficas excel'!$N$7</f>
        <v>6.8566354257965072</v>
      </c>
      <c r="D236" s="11">
        <f>'Graficas excel'!$N$3*(COS('Graficas excel'!$N$4*B236+'Graficas excel'!$N$5)+'Graficas excel'!$N$6)*SIN(B236)+'Graficas excel'!$N$8</f>
        <v>29.691545575327144</v>
      </c>
      <c r="E236" s="9">
        <f t="shared" si="40"/>
        <v>2.6876918100543863</v>
      </c>
      <c r="F236" s="9">
        <f>C236/(2*'Graficas excel'!$N$9*COS(E236/2))</f>
        <v>0.76182401511685138</v>
      </c>
      <c r="G236" s="9">
        <f t="shared" si="41"/>
        <v>0.64778404579862836</v>
      </c>
      <c r="H236" s="9">
        <f t="shared" si="42"/>
        <v>1.4093441567463145</v>
      </c>
      <c r="I236" s="9">
        <f t="shared" si="38"/>
        <v>2.0485179834003504</v>
      </c>
      <c r="J236" s="9">
        <f t="shared" si="43"/>
        <v>0.34963955130638313</v>
      </c>
      <c r="K236" s="9">
        <f t="shared" si="44"/>
        <v>-0.68496979735443475</v>
      </c>
      <c r="L236" s="9">
        <f t="shared" si="44"/>
        <v>-0.94148014465479546</v>
      </c>
      <c r="M236" s="9">
        <f t="shared" si="39"/>
        <v>-1.4093441567463145</v>
      </c>
      <c r="N236" s="9">
        <f t="shared" si="45"/>
        <v>-0.6836944927837868</v>
      </c>
      <c r="O236" s="9">
        <f t="shared" si="45"/>
        <v>0.30586331484010409</v>
      </c>
      <c r="P236" s="9">
        <f t="shared" si="45"/>
        <v>2.9270330715670378</v>
      </c>
      <c r="Q236" s="15">
        <f t="shared" si="46"/>
        <v>117.37143470549051</v>
      </c>
      <c r="R236" s="15">
        <f t="shared" si="47"/>
        <v>-80.749472062987763</v>
      </c>
      <c r="S236" s="10">
        <f t="shared" si="48"/>
        <v>9.3049170172987777E-2</v>
      </c>
    </row>
    <row r="237" spans="1:19" x14ac:dyDescent="0.35">
      <c r="A237" s="9">
        <v>234</v>
      </c>
      <c r="B237" s="9">
        <f t="shared" si="37"/>
        <v>2.4504422698000385</v>
      </c>
      <c r="C237" s="9">
        <f>'Graficas excel'!$N$3*(COS('Graficas excel'!$N$4*B237+'Graficas excel'!$N$5)+'Graficas excel'!$N$6)*COS(B237)+'Graficas excel'!$N$7</f>
        <v>6.8333048526858935</v>
      </c>
      <c r="D237" s="11">
        <f>'Graficas excel'!$N$3*(COS('Graficas excel'!$N$4*B237+'Graficas excel'!$N$5)+'Graficas excel'!$N$6)*SIN(B237)+'Graficas excel'!$N$8</f>
        <v>29.601533894737564</v>
      </c>
      <c r="E237" s="9">
        <f t="shared" si="40"/>
        <v>2.6878550117068789</v>
      </c>
      <c r="F237" s="9">
        <f>C237/(2*'Graficas excel'!$N$9*COS(E237/2))</f>
        <v>0.75950019096896793</v>
      </c>
      <c r="G237" s="9">
        <f t="shared" si="41"/>
        <v>0.65050707906839966</v>
      </c>
      <c r="H237" s="9">
        <f t="shared" si="42"/>
        <v>1.4165037887324128</v>
      </c>
      <c r="I237" s="9">
        <f t="shared" si="38"/>
        <v>2.0521794002196456</v>
      </c>
      <c r="J237" s="9">
        <f t="shared" si="43"/>
        <v>0.3424665643620512</v>
      </c>
      <c r="K237" s="9">
        <f t="shared" si="44"/>
        <v>-0.69482895437426195</v>
      </c>
      <c r="L237" s="9">
        <f t="shared" si="44"/>
        <v>-0.82910662361491982</v>
      </c>
      <c r="M237" s="9">
        <f t="shared" si="39"/>
        <v>-1.4165037887324123</v>
      </c>
      <c r="N237" s="9">
        <f t="shared" si="45"/>
        <v>-0.68049149964077249</v>
      </c>
      <c r="O237" s="9">
        <f t="shared" si="45"/>
        <v>0.33651513348826867</v>
      </c>
      <c r="P237" s="9">
        <f t="shared" si="45"/>
        <v>2.8257433875578539</v>
      </c>
      <c r="Q237" s="15">
        <f t="shared" si="46"/>
        <v>117.58121843627434</v>
      </c>
      <c r="R237" s="15">
        <f t="shared" si="47"/>
        <v>-81.159688758658035</v>
      </c>
      <c r="S237" s="10">
        <f t="shared" si="48"/>
        <v>9.2986118771729798E-2</v>
      </c>
    </row>
    <row r="238" spans="1:19" x14ac:dyDescent="0.35">
      <c r="A238" s="9">
        <v>235</v>
      </c>
      <c r="B238" s="9">
        <f t="shared" si="37"/>
        <v>2.4609142453120043</v>
      </c>
      <c r="C238" s="9">
        <f>'Graficas excel'!$N$3*(COS('Graficas excel'!$N$4*B238+'Graficas excel'!$N$5)+'Graficas excel'!$N$6)*COS(B238)+'Graficas excel'!$N$7</f>
        <v>6.8117218315819787</v>
      </c>
      <c r="D238" s="11">
        <f>'Graficas excel'!$N$3*(COS('Graficas excel'!$N$4*B238+'Graficas excel'!$N$5)+'Graficas excel'!$N$6)*SIN(B238)+'Graficas excel'!$N$8</f>
        <v>29.51116885375416</v>
      </c>
      <c r="E238" s="9">
        <f t="shared" si="40"/>
        <v>2.6879015243378728</v>
      </c>
      <c r="F238" s="9">
        <f>C238/(2*'Graficas excel'!$N$9*COS(E238/2))</f>
        <v>0.75717758874059737</v>
      </c>
      <c r="G238" s="9">
        <f t="shared" si="41"/>
        <v>0.65320907763822056</v>
      </c>
      <c r="H238" s="9">
        <f t="shared" si="42"/>
        <v>1.4236298790527517</v>
      </c>
      <c r="I238" s="9">
        <f t="shared" si="38"/>
        <v>2.0557657016953121</v>
      </c>
      <c r="J238" s="9">
        <f t="shared" si="43"/>
        <v>0.335190332566839</v>
      </c>
      <c r="K238" s="9">
        <f t="shared" si="44"/>
        <v>-0.70351133863356619</v>
      </c>
      <c r="L238" s="9">
        <f t="shared" si="44"/>
        <v>-0.71524071451244375</v>
      </c>
      <c r="M238" s="9">
        <f t="shared" si="39"/>
        <v>-1.4236298790527515</v>
      </c>
      <c r="N238" s="9">
        <f t="shared" si="45"/>
        <v>-0.67696752140347738</v>
      </c>
      <c r="O238" s="9">
        <f t="shared" si="45"/>
        <v>0.3661062490458743</v>
      </c>
      <c r="P238" s="9">
        <f t="shared" si="45"/>
        <v>2.721451448174383</v>
      </c>
      <c r="Q238" s="15">
        <f t="shared" si="46"/>
        <v>117.78669837489157</v>
      </c>
      <c r="R238" s="15">
        <f t="shared" si="47"/>
        <v>-81.5679836584425</v>
      </c>
      <c r="S238" s="10">
        <f t="shared" si="48"/>
        <v>9.2906767417149108E-2</v>
      </c>
    </row>
    <row r="239" spans="1:19" x14ac:dyDescent="0.35">
      <c r="A239" s="9">
        <v>236</v>
      </c>
      <c r="B239" s="9">
        <f t="shared" si="37"/>
        <v>2.4713862208239705</v>
      </c>
      <c r="C239" s="9">
        <f>'Graficas excel'!$N$3*(COS('Graficas excel'!$N$4*B239+'Graficas excel'!$N$5)+'Graficas excel'!$N$6)*COS(B239)+'Graficas excel'!$N$7</f>
        <v>6.7918643117273767</v>
      </c>
      <c r="D239" s="11">
        <f>'Graficas excel'!$N$3*(COS('Graficas excel'!$N$4*B239+'Graficas excel'!$N$5)+'Graficas excel'!$N$6)*SIN(B239)+'Graficas excel'!$N$8</f>
        <v>29.420507714324078</v>
      </c>
      <c r="E239" s="9">
        <f t="shared" si="40"/>
        <v>2.6878325469403146</v>
      </c>
      <c r="F239" s="9">
        <f>C239/(2*'Graficas excel'!$N$9*COS(E239/2))</f>
        <v>0.75485747619895072</v>
      </c>
      <c r="G239" s="9">
        <f t="shared" si="41"/>
        <v>0.65588885539133113</v>
      </c>
      <c r="H239" s="9">
        <f t="shared" si="42"/>
        <v>1.4307190663592848</v>
      </c>
      <c r="I239" s="9">
        <f t="shared" si="38"/>
        <v>2.0592758066497998</v>
      </c>
      <c r="J239" s="9">
        <f t="shared" si="43"/>
        <v>0.32782317905627789</v>
      </c>
      <c r="K239" s="9">
        <f t="shared" si="44"/>
        <v>-0.71100132188110154</v>
      </c>
      <c r="L239" s="9">
        <f t="shared" si="44"/>
        <v>-0.60008644274137679</v>
      </c>
      <c r="M239" s="9">
        <f t="shared" si="39"/>
        <v>-1.430719066359285</v>
      </c>
      <c r="N239" s="9">
        <f t="shared" si="45"/>
        <v>-0.67313366572869127</v>
      </c>
      <c r="O239" s="9">
        <f t="shared" si="45"/>
        <v>0.39460522196816078</v>
      </c>
      <c r="P239" s="9">
        <f t="shared" si="45"/>
        <v>2.6142829961341043</v>
      </c>
      <c r="Q239" s="15">
        <f t="shared" si="46"/>
        <v>117.98781257443167</v>
      </c>
      <c r="R239" s="15">
        <f t="shared" si="47"/>
        <v>-81.974164171284585</v>
      </c>
      <c r="S239" s="10">
        <f t="shared" si="48"/>
        <v>9.2810362015977338E-2</v>
      </c>
    </row>
    <row r="240" spans="1:19" x14ac:dyDescent="0.35">
      <c r="A240" s="9">
        <v>237</v>
      </c>
      <c r="B240" s="9">
        <f t="shared" si="37"/>
        <v>2.4818581963359363</v>
      </c>
      <c r="C240" s="9">
        <f>'Graficas excel'!$N$3*(COS('Graficas excel'!$N$4*B240+'Graficas excel'!$N$5)+'Graficas excel'!$N$6)*COS(B240)+'Graficas excel'!$N$7</f>
        <v>6.7737081508557839</v>
      </c>
      <c r="D240" s="11">
        <f>'Graficas excel'!$N$3*(COS('Graficas excel'!$N$4*B240+'Graficas excel'!$N$5)+'Graficas excel'!$N$6)*SIN(B240)+'Graficas excel'!$N$8</f>
        <v>29.329607017196381</v>
      </c>
      <c r="E240" s="9">
        <f t="shared" si="40"/>
        <v>2.6876494202831882</v>
      </c>
      <c r="F240" s="9">
        <f>C240/(2*'Graficas excel'!$N$9*COS(E240/2))</f>
        <v>0.75254109933284774</v>
      </c>
      <c r="G240" s="9">
        <f t="shared" si="41"/>
        <v>0.65854528607750962</v>
      </c>
      <c r="H240" s="9">
        <f t="shared" si="42"/>
        <v>1.4377681056230758</v>
      </c>
      <c r="I240" s="9">
        <f t="shared" si="38"/>
        <v>2.062708762953132</v>
      </c>
      <c r="J240" s="9">
        <f t="shared" si="43"/>
        <v>0.32037759062456356</v>
      </c>
      <c r="K240" s="9">
        <f t="shared" si="44"/>
        <v>-0.71728541241455201</v>
      </c>
      <c r="L240" s="9">
        <f t="shared" si="44"/>
        <v>-0.483854768540113</v>
      </c>
      <c r="M240" s="9">
        <f t="shared" si="39"/>
        <v>-1.4377681056230758</v>
      </c>
      <c r="N240" s="9">
        <f t="shared" si="45"/>
        <v>-0.66900136950734679</v>
      </c>
      <c r="O240" s="9">
        <f t="shared" si="45"/>
        <v>0.42198192948502616</v>
      </c>
      <c r="P240" s="9">
        <f t="shared" si="45"/>
        <v>2.5043667197037349</v>
      </c>
      <c r="Q240" s="15">
        <f t="shared" si="46"/>
        <v>118.18450648186544</v>
      </c>
      <c r="R240" s="15">
        <f t="shared" si="47"/>
        <v>-82.37804437072181</v>
      </c>
      <c r="S240" s="10">
        <f t="shared" si="48"/>
        <v>9.2696186091427282E-2</v>
      </c>
    </row>
    <row r="241" spans="1:19" x14ac:dyDescent="0.35">
      <c r="A241" s="9">
        <v>238</v>
      </c>
      <c r="B241" s="9">
        <f t="shared" si="37"/>
        <v>2.4923301718479025</v>
      </c>
      <c r="C241" s="9">
        <f>'Graficas excel'!$N$3*(COS('Graficas excel'!$N$4*B241+'Graficas excel'!$N$5)+'Graficas excel'!$N$6)*COS(B241)+'Graficas excel'!$N$7</f>
        <v>6.7572271575553406</v>
      </c>
      <c r="D241" s="11">
        <f>'Graficas excel'!$N$3*(COS('Graficas excel'!$N$4*B241+'Graficas excel'!$N$5)+'Graficas excel'!$N$6)*SIN(B241)+'Graficas excel'!$N$8</f>
        <v>29.238522495415243</v>
      </c>
      <c r="E241" s="9">
        <f t="shared" si="40"/>
        <v>2.6873536268914417</v>
      </c>
      <c r="F241" s="9">
        <f>C241/(2*'Graficas excel'!$N$9*COS(E241/2))</f>
        <v>0.7502296800704209</v>
      </c>
      <c r="G241" s="9">
        <f t="shared" si="41"/>
        <v>0.66117730386140283</v>
      </c>
      <c r="H241" s="9">
        <f t="shared" si="42"/>
        <v>1.4447738715820284</v>
      </c>
      <c r="I241" s="9">
        <f t="shared" si="38"/>
        <v>2.0660637492367351</v>
      </c>
      <c r="J241" s="9">
        <f t="shared" si="43"/>
        <v>0.31286619535066795</v>
      </c>
      <c r="K241" s="9">
        <f t="shared" si="44"/>
        <v>-0.72235232770205204</v>
      </c>
      <c r="L241" s="9">
        <f t="shared" si="44"/>
        <v>-0.36676344354007151</v>
      </c>
      <c r="M241" s="9">
        <f t="shared" si="39"/>
        <v>-1.4447738715820284</v>
      </c>
      <c r="N241" s="9">
        <f t="shared" si="45"/>
        <v>-0.66458238507528744</v>
      </c>
      <c r="O241" s="9">
        <f t="shared" si="45"/>
        <v>0.44820759644674624</v>
      </c>
      <c r="P241" s="9">
        <f t="shared" si="45"/>
        <v>2.3918348091993171</v>
      </c>
      <c r="Q241" s="15">
        <f t="shared" si="46"/>
        <v>118.37673303624018</v>
      </c>
      <c r="R241" s="15">
        <f t="shared" si="47"/>
        <v>-82.779445192426209</v>
      </c>
      <c r="S241" s="10">
        <f t="shared" si="48"/>
        <v>9.2563563286359188E-2</v>
      </c>
    </row>
    <row r="242" spans="1:19" x14ac:dyDescent="0.35">
      <c r="A242" s="9">
        <v>239</v>
      </c>
      <c r="B242" s="9">
        <f t="shared" si="37"/>
        <v>2.5028021473598683</v>
      </c>
      <c r="C242" s="9">
        <f>'Graficas excel'!$N$3*(COS('Graficas excel'!$N$4*B242+'Graficas excel'!$N$5)+'Graficas excel'!$N$6)*COS(B242)+'Graficas excel'!$N$7</f>
        <v>6.7423931371559558</v>
      </c>
      <c r="D242" s="11">
        <f>'Graficas excel'!$N$3*(COS('Graficas excel'!$N$4*B242+'Graficas excel'!$N$5)+'Graficas excel'!$N$6)*SIN(B242)+'Graficas excel'!$N$8</f>
        <v>29.147308989499766</v>
      </c>
      <c r="E242" s="9">
        <f t="shared" si="40"/>
        <v>2.6869467907017177</v>
      </c>
      <c r="F242" s="9">
        <f>C242/(2*'Graficas excel'!$N$9*COS(E242/2))</f>
        <v>0.74792441402245868</v>
      </c>
      <c r="G242" s="9">
        <f t="shared" si="41"/>
        <v>0.66378390377378227</v>
      </c>
      <c r="H242" s="9">
        <f t="shared" si="42"/>
        <v>1.4517333620442205</v>
      </c>
      <c r="I242" s="9">
        <f t="shared" si="38"/>
        <v>2.0693400763729692</v>
      </c>
      <c r="J242" s="9">
        <f t="shared" si="43"/>
        <v>0.30530173946396044</v>
      </c>
      <c r="K242" s="9">
        <f t="shared" si="44"/>
        <v>-0.72619306550148799</v>
      </c>
      <c r="L242" s="9">
        <f t="shared" si="44"/>
        <v>-0.24903677022006987</v>
      </c>
      <c r="M242" s="9">
        <f t="shared" si="39"/>
        <v>-1.4517333620442208</v>
      </c>
      <c r="N242" s="9">
        <f t="shared" si="45"/>
        <v>-0.65988876610101999</v>
      </c>
      <c r="O242" s="9">
        <f t="shared" si="45"/>
        <v>0.4732548319973493</v>
      </c>
      <c r="P242" s="9">
        <f t="shared" si="45"/>
        <v>2.2768234202442184</v>
      </c>
      <c r="Q242" s="15">
        <f t="shared" si="46"/>
        <v>118.56445275345058</v>
      </c>
      <c r="R242" s="15">
        <f t="shared" si="47"/>
        <v>-83.178194623471384</v>
      </c>
      <c r="S242" s="10">
        <f t="shared" si="48"/>
        <v>9.2411859750802614E-2</v>
      </c>
    </row>
    <row r="243" spans="1:19" x14ac:dyDescent="0.35">
      <c r="A243" s="9">
        <v>240</v>
      </c>
      <c r="B243" s="9">
        <f t="shared" si="37"/>
        <v>2.5132741228718345</v>
      </c>
      <c r="C243" s="9">
        <f>'Graficas excel'!$N$3*(COS('Graficas excel'!$N$4*B243+'Graficas excel'!$N$5)+'Graficas excel'!$N$6)*COS(B243)+'Graficas excel'!$N$7</f>
        <v>6.7291759410628842</v>
      </c>
      <c r="D243" s="11">
        <f>'Graficas excel'!$N$3*(COS('Graficas excel'!$N$4*B243+'Graficas excel'!$N$5)+'Graficas excel'!$N$6)*SIN(B243)+'Graficas excel'!$N$8</f>
        <v>29.056020364457012</v>
      </c>
      <c r="E243" s="9">
        <f t="shared" si="40"/>
        <v>2.6864306763813408</v>
      </c>
      <c r="F243" s="9">
        <f>C243/(2*'Graficas excel'!$N$9*COS(E243/2))</f>
        <v>0.74562646825736434</v>
      </c>
      <c r="G243" s="9">
        <f t="shared" si="41"/>
        <v>0.66636414206802097</v>
      </c>
      <c r="H243" s="9">
        <f t="shared" si="42"/>
        <v>1.4586437010434525</v>
      </c>
      <c r="I243" s="9">
        <f t="shared" si="38"/>
        <v>2.0725371887123964</v>
      </c>
      <c r="J243" s="9">
        <f t="shared" si="43"/>
        <v>0.29769706346506936</v>
      </c>
      <c r="K243" s="9">
        <f t="shared" si="44"/>
        <v>-0.72880097246081166</v>
      </c>
      <c r="L243" s="9">
        <f t="shared" si="44"/>
        <v>-0.13090527978220573</v>
      </c>
      <c r="M243" s="9">
        <f t="shared" si="39"/>
        <v>-1.4586437010434521</v>
      </c>
      <c r="N243" s="9">
        <f t="shared" si="45"/>
        <v>-0.65493285308942417</v>
      </c>
      <c r="O243" s="9">
        <f t="shared" si="45"/>
        <v>0.49709767109921738</v>
      </c>
      <c r="P243" s="9">
        <f t="shared" si="45"/>
        <v>2.1594730790488139</v>
      </c>
      <c r="Q243" s="15">
        <f t="shared" si="46"/>
        <v>118.74763379712896</v>
      </c>
      <c r="R243" s="15">
        <f t="shared" si="47"/>
        <v>-83.574127883131993</v>
      </c>
      <c r="S243" s="10">
        <f t="shared" si="48"/>
        <v>9.2240486418704692E-2</v>
      </c>
    </row>
    <row r="244" spans="1:19" x14ac:dyDescent="0.35">
      <c r="A244" s="9">
        <v>241</v>
      </c>
      <c r="B244" s="9">
        <f t="shared" si="37"/>
        <v>2.5237460983838003</v>
      </c>
      <c r="C244" s="9">
        <f>'Graficas excel'!$N$3*(COS('Graficas excel'!$N$4*B244+'Graficas excel'!$N$5)+'Graficas excel'!$N$6)*COS(B244)+'Graficas excel'!$N$7</f>
        <v>6.7175435194528577</v>
      </c>
      <c r="D244" s="11">
        <f>'Graficas excel'!$N$3*(COS('Graficas excel'!$N$4*B244+'Graficas excel'!$N$5)+'Graficas excel'!$N$6)*SIN(B244)+'Graficas excel'!$N$8</f>
        <v>28.964709428771751</v>
      </c>
      <c r="E244" s="9">
        <f t="shared" si="40"/>
        <v>2.6858071882989871</v>
      </c>
      <c r="F244" s="9">
        <f>C244/(2*'Graficas excel'!$N$9*COS(E244/2))</f>
        <v>0.74333697911383112</v>
      </c>
      <c r="G244" s="9">
        <f t="shared" si="41"/>
        <v>0.66891713648397721</v>
      </c>
      <c r="H244" s="9">
        <f t="shared" si="42"/>
        <v>1.4655021418429868</v>
      </c>
      <c r="I244" s="9">
        <f t="shared" si="38"/>
        <v>2.0756546650709868</v>
      </c>
      <c r="J244" s="9">
        <f t="shared" si="43"/>
        <v>0.29006507752836275</v>
      </c>
      <c r="K244" s="9">
        <f t="shared" si="44"/>
        <v>-0.73017180934507797</v>
      </c>
      <c r="L244" s="9">
        <f t="shared" si="44"/>
        <v>-1.260539107622312E-2</v>
      </c>
      <c r="M244" s="9">
        <f t="shared" si="39"/>
        <v>-1.4655021418429865</v>
      </c>
      <c r="N244" s="9">
        <f t="shared" si="45"/>
        <v>-0.64972725845061785</v>
      </c>
      <c r="O244" s="9">
        <f t="shared" si="45"/>
        <v>0.51971162030176632</v>
      </c>
      <c r="P244" s="9">
        <f t="shared" si="45"/>
        <v>2.0399291793368626</v>
      </c>
      <c r="Q244" s="15">
        <f t="shared" si="46"/>
        <v>118.92625203520799</v>
      </c>
      <c r="R244" s="15">
        <f t="shared" si="47"/>
        <v>-83.967087594985657</v>
      </c>
      <c r="S244" s="10">
        <f t="shared" si="48"/>
        <v>9.2048901178836753E-2</v>
      </c>
    </row>
    <row r="245" spans="1:19" x14ac:dyDescent="0.35">
      <c r="A245" s="9">
        <v>242</v>
      </c>
      <c r="B245" s="9">
        <f t="shared" si="37"/>
        <v>2.534218073895766</v>
      </c>
      <c r="C245" s="9">
        <f>'Graficas excel'!$N$3*(COS('Graficas excel'!$N$4*B245+'Graficas excel'!$N$5)+'Graficas excel'!$N$6)*COS(B245)+'Graficas excel'!$N$7</f>
        <v>6.7074619772431054</v>
      </c>
      <c r="D245" s="11">
        <f>'Graficas excel'!$N$3*(COS('Graficas excel'!$N$4*B245+'Graficas excel'!$N$5)+'Graficas excel'!$N$6)*SIN(B245)+'Graficas excel'!$N$8</f>
        <v>28.873427855512659</v>
      </c>
      <c r="E245" s="9">
        <f t="shared" si="40"/>
        <v>2.6850783691365425</v>
      </c>
      <c r="F245" s="9">
        <f>C245/(2*'Graficas excel'!$N$9*COS(E245/2))</f>
        <v>0.74105705005740607</v>
      </c>
      <c r="G245" s="9">
        <f t="shared" si="41"/>
        <v>0.67144206642138171</v>
      </c>
      <c r="H245" s="9">
        <f t="shared" si="42"/>
        <v>1.4723060697829387</v>
      </c>
      <c r="I245" s="9">
        <f t="shared" si="38"/>
        <v>2.0786922194597404</v>
      </c>
      <c r="J245" s="9">
        <f t="shared" si="43"/>
        <v>0.2824187362213732</v>
      </c>
      <c r="K245" s="9">
        <f t="shared" si="44"/>
        <v>-0.73030381269174693</v>
      </c>
      <c r="L245" s="9">
        <f t="shared" si="44"/>
        <v>0.105621089032561</v>
      </c>
      <c r="M245" s="9">
        <f t="shared" si="39"/>
        <v>-1.4723060697829382</v>
      </c>
      <c r="N245" s="9">
        <f t="shared" si="45"/>
        <v>-0.64428485108953359</v>
      </c>
      <c r="O245" s="9">
        <f t="shared" si="45"/>
        <v>0.54107370871392679</v>
      </c>
      <c r="P245" s="9">
        <f t="shared" si="45"/>
        <v>1.9183422375589241</v>
      </c>
      <c r="Q245" s="15">
        <f t="shared" si="46"/>
        <v>119.10029108172502</v>
      </c>
      <c r="R245" s="15">
        <f t="shared" si="47"/>
        <v>-84.356923950056029</v>
      </c>
      <c r="S245" s="10">
        <f t="shared" si="48"/>
        <v>9.1836610945646407E-2</v>
      </c>
    </row>
    <row r="246" spans="1:19" x14ac:dyDescent="0.35">
      <c r="A246" s="9">
        <v>243</v>
      </c>
      <c r="B246" s="9">
        <f t="shared" si="37"/>
        <v>2.5446900494077322</v>
      </c>
      <c r="C246" s="9">
        <f>'Graficas excel'!$N$3*(COS('Graficas excel'!$N$4*B246+'Graficas excel'!$N$5)+'Graficas excel'!$N$6)*COS(B246)+'Graficas excel'!$N$7</f>
        <v>6.6988956332378837</v>
      </c>
      <c r="D246" s="11">
        <f>'Graficas excel'!$N$3*(COS('Graficas excel'!$N$4*B246+'Graficas excel'!$N$5)+'Graficas excel'!$N$6)*SIN(B246)+'Graficas excel'!$N$8</f>
        <v>28.782226105691038</v>
      </c>
      <c r="E246" s="9">
        <f t="shared" si="40"/>
        <v>2.6842463981328635</v>
      </c>
      <c r="F246" s="9">
        <f>C246/(2*'Graficas excel'!$N$9*COS(E246/2))</f>
        <v>0.73878774958717652</v>
      </c>
      <c r="G246" s="9">
        <f t="shared" si="41"/>
        <v>0.67393817302473336</v>
      </c>
      <c r="H246" s="9">
        <f t="shared" si="42"/>
        <v>1.4790530049662785</v>
      </c>
      <c r="I246" s="9">
        <f t="shared" si="38"/>
        <v>2.081649701549571</v>
      </c>
      <c r="J246" s="9">
        <f t="shared" si="43"/>
        <v>0.27477101257856984</v>
      </c>
      <c r="K246" s="9">
        <f t="shared" si="44"/>
        <v>-0.72919775123385078</v>
      </c>
      <c r="L246" s="9">
        <f t="shared" si="44"/>
        <v>0.22352744711253353</v>
      </c>
      <c r="M246" s="9">
        <f t="shared" si="39"/>
        <v>-1.4790530049662785</v>
      </c>
      <c r="N246" s="9">
        <f t="shared" si="45"/>
        <v>-0.63861874046171274</v>
      </c>
      <c r="O246" s="9">
        <f t="shared" si="45"/>
        <v>0.56116254164921386</v>
      </c>
      <c r="P246" s="9">
        <f t="shared" si="45"/>
        <v>1.7948683047485814</v>
      </c>
      <c r="Q246" s="15">
        <f t="shared" si="46"/>
        <v>119.26974232345783</v>
      </c>
      <c r="R246" s="15">
        <f t="shared" si="47"/>
        <v>-84.743494860709745</v>
      </c>
      <c r="S246" s="10">
        <f t="shared" si="48"/>
        <v>9.1603173635750448E-2</v>
      </c>
    </row>
    <row r="247" spans="1:19" x14ac:dyDescent="0.35">
      <c r="A247" s="9">
        <v>244</v>
      </c>
      <c r="B247" s="9">
        <f t="shared" si="37"/>
        <v>2.555162024919698</v>
      </c>
      <c r="C247" s="9">
        <f>'Graficas excel'!$N$3*(COS('Graficas excel'!$N$4*B247+'Graficas excel'!$N$5)+'Graficas excel'!$N$6)*COS(B247)+'Graficas excel'!$N$7</f>
        <v>6.691807082351553</v>
      </c>
      <c r="D247" s="11">
        <f>'Graficas excel'!$N$3*(COS('Graficas excel'!$N$4*B247+'Graficas excel'!$N$5)+'Graficas excel'!$N$6)*SIN(B247)+'Graficas excel'!$N$8</f>
        <v>28.691153354004072</v>
      </c>
      <c r="E247" s="9">
        <f t="shared" si="40"/>
        <v>2.6833135889515076</v>
      </c>
      <c r="F247" s="9">
        <f>C247/(2*'Graficas excel'!$N$9*COS(E247/2))</f>
        <v>0.73653010919886619</v>
      </c>
      <c r="G247" s="9">
        <f t="shared" si="41"/>
        <v>0.67640475918159115</v>
      </c>
      <c r="H247" s="9">
        <f t="shared" si="42"/>
        <v>1.4857406047778765</v>
      </c>
      <c r="I247" s="9">
        <f t="shared" si="38"/>
        <v>2.0845270968646918</v>
      </c>
      <c r="J247" s="9">
        <f t="shared" si="43"/>
        <v>0.2671348715842683</v>
      </c>
      <c r="K247" s="9">
        <f t="shared" si="44"/>
        <v>-0.72685697728143606</v>
      </c>
      <c r="L247" s="9">
        <f t="shared" si="44"/>
        <v>0.340862705105618</v>
      </c>
      <c r="M247" s="9">
        <f t="shared" si="39"/>
        <v>-1.4857406047778761</v>
      </c>
      <c r="N247" s="9">
        <f t="shared" si="45"/>
        <v>-0.63274226006732959</v>
      </c>
      <c r="O247" s="9">
        <f t="shared" si="45"/>
        <v>0.57995835858374489</v>
      </c>
      <c r="P247" s="9">
        <f t="shared" si="45"/>
        <v>1.6696691324227797</v>
      </c>
      <c r="Q247" s="15">
        <f t="shared" si="46"/>
        <v>119.43460493100498</v>
      </c>
      <c r="R247" s="15">
        <f t="shared" si="47"/>
        <v>-85.126666104986768</v>
      </c>
      <c r="S247" s="10">
        <f t="shared" si="48"/>
        <v>9.1348200056179524E-2</v>
      </c>
    </row>
    <row r="248" spans="1:19" x14ac:dyDescent="0.35">
      <c r="A248" s="9">
        <v>245</v>
      </c>
      <c r="B248" s="9">
        <f t="shared" si="37"/>
        <v>2.5656340004316642</v>
      </c>
      <c r="C248" s="9">
        <f>'Graficas excel'!$N$3*(COS('Graficas excel'!$N$4*B248+'Graficas excel'!$N$5)+'Graficas excel'!$N$6)*COS(B248)+'Graficas excel'!$N$7</f>
        <v>6.686157260801771</v>
      </c>
      <c r="D248" s="11">
        <f>'Graficas excel'!$N$3*(COS('Graficas excel'!$N$4*B248+'Graficas excel'!$N$5)+'Graficas excel'!$N$6)*SIN(B248)+'Graficas excel'!$N$8</f>
        <v>28.600257417090301</v>
      </c>
      <c r="E248" s="9">
        <f t="shared" si="40"/>
        <v>2.6822823871659418</v>
      </c>
      <c r="F248" s="9">
        <f>C248/(2*'Graficas excel'!$N$9*COS(E248/2))</f>
        <v>0.73428512141061464</v>
      </c>
      <c r="G248" s="9">
        <f t="shared" si="41"/>
        <v>0.67884118943608518</v>
      </c>
      <c r="H248" s="9">
        <f t="shared" si="42"/>
        <v>1.4923666662306871</v>
      </c>
      <c r="I248" s="9">
        <f t="shared" si="38"/>
        <v>2.0873245266983145</v>
      </c>
      <c r="J248" s="9">
        <f t="shared" si="43"/>
        <v>0.25952324311747549</v>
      </c>
      <c r="K248" s="9">
        <f t="shared" si="44"/>
        <v>-0.72328747138062754</v>
      </c>
      <c r="L248" s="9">
        <f t="shared" si="44"/>
        <v>0.4573722680624917</v>
      </c>
      <c r="M248" s="9">
        <f t="shared" si="39"/>
        <v>-1.4923666662306871</v>
      </c>
      <c r="N248" s="9">
        <f t="shared" si="45"/>
        <v>-0.62666895033828063</v>
      </c>
      <c r="O248" s="9">
        <f t="shared" si="45"/>
        <v>0.59744309285156172</v>
      </c>
      <c r="P248" s="9">
        <f t="shared" si="45"/>
        <v>1.5429124154225904</v>
      </c>
      <c r="Q248" s="15">
        <f t="shared" si="46"/>
        <v>119.59488585395555</v>
      </c>
      <c r="R248" s="15">
        <f t="shared" si="47"/>
        <v>-85.506311461027167</v>
      </c>
      <c r="S248" s="10">
        <f t="shared" si="48"/>
        <v>9.1071355710654986E-2</v>
      </c>
    </row>
    <row r="249" spans="1:19" x14ac:dyDescent="0.35">
      <c r="A249" s="9">
        <v>246</v>
      </c>
      <c r="B249" s="9">
        <f t="shared" si="37"/>
        <v>2.57610597594363</v>
      </c>
      <c r="C249" s="9">
        <f>'Graficas excel'!$N$3*(COS('Graficas excel'!$N$4*B249+'Graficas excel'!$N$5)+'Graficas excel'!$N$6)*COS(B249)+'Graficas excel'!$N$7</f>
        <v>6.68190551416125</v>
      </c>
      <c r="D249" s="11">
        <f>'Graficas excel'!$N$3*(COS('Graficas excel'!$N$4*B249+'Graficas excel'!$N$5)+'Graficas excel'!$N$6)*SIN(B249)+'Graficas excel'!$N$8</f>
        <v>28.509584684420545</v>
      </c>
      <c r="E249" s="9">
        <f t="shared" si="40"/>
        <v>2.6811553673573143</v>
      </c>
      <c r="F249" s="9">
        <f>C249/(2*'Graficas excel'!$N$9*COS(E249/2))</f>
        <v>0.73205373785771566</v>
      </c>
      <c r="G249" s="9">
        <f t="shared" si="41"/>
        <v>0.68124688981935688</v>
      </c>
      <c r="H249" s="9">
        <f t="shared" si="42"/>
        <v>1.4989291281327386</v>
      </c>
      <c r="I249" s="9">
        <f t="shared" si="38"/>
        <v>2.0900422477450267</v>
      </c>
      <c r="J249" s="9">
        <f t="shared" si="43"/>
        <v>0.25194899442906576</v>
      </c>
      <c r="K249" s="9">
        <f t="shared" si="44"/>
        <v>-0.71849788018962479</v>
      </c>
      <c r="L249" s="9">
        <f t="shared" si="44"/>
        <v>0.57279865773200977</v>
      </c>
      <c r="M249" s="9">
        <f t="shared" si="39"/>
        <v>-1.498929128132739</v>
      </c>
      <c r="N249" s="9">
        <f t="shared" si="45"/>
        <v>-0.62041254090014586</v>
      </c>
      <c r="O249" s="9">
        <f t="shared" si="45"/>
        <v>0.61360043388297536</v>
      </c>
      <c r="P249" s="9">
        <f t="shared" si="45"/>
        <v>1.4147719450633951</v>
      </c>
      <c r="Q249" s="15">
        <f t="shared" si="46"/>
        <v>119.75059979982603</v>
      </c>
      <c r="R249" s="15">
        <f t="shared" si="47"/>
        <v>-85.882312831230138</v>
      </c>
      <c r="S249" s="10">
        <f t="shared" si="48"/>
        <v>9.0772362530101361E-2</v>
      </c>
    </row>
    <row r="250" spans="1:19" x14ac:dyDescent="0.35">
      <c r="A250" s="9">
        <v>247</v>
      </c>
      <c r="B250" s="9">
        <f t="shared" si="37"/>
        <v>2.5865779514555962</v>
      </c>
      <c r="C250" s="9">
        <f>'Graficas excel'!$N$3*(COS('Graficas excel'!$N$4*B250+'Graficas excel'!$N$5)+'Graficas excel'!$N$6)*COS(B250)+'Graficas excel'!$N$7</f>
        <v>6.679009668151358</v>
      </c>
      <c r="D250" s="11">
        <f>'Graficas excel'!$N$3*(COS('Graficas excel'!$N$4*B250+'Graficas excel'!$N$5)+'Graficas excel'!$N$6)*SIN(B250)+'Graficas excel'!$N$8</f>
        <v>28.419180051942856</v>
      </c>
      <c r="E250" s="9">
        <f t="shared" si="40"/>
        <v>2.6799352298215426</v>
      </c>
      <c r="F250" s="9">
        <f>C250/(2*'Graficas excel'!$N$9*COS(E250/2))</f>
        <v>0.72983686746251997</v>
      </c>
      <c r="G250" s="9">
        <f t="shared" si="41"/>
        <v>0.68362134759857818</v>
      </c>
      <c r="H250" s="9">
        <f t="shared" si="42"/>
        <v>1.505426073068362</v>
      </c>
      <c r="I250" s="9">
        <f t="shared" si="38"/>
        <v>2.0926806514449523</v>
      </c>
      <c r="J250" s="9">
        <f t="shared" si="43"/>
        <v>0.24442490222232055</v>
      </c>
      <c r="K250" s="9">
        <f t="shared" si="44"/>
        <v>-0.71249954667256821</v>
      </c>
      <c r="L250" s="9">
        <f t="shared" si="44"/>
        <v>0.68688232928900372</v>
      </c>
      <c r="M250" s="9">
        <f t="shared" si="39"/>
        <v>-1.505426073068362</v>
      </c>
      <c r="N250" s="9">
        <f t="shared" si="45"/>
        <v>-0.61398693218239164</v>
      </c>
      <c r="O250" s="9">
        <f t="shared" si="45"/>
        <v>0.62841589104669571</v>
      </c>
      <c r="P250" s="9">
        <f t="shared" si="45"/>
        <v>1.2854276423840452</v>
      </c>
      <c r="Q250" s="15">
        <f t="shared" si="46"/>
        <v>119.90176919648347</v>
      </c>
      <c r="R250" s="15">
        <f t="shared" si="47"/>
        <v>-86.254560355770224</v>
      </c>
      <c r="S250" s="10">
        <f t="shared" si="48"/>
        <v>9.0451000533654E-2</v>
      </c>
    </row>
    <row r="251" spans="1:19" x14ac:dyDescent="0.35">
      <c r="A251" s="9">
        <v>248</v>
      </c>
      <c r="B251" s="9">
        <f t="shared" si="37"/>
        <v>2.597049926967562</v>
      </c>
      <c r="C251" s="9">
        <f>'Graficas excel'!$N$3*(COS('Graficas excel'!$N$4*B251+'Graficas excel'!$N$5)+'Graficas excel'!$N$6)*COS(B251)+'Graficas excel'!$N$7</f>
        <v>6.6774261020561649</v>
      </c>
      <c r="D251" s="11">
        <f>'Graficas excel'!$N$3*(COS('Graficas excel'!$N$4*B251+'Graficas excel'!$N$5)+'Graficas excel'!$N$6)*SIN(B251)+'Graficas excel'!$N$8</f>
        <v>28.329086858595037</v>
      </c>
      <c r="E251" s="9">
        <f t="shared" si="40"/>
        <v>2.6786247968842352</v>
      </c>
      <c r="F251" s="9">
        <f>C251/(2*'Graficas excel'!$N$9*COS(E251/2))</f>
        <v>0.72763537468563333</v>
      </c>
      <c r="G251" s="9">
        <f t="shared" si="41"/>
        <v>0.68596411094611787</v>
      </c>
      <c r="H251" s="9">
        <f t="shared" si="42"/>
        <v>1.5118557291868431</v>
      </c>
      <c r="I251" s="9">
        <f t="shared" si="38"/>
        <v>2.0952402630355391</v>
      </c>
      <c r="J251" s="9">
        <f t="shared" si="43"/>
        <v>0.23696362441727856</v>
      </c>
      <c r="K251" s="9">
        <f t="shared" si="44"/>
        <v>-0.70530653174065161</v>
      </c>
      <c r="L251" s="9">
        <f t="shared" si="44"/>
        <v>0.79936252712291744</v>
      </c>
      <c r="M251" s="9">
        <f t="shared" si="39"/>
        <v>-1.5118557291868431</v>
      </c>
      <c r="N251" s="9">
        <f t="shared" si="45"/>
        <v>-0.60740617636002037</v>
      </c>
      <c r="O251" s="9">
        <f t="shared" si="45"/>
        <v>0.64187685784014559</v>
      </c>
      <c r="P251" s="9">
        <f t="shared" si="45"/>
        <v>1.1550655689767451</v>
      </c>
      <c r="Q251" s="15">
        <f t="shared" si="46"/>
        <v>120.04842413781687</v>
      </c>
      <c r="R251" s="15">
        <f t="shared" si="47"/>
        <v>-86.62295251507966</v>
      </c>
      <c r="S251" s="10">
        <f t="shared" si="48"/>
        <v>9.0107109426422929E-2</v>
      </c>
    </row>
    <row r="252" spans="1:19" x14ac:dyDescent="0.35">
      <c r="A252" s="9">
        <v>249</v>
      </c>
      <c r="B252" s="9">
        <f t="shared" si="37"/>
        <v>2.6075219024795282</v>
      </c>
      <c r="C252" s="9">
        <f>'Graficas excel'!$N$3*(COS('Graficas excel'!$N$4*B252+'Graficas excel'!$N$5)+'Graficas excel'!$N$6)*COS(B252)+'Graficas excel'!$N$7</f>
        <v>6.6771098246307963</v>
      </c>
      <c r="D252" s="11">
        <f>'Graficas excel'!$N$3*(COS('Graficas excel'!$N$4*B252+'Graficas excel'!$N$5)+'Graficas excel'!$N$6)*SIN(B252)+'Graficas excel'!$N$8</f>
        <v>28.239346825793262</v>
      </c>
      <c r="E252" s="9">
        <f t="shared" si="40"/>
        <v>2.677227008823825</v>
      </c>
      <c r="F252" s="9">
        <f>C252/(2*'Graficas excel'!$N$9*COS(E252/2))</f>
        <v>0.7254500778644335</v>
      </c>
      <c r="G252" s="9">
        <f t="shared" si="41"/>
        <v>0.6882747885303423</v>
      </c>
      <c r="H252" s="9">
        <f t="shared" si="42"/>
        <v>1.5182164717915021</v>
      </c>
      <c r="I252" s="9">
        <f t="shared" si="38"/>
        <v>2.0977217403076636</v>
      </c>
      <c r="J252" s="9">
        <f t="shared" si="43"/>
        <v>0.2295776716884608</v>
      </c>
      <c r="K252" s="9">
        <f t="shared" si="44"/>
        <v>-0.69693562693143718</v>
      </c>
      <c r="L252" s="9">
        <f t="shared" si="44"/>
        <v>0.90997817272007353</v>
      </c>
      <c r="M252" s="9">
        <f t="shared" si="39"/>
        <v>-1.5182164717915021</v>
      </c>
      <c r="N252" s="9">
        <f t="shared" si="45"/>
        <v>-0.6006844576230207</v>
      </c>
      <c r="O252" s="9">
        <f t="shared" si="45"/>
        <v>0.65397267619318511</v>
      </c>
      <c r="P252" s="9">
        <f t="shared" si="45"/>
        <v>1.0238779304664203</v>
      </c>
      <c r="Q252" s="15">
        <f t="shared" si="46"/>
        <v>120.19060231246722</v>
      </c>
      <c r="R252" s="15">
        <f t="shared" si="47"/>
        <v>-86.987396220895675</v>
      </c>
      <c r="S252" s="10">
        <f t="shared" si="48"/>
        <v>8.9740590139988335E-2</v>
      </c>
    </row>
    <row r="253" spans="1:19" x14ac:dyDescent="0.35">
      <c r="A253" s="9">
        <v>250</v>
      </c>
      <c r="B253" s="9">
        <f t="shared" si="37"/>
        <v>2.617993877991494</v>
      </c>
      <c r="C253" s="9">
        <f>'Graficas excel'!$N$3*(COS('Graficas excel'!$N$4*B253+'Graficas excel'!$N$5)+'Graficas excel'!$N$6)*COS(B253)+'Graficas excel'!$N$7</f>
        <v>6.6780145523735985</v>
      </c>
      <c r="D253" s="11">
        <f>'Graficas excel'!$N$3*(COS('Graficas excel'!$N$4*B253+'Graficas excel'!$N$5)+'Graficas excel'!$N$6)*SIN(B253)+'Graficas excel'!$N$8</f>
        <v>28.150000000000002</v>
      </c>
      <c r="E253" s="9">
        <f t="shared" si="40"/>
        <v>2.6757449194052096</v>
      </c>
      <c r="F253" s="9">
        <f>C253/(2*'Graficas excel'!$N$9*COS(E253/2))</f>
        <v>0.72328174764476905</v>
      </c>
      <c r="G253" s="9">
        <f t="shared" si="41"/>
        <v>0.69055304902949244</v>
      </c>
      <c r="H253" s="9">
        <f t="shared" si="42"/>
        <v>1.5245068247221485</v>
      </c>
      <c r="I253" s="9">
        <f t="shared" si="38"/>
        <v>2.1001258720636793</v>
      </c>
      <c r="J253" s="9">
        <f t="shared" si="43"/>
        <v>0.22227937886981813</v>
      </c>
      <c r="K253" s="9">
        <f t="shared" si="44"/>
        <v>-0.68740635779028902</v>
      </c>
      <c r="L253" s="9">
        <f t="shared" si="44"/>
        <v>1.0184688558009727</v>
      </c>
      <c r="M253" s="9">
        <f t="shared" si="39"/>
        <v>-1.5245068247221489</v>
      </c>
      <c r="N253" s="9">
        <f t="shared" si="45"/>
        <v>-0.59383607177243081</v>
      </c>
      <c r="O253" s="9">
        <f t="shared" si="45"/>
        <v>0.66469470080827187</v>
      </c>
      <c r="P253" s="9">
        <f t="shared" si="45"/>
        <v>0.89206285918569528</v>
      </c>
      <c r="Q253" s="15">
        <f t="shared" si="46"/>
        <v>120.3283489154803</v>
      </c>
      <c r="R253" s="15">
        <f t="shared" si="47"/>
        <v>-87.347806895469489</v>
      </c>
      <c r="S253" s="10">
        <f t="shared" si="48"/>
        <v>8.9351406321444157E-2</v>
      </c>
    </row>
    <row r="254" spans="1:19" x14ac:dyDescent="0.35">
      <c r="A254" s="9">
        <v>251</v>
      </c>
      <c r="B254" s="9">
        <f t="shared" si="37"/>
        <v>2.6284658535034602</v>
      </c>
      <c r="C254" s="9">
        <f>'Graficas excel'!$N$3*(COS('Graficas excel'!$N$4*B254+'Graficas excel'!$N$5)+'Graficas excel'!$N$6)*COS(B254)+'Graficas excel'!$N$7</f>
        <v>6.6800927900275031</v>
      </c>
      <c r="D254" s="11">
        <f>'Graficas excel'!$N$3*(COS('Graficas excel'!$N$4*B254+'Graficas excel'!$N$5)+'Graficas excel'!$N$6)*SIN(B254)+'Graficas excel'!$N$8</f>
        <v>28.061084698468914</v>
      </c>
      <c r="E254" s="9">
        <f t="shared" si="40"/>
        <v>2.6741816910281662</v>
      </c>
      <c r="F254" s="9">
        <f>C254/(2*'Graficas excel'!$N$9*COS(E254/2))</f>
        <v>0.72113110551151871</v>
      </c>
      <c r="G254" s="9">
        <f t="shared" si="41"/>
        <v>0.69279862057002894</v>
      </c>
      <c r="H254" s="9">
        <f t="shared" si="42"/>
        <v>1.5307254615238721</v>
      </c>
      <c r="I254" s="9">
        <f t="shared" si="38"/>
        <v>2.102453576276019</v>
      </c>
      <c r="J254" s="9">
        <f t="shared" si="43"/>
        <v>0.21508087632426851</v>
      </c>
      <c r="K254" s="9">
        <f t="shared" si="44"/>
        <v>-0.67674097687264123</v>
      </c>
      <c r="L254" s="9">
        <f t="shared" si="44"/>
        <v>1.1245757914243646</v>
      </c>
      <c r="M254" s="9">
        <f t="shared" si="39"/>
        <v>-1.5307254615238719</v>
      </c>
      <c r="N254" s="9">
        <f t="shared" si="45"/>
        <v>-0.58687540514263303</v>
      </c>
      <c r="O254" s="9">
        <f t="shared" si="45"/>
        <v>0.67403636122479882</v>
      </c>
      <c r="P254" s="9">
        <f t="shared" si="45"/>
        <v>0.75982431594139488</v>
      </c>
      <c r="Q254" s="15">
        <f t="shared" si="46"/>
        <v>120.46171654280219</v>
      </c>
      <c r="R254" s="15">
        <f t="shared" si="47"/>
        <v>-87.70410853853295</v>
      </c>
      <c r="S254" s="10">
        <f t="shared" si="48"/>
        <v>8.8939585776584534E-2</v>
      </c>
    </row>
    <row r="255" spans="1:19" x14ac:dyDescent="0.35">
      <c r="A255" s="9">
        <v>252</v>
      </c>
      <c r="B255" s="9">
        <f t="shared" si="37"/>
        <v>2.638937829015426</v>
      </c>
      <c r="C255" s="9">
        <f>'Graficas excel'!$N$3*(COS('Graficas excel'!$N$4*B255+'Graficas excel'!$N$5)+'Graficas excel'!$N$6)*COS(B255)+'Graficas excel'!$N$7</f>
        <v>6.6832959131719605</v>
      </c>
      <c r="D255" s="11">
        <f>'Graficas excel'!$N$3*(COS('Graficas excel'!$N$4*B255+'Graficas excel'!$N$5)+'Graficas excel'!$N$6)*SIN(B255)+'Graficas excel'!$N$8</f>
        <v>27.972637458258802</v>
      </c>
      <c r="E255" s="9">
        <f t="shared" si="40"/>
        <v>2.6725405894968572</v>
      </c>
      <c r="F255" s="9">
        <f>C255/(2*'Graficas excel'!$N$9*COS(E255/2))</f>
        <v>0.71899882242349911</v>
      </c>
      <c r="G255" s="9">
        <f t="shared" si="41"/>
        <v>0.69501129009075935</v>
      </c>
      <c r="H255" s="9">
        <f t="shared" si="42"/>
        <v>1.5368712063951011</v>
      </c>
      <c r="I255" s="9">
        <f t="shared" si="38"/>
        <v>2.104705897945979</v>
      </c>
      <c r="J255" s="9">
        <f t="shared" si="43"/>
        <v>0.20799406138651427</v>
      </c>
      <c r="K255" s="9">
        <f t="shared" si="44"/>
        <v>-0.66496444672349553</v>
      </c>
      <c r="L255" s="9">
        <f t="shared" si="44"/>
        <v>1.2280428884631795</v>
      </c>
      <c r="M255" s="9">
        <f t="shared" si="39"/>
        <v>-1.5368712063951007</v>
      </c>
      <c r="N255" s="9">
        <f t="shared" si="45"/>
        <v>-0.57981691287371229</v>
      </c>
      <c r="O255" s="9">
        <f t="shared" si="45"/>
        <v>0.68199322285473341</v>
      </c>
      <c r="P255" s="9">
        <f t="shared" si="45"/>
        <v>0.62737172226056648</v>
      </c>
      <c r="Q255" s="15">
        <f t="shared" si="46"/>
        <v>120.59076506859675</v>
      </c>
      <c r="R255" s="15">
        <f t="shared" si="47"/>
        <v>-88.056233781618516</v>
      </c>
      <c r="S255" s="10">
        <f t="shared" si="48"/>
        <v>8.8505221872292747E-2</v>
      </c>
    </row>
    <row r="256" spans="1:19" x14ac:dyDescent="0.35">
      <c r="A256" s="9">
        <v>253</v>
      </c>
      <c r="B256" s="9">
        <f t="shared" si="37"/>
        <v>2.6494098045273922</v>
      </c>
      <c r="C256" s="9">
        <f>'Graficas excel'!$N$3*(COS('Graficas excel'!$N$4*B256+'Graficas excel'!$N$5)+'Graficas excel'!$N$6)*COS(B256)+'Graficas excel'!$N$7</f>
        <v>6.6875742527631621</v>
      </c>
      <c r="D256" s="11">
        <f>'Graficas excel'!$N$3*(COS('Graficas excel'!$N$4*B256+'Graficas excel'!$N$5)+'Graficas excel'!$N$6)*SIN(B256)+'Graficas excel'!$N$8</f>
        <v>27.884692988602865</v>
      </c>
      <c r="E256" s="9">
        <f t="shared" si="40"/>
        <v>2.6708249784187679</v>
      </c>
      <c r="F256" s="9">
        <f>C256/(2*'Graficas excel'!$N$9*COS(E256/2))</f>
        <v>0.71688551755791941</v>
      </c>
      <c r="G256" s="9">
        <f t="shared" si="41"/>
        <v>0.69719090263407346</v>
      </c>
      <c r="H256" s="9">
        <f t="shared" si="42"/>
        <v>1.5429430349081379</v>
      </c>
      <c r="I256" s="9">
        <f t="shared" si="38"/>
        <v>2.1068840066634529</v>
      </c>
      <c r="J256" s="9">
        <f t="shared" si="43"/>
        <v>0.20103056998409782</v>
      </c>
      <c r="K256" s="9">
        <f t="shared" si="44"/>
        <v>-0.65210441166786515</v>
      </c>
      <c r="L256" s="9">
        <f t="shared" si="44"/>
        <v>1.3286177314621146</v>
      </c>
      <c r="M256" s="9">
        <f t="shared" si="39"/>
        <v>-1.5429430349081379</v>
      </c>
      <c r="N256" s="9">
        <f t="shared" si="45"/>
        <v>-0.57267509654465076</v>
      </c>
      <c r="O256" s="9">
        <f t="shared" si="45"/>
        <v>0.68856304416714598</v>
      </c>
      <c r="P256" s="9">
        <f t="shared" si="45"/>
        <v>0.49491978792071417</v>
      </c>
      <c r="Q256" s="15">
        <f t="shared" si="46"/>
        <v>120.71556150542867</v>
      </c>
      <c r="R256" s="15">
        <f t="shared" si="47"/>
        <v>-88.404123929342745</v>
      </c>
      <c r="S256" s="10">
        <f t="shared" si="48"/>
        <v>8.8048474902872417E-2</v>
      </c>
    </row>
    <row r="257" spans="1:19" x14ac:dyDescent="0.35">
      <c r="A257" s="9">
        <v>254</v>
      </c>
      <c r="B257" s="9">
        <f t="shared" si="37"/>
        <v>2.6598817800393579</v>
      </c>
      <c r="C257" s="9">
        <f>'Graficas excel'!$N$3*(COS('Graficas excel'!$N$4*B257+'Graficas excel'!$N$5)+'Graficas excel'!$N$6)*COS(B257)+'Graficas excel'!$N$7</f>
        <v>6.6928771814768435</v>
      </c>
      <c r="D257" s="11">
        <f>'Graficas excel'!$N$3*(COS('Graficas excel'!$N$4*B257+'Graficas excel'!$N$5)+'Graficas excel'!$N$6)*SIN(B257)+'Graficas excel'!$N$8</f>
        <v>27.797284126713517</v>
      </c>
      <c r="E257" s="9">
        <f t="shared" si="40"/>
        <v>2.6690383132434996</v>
      </c>
      <c r="F257" s="9">
        <f>C257/(2*'Graficas excel'!$N$9*COS(E257/2))</f>
        <v>0.7147917571693404</v>
      </c>
      <c r="G257" s="9">
        <f t="shared" si="41"/>
        <v>0.69933736056553331</v>
      </c>
      <c r="H257" s="9">
        <f t="shared" si="42"/>
        <v>1.5489400744954662</v>
      </c>
      <c r="I257" s="9">
        <f t="shared" si="38"/>
        <v>2.1089891938694829</v>
      </c>
      <c r="J257" s="9">
        <f t="shared" si="43"/>
        <v>0.19420174855386696</v>
      </c>
      <c r="K257" s="9">
        <f t="shared" si="44"/>
        <v>-0.63819115931923009</v>
      </c>
      <c r="L257" s="9">
        <f t="shared" si="44"/>
        <v>1.4260527133053436</v>
      </c>
      <c r="M257" s="9">
        <f t="shared" si="39"/>
        <v>-1.5489400744954662</v>
      </c>
      <c r="N257" s="9">
        <f t="shared" si="45"/>
        <v>-0.56546448120768766</v>
      </c>
      <c r="O257" s="9">
        <f t="shared" si="45"/>
        <v>0.69374583206663909</v>
      </c>
      <c r="P257" s="9">
        <f t="shared" si="45"/>
        <v>0.36268794673106081</v>
      </c>
      <c r="Q257" s="15">
        <f t="shared" si="46"/>
        <v>120.83617984741912</v>
      </c>
      <c r="R257" s="15">
        <f t="shared" si="47"/>
        <v>-88.747728987269539</v>
      </c>
      <c r="S257" s="10">
        <f t="shared" si="48"/>
        <v>8.7569573424411476E-2</v>
      </c>
    </row>
    <row r="258" spans="1:19" x14ac:dyDescent="0.35">
      <c r="A258" s="9">
        <v>255</v>
      </c>
      <c r="B258" s="9">
        <f t="shared" si="37"/>
        <v>2.6703537555513241</v>
      </c>
      <c r="C258" s="9">
        <f>'Graficas excel'!$N$3*(COS('Graficas excel'!$N$4*B258+'Graficas excel'!$N$5)+'Graficas excel'!$N$6)*COS(B258)+'Graficas excel'!$N$7</f>
        <v>6.6991532017047071</v>
      </c>
      <c r="D258" s="11">
        <f>'Graficas excel'!$N$3*(COS('Graficas excel'!$N$4*B258+'Graficas excel'!$N$5)+'Graficas excel'!$N$6)*SIN(B258)+'Graficas excel'!$N$8</f>
        <v>27.710441797096941</v>
      </c>
      <c r="E258" s="9">
        <f t="shared" si="40"/>
        <v>2.6671841349538803</v>
      </c>
      <c r="F258" s="9">
        <f>C258/(2*'Graficas excel'!$N$9*COS(E258/2))</f>
        <v>0.71271805356773432</v>
      </c>
      <c r="G258" s="9">
        <f t="shared" si="41"/>
        <v>0.70145062272309677</v>
      </c>
      <c r="H258" s="9">
        <f t="shared" si="42"/>
        <v>1.5548616046955597</v>
      </c>
      <c r="I258" s="9">
        <f t="shared" si="38"/>
        <v>2.11102286982472</v>
      </c>
      <c r="J258" s="9">
        <f t="shared" si="43"/>
        <v>0.18751862636152281</v>
      </c>
      <c r="K258" s="9">
        <f t="shared" si="44"/>
        <v>-0.6232575702267239</v>
      </c>
      <c r="L258" s="9">
        <f t="shared" si="44"/>
        <v>1.5201060317663881</v>
      </c>
      <c r="M258" s="9">
        <f t="shared" si="39"/>
        <v>-1.5548616046955597</v>
      </c>
      <c r="N258" s="9">
        <f t="shared" si="45"/>
        <v>-0.55819959184275736</v>
      </c>
      <c r="O258" s="9">
        <f t="shared" si="45"/>
        <v>0.69754389136329198</v>
      </c>
      <c r="P258" s="9">
        <f t="shared" si="45"/>
        <v>0.23090005491072987</v>
      </c>
      <c r="Q258" s="15">
        <f t="shared" si="46"/>
        <v>120.95270089655145</v>
      </c>
      <c r="R258" s="15">
        <f t="shared" si="47"/>
        <v>-89.087007675994158</v>
      </c>
      <c r="S258" s="10">
        <f t="shared" si="48"/>
        <v>8.7068815560651117E-2</v>
      </c>
    </row>
    <row r="259" spans="1:19" x14ac:dyDescent="0.35">
      <c r="A259" s="9">
        <v>256</v>
      </c>
      <c r="B259" s="9">
        <f t="shared" ref="B259:B322" si="49">A259*$B$1</f>
        <v>2.6808257310632899</v>
      </c>
      <c r="C259" s="9">
        <f>'Graficas excel'!$N$3*(COS('Graficas excel'!$N$4*B259+'Graficas excel'!$N$5)+'Graficas excel'!$N$6)*COS(B259)+'Graficas excel'!$N$7</f>
        <v>6.706350035052675</v>
      </c>
      <c r="D259" s="11">
        <f>'Graficas excel'!$N$3*(COS('Graficas excel'!$N$4*B259+'Graficas excel'!$N$5)+'Graficas excel'!$N$6)*SIN(B259)+'Graficas excel'!$N$8</f>
        <v>27.624194974445345</v>
      </c>
      <c r="E259" s="9">
        <f t="shared" si="40"/>
        <v>2.6652660634239043</v>
      </c>
      <c r="F259" s="9">
        <f>C259/(2*'Graficas excel'!$N$9*COS(E259/2))</f>
        <v>0.7106648642199529</v>
      </c>
      <c r="G259" s="9">
        <f t="shared" si="41"/>
        <v>0.70353070349717917</v>
      </c>
      <c r="H259" s="9">
        <f t="shared" si="42"/>
        <v>1.5607070571521269</v>
      </c>
      <c r="I259" s="9">
        <f t="shared" ref="I259:I322" si="50">(E259+H259)/2</f>
        <v>2.1129865602880153</v>
      </c>
      <c r="J259" s="9">
        <f t="shared" si="43"/>
        <v>0.18099188834846114</v>
      </c>
      <c r="K259" s="9">
        <f t="shared" si="44"/>
        <v>-0.60733905708647451</v>
      </c>
      <c r="L259" s="9">
        <f t="shared" si="44"/>
        <v>1.6105427873775287</v>
      </c>
      <c r="M259" s="9">
        <f t="shared" ref="M259:M322" si="51">E259-2*I259</f>
        <v>-1.5607070571521264</v>
      </c>
      <c r="N259" s="9">
        <f t="shared" si="45"/>
        <v>-0.55089492929387951</v>
      </c>
      <c r="O259" s="9">
        <f t="shared" si="45"/>
        <v>0.69996187108402874</v>
      </c>
      <c r="P259" s="9">
        <f t="shared" si="45"/>
        <v>9.978379129611803E-2</v>
      </c>
      <c r="Q259" s="15">
        <f t="shared" si="46"/>
        <v>121.06521207236835</v>
      </c>
      <c r="R259" s="15">
        <f t="shared" si="47"/>
        <v>-89.421927431099803</v>
      </c>
      <c r="S259" s="10">
        <f t="shared" si="48"/>
        <v>8.6546570282907451E-2</v>
      </c>
    </row>
    <row r="260" spans="1:19" x14ac:dyDescent="0.35">
      <c r="A260" s="9">
        <v>257</v>
      </c>
      <c r="B260" s="9">
        <f t="shared" si="49"/>
        <v>2.6912977065752557</v>
      </c>
      <c r="C260" s="9">
        <f>'Graficas excel'!$N$3*(COS('Graficas excel'!$N$4*B260+'Graficas excel'!$N$5)+'Graficas excel'!$N$6)*COS(B260)+'Graficas excel'!$N$7</f>
        <v>6.7144147131863754</v>
      </c>
      <c r="D260" s="11">
        <f>'Graficas excel'!$N$3*(COS('Graficas excel'!$N$4*B260+'Graficas excel'!$N$5)+'Graficas excel'!$N$6)*SIN(B260)+'Graficas excel'!$N$8</f>
        <v>27.538570650168452</v>
      </c>
      <c r="E260" s="9">
        <f t="shared" ref="E260:E323" si="52">ATAN2(C260,D260)*2</f>
        <v>2.6632877904599717</v>
      </c>
      <c r="F260" s="9">
        <f>C260/(2*'Graficas excel'!$N$9*COS(E260/2))</f>
        <v>0.70863259097846909</v>
      </c>
      <c r="G260" s="9">
        <f t="shared" ref="G260:G323" si="53">(1-F260^2)^(1/2)</f>
        <v>0.70557767184282538</v>
      </c>
      <c r="H260" s="9">
        <f t="shared" ref="H260:H323" si="54">ATAN2(F260,G260)*2</f>
        <v>1.5664760153613584</v>
      </c>
      <c r="I260" s="9">
        <f t="shared" si="50"/>
        <v>2.1148819029106649</v>
      </c>
      <c r="J260" s="9">
        <f t="shared" ref="J260:J323" si="55">(I261-I260)/$B$1</f>
        <v>0.17463184861519107</v>
      </c>
      <c r="K260" s="9">
        <f t="shared" ref="K260:L323" si="56">(J261-J260)/$B$1</f>
        <v>-0.5904734924560836</v>
      </c>
      <c r="L260" s="9">
        <f t="shared" si="56"/>
        <v>1.6971360000847777</v>
      </c>
      <c r="M260" s="9">
        <f t="shared" si="51"/>
        <v>-1.5664760153613582</v>
      </c>
      <c r="N260" s="9">
        <f t="shared" ref="N260:P323" si="57">(M261-M260)/$B$1</f>
        <v>-0.54356494572057767</v>
      </c>
      <c r="O260" s="9">
        <f t="shared" si="57"/>
        <v>0.70100680450297281</v>
      </c>
      <c r="P260" s="9">
        <f t="shared" si="57"/>
        <v>-3.0429869742821386E-2</v>
      </c>
      <c r="Q260" s="15">
        <f t="shared" ref="Q260:Q323" si="58">DEGREES(I260)</f>
        <v>121.17380720537743</v>
      </c>
      <c r="R260" s="15">
        <f t="shared" ref="R260:R323" si="59">DEGREES(M260)</f>
        <v>-89.752464388676131</v>
      </c>
      <c r="S260" s="10">
        <f t="shared" si="48"/>
        <v>8.600327866584298E-2</v>
      </c>
    </row>
    <row r="261" spans="1:19" x14ac:dyDescent="0.35">
      <c r="A261" s="9">
        <v>258</v>
      </c>
      <c r="B261" s="9">
        <f t="shared" si="49"/>
        <v>2.7017696820872219</v>
      </c>
      <c r="C261" s="9">
        <f>'Graficas excel'!$N$3*(COS('Graficas excel'!$N$4*B261+'Graficas excel'!$N$5)+'Graficas excel'!$N$6)*COS(B261)+'Graficas excel'!$N$7</f>
        <v>6.723293669867024</v>
      </c>
      <c r="D261" s="11">
        <f>'Graficas excel'!$N$3*(COS('Graficas excel'!$N$4*B261+'Graficas excel'!$N$5)+'Graficas excel'!$N$6)*SIN(B261)+'Graficas excel'!$N$8</f>
        <v>27.453593802619416</v>
      </c>
      <c r="E261" s="9">
        <f t="shared" si="52"/>
        <v>2.6612530725438379</v>
      </c>
      <c r="F261" s="9">
        <f>C261/(2*'Graficas excel'!$N$9*COS(E261/2))</f>
        <v>0.7066215794409062</v>
      </c>
      <c r="G261" s="9">
        <f t="shared" si="53"/>
        <v>0.7075916502252122</v>
      </c>
      <c r="H261" s="9">
        <f t="shared" si="54"/>
        <v>1.5721682141621072</v>
      </c>
      <c r="I261" s="9">
        <f t="shared" si="50"/>
        <v>2.1167106433529725</v>
      </c>
      <c r="J261" s="9">
        <f t="shared" si="55"/>
        <v>0.16844842466172594</v>
      </c>
      <c r="K261" s="9">
        <f t="shared" si="56"/>
        <v>-0.57270112582271993</v>
      </c>
      <c r="L261" s="9">
        <f t="shared" si="56"/>
        <v>1.7796676355765328</v>
      </c>
      <c r="M261" s="9">
        <f t="shared" si="51"/>
        <v>-1.5721682141621072</v>
      </c>
      <c r="N261" s="9">
        <f t="shared" si="57"/>
        <v>-0.53622401963010102</v>
      </c>
      <c r="O261" s="9">
        <f t="shared" si="57"/>
        <v>0.70068814365219367</v>
      </c>
      <c r="P261" s="9">
        <f t="shared" si="57"/>
        <v>-0.15950728824441532</v>
      </c>
      <c r="Q261" s="15">
        <f t="shared" si="58"/>
        <v>121.27858631454654</v>
      </c>
      <c r="R261" s="15">
        <f t="shared" si="59"/>
        <v>-90.078603356108488</v>
      </c>
      <c r="S261" s="10">
        <f t="shared" ref="S261:S324" si="60">SQRT((C261-C260)^2+(D261-D260)^2)</f>
        <v>8.5439455119452959E-2</v>
      </c>
    </row>
    <row r="262" spans="1:19" x14ac:dyDescent="0.35">
      <c r="A262" s="9">
        <v>259</v>
      </c>
      <c r="B262" s="9">
        <f t="shared" si="49"/>
        <v>2.7122416575991877</v>
      </c>
      <c r="C262" s="9">
        <f>'Graficas excel'!$N$3*(COS('Graficas excel'!$N$4*B262+'Graficas excel'!$N$5)+'Graficas excel'!$N$6)*COS(B262)+'Graficas excel'!$N$7</f>
        <v>6.7329328340186159</v>
      </c>
      <c r="D262" s="11">
        <f>'Graficas excel'!$N$3*(COS('Graficas excel'!$N$4*B262+'Graficas excel'!$N$5)+'Graficas excel'!$N$6)*SIN(B262)+'Graficas excel'!$N$8</f>
        <v>27.369287371063734</v>
      </c>
      <c r="E262" s="9">
        <f t="shared" si="52"/>
        <v>2.6591657232975172</v>
      </c>
      <c r="F262" s="9">
        <f>C262/(2*'Graficas excel'!$N$9*COS(E262/2))</f>
        <v>0.70463211844340912</v>
      </c>
      <c r="G262" s="9">
        <f t="shared" si="53"/>
        <v>0.70957281349975176</v>
      </c>
      <c r="H262" s="9">
        <f t="shared" si="54"/>
        <v>1.5777835389646016</v>
      </c>
      <c r="I262" s="9">
        <f t="shared" si="50"/>
        <v>2.1184746311310594</v>
      </c>
      <c r="J262" s="9">
        <f t="shared" si="55"/>
        <v>0.16245111249643507</v>
      </c>
      <c r="K262" s="9">
        <f t="shared" si="56"/>
        <v>-0.55406448992352408</v>
      </c>
      <c r="L262" s="9">
        <f t="shared" si="56"/>
        <v>1.8579295724392713</v>
      </c>
      <c r="M262" s="9">
        <f t="shared" si="51"/>
        <v>-1.5777835389646016</v>
      </c>
      <c r="N262" s="9">
        <f t="shared" si="57"/>
        <v>-0.52888643054825035</v>
      </c>
      <c r="O262" s="9">
        <f t="shared" si="57"/>
        <v>0.69901778723571806</v>
      </c>
      <c r="P262" s="9">
        <f t="shared" si="57"/>
        <v>-0.2872128095032862</v>
      </c>
      <c r="Q262" s="15">
        <f t="shared" si="58"/>
        <v>121.37965536934358</v>
      </c>
      <c r="R262" s="15">
        <f t="shared" si="59"/>
        <v>-90.400337767886541</v>
      </c>
      <c r="S262" s="10">
        <f t="shared" si="60"/>
        <v>8.4855688596547046E-2</v>
      </c>
    </row>
    <row r="263" spans="1:19" x14ac:dyDescent="0.35">
      <c r="A263" s="9">
        <v>260</v>
      </c>
      <c r="B263" s="9">
        <f t="shared" si="49"/>
        <v>2.7227136331111539</v>
      </c>
      <c r="C263" s="9">
        <f>'Graficas excel'!$N$3*(COS('Graficas excel'!$N$4*B263+'Graficas excel'!$N$5)+'Graficas excel'!$N$6)*COS(B263)+'Graficas excel'!$N$7</f>
        <v>6.7432777236655941</v>
      </c>
      <c r="D263" s="11">
        <f>'Graficas excel'!$N$3*(COS('Graficas excel'!$N$4*B263+'Graficas excel'!$N$5)+'Graficas excel'!$N$6)*SIN(B263)+'Graficas excel'!$N$8</f>
        <v>27.285672233433001</v>
      </c>
      <c r="E263" s="9">
        <f t="shared" si="52"/>
        <v>2.6570296056921134</v>
      </c>
      <c r="F263" s="9">
        <f>C263/(2*'Graficas excel'!$N$9*COS(E263/2))</f>
        <v>0.70266443969046366</v>
      </c>
      <c r="G263" s="9">
        <f t="shared" si="53"/>
        <v>0.71152138772807572</v>
      </c>
      <c r="H263" s="9">
        <f t="shared" si="54"/>
        <v>1.5833220247139141</v>
      </c>
      <c r="I263" s="9">
        <f t="shared" si="50"/>
        <v>2.1201758152030137</v>
      </c>
      <c r="J263" s="9">
        <f t="shared" si="55"/>
        <v>0.156648962725906</v>
      </c>
      <c r="K263" s="9">
        <f t="shared" si="56"/>
        <v>-0.53460829693798262</v>
      </c>
      <c r="L263" s="9">
        <f t="shared" si="56"/>
        <v>1.9317245492149262</v>
      </c>
      <c r="M263" s="9">
        <f t="shared" si="51"/>
        <v>-1.5833220247139139</v>
      </c>
      <c r="N263" s="9">
        <f t="shared" si="57"/>
        <v>-0.52156633339788927</v>
      </c>
      <c r="O263" s="9">
        <f t="shared" si="57"/>
        <v>0.6960101017278767</v>
      </c>
      <c r="P263" s="9">
        <f t="shared" si="57"/>
        <v>-0.4133094887394973</v>
      </c>
      <c r="Q263" s="15">
        <f t="shared" si="58"/>
        <v>121.47712603684144</v>
      </c>
      <c r="R263" s="15">
        <f t="shared" si="59"/>
        <v>-90.717669626215496</v>
      </c>
      <c r="S263" s="10">
        <f t="shared" si="60"/>
        <v>8.4252643773442853E-2</v>
      </c>
    </row>
    <row r="264" spans="1:19" x14ac:dyDescent="0.35">
      <c r="A264" s="9">
        <v>261</v>
      </c>
      <c r="B264" s="9">
        <f t="shared" si="49"/>
        <v>2.7331856086231197</v>
      </c>
      <c r="C264" s="9">
        <f>'Graficas excel'!$N$3*(COS('Graficas excel'!$N$4*B264+'Graficas excel'!$N$5)+'Graficas excel'!$N$6)*COS(B264)+'Graficas excel'!$N$7</f>
        <v>6.7542735405784802</v>
      </c>
      <c r="D264" s="11">
        <f>'Graficas excel'!$N$3*(COS('Graficas excel'!$N$4*B264+'Graficas excel'!$N$5)+'Graficas excel'!$N$6)*SIN(B264)+'Graficas excel'!$N$8</f>
        <v>27.202767187898896</v>
      </c>
      <c r="E264" s="9">
        <f t="shared" si="52"/>
        <v>2.654848624024186</v>
      </c>
      <c r="F264" s="9">
        <f>C264/(2*'Graficas excel'!$N$9*COS(E264/2))</f>
        <v>0.7007187175232954</v>
      </c>
      <c r="G264" s="9">
        <f t="shared" si="53"/>
        <v>0.71343764893122108</v>
      </c>
      <c r="H264" s="9">
        <f t="shared" si="54"/>
        <v>1.5887838545851229</v>
      </c>
      <c r="I264" s="9">
        <f t="shared" si="50"/>
        <v>2.1218162393046542</v>
      </c>
      <c r="J264" s="9">
        <f t="shared" si="55"/>
        <v>0.15105055773187762</v>
      </c>
      <c r="K264" s="9">
        <f t="shared" si="56"/>
        <v>-0.5143793247627404</v>
      </c>
      <c r="L264" s="9">
        <f t="shared" si="56"/>
        <v>2.0008670391266254</v>
      </c>
      <c r="M264" s="9">
        <f t="shared" si="51"/>
        <v>-1.5887838545851225</v>
      </c>
      <c r="N264" s="9">
        <f t="shared" si="57"/>
        <v>-0.514277732656514</v>
      </c>
      <c r="O264" s="9">
        <f t="shared" si="57"/>
        <v>0.6916819348829335</v>
      </c>
      <c r="P264" s="9">
        <f t="shared" si="57"/>
        <v>-0.53755983012779607</v>
      </c>
      <c r="Q264" s="15">
        <f t="shared" si="58"/>
        <v>121.57111541447699</v>
      </c>
      <c r="R264" s="15">
        <f t="shared" si="59"/>
        <v>-91.03060942625423</v>
      </c>
      <c r="S264" s="10">
        <f t="shared" si="60"/>
        <v>8.3631062199362782E-2</v>
      </c>
    </row>
    <row r="265" spans="1:19" x14ac:dyDescent="0.35">
      <c r="A265" s="9">
        <v>262</v>
      </c>
      <c r="B265" s="9">
        <f t="shared" si="49"/>
        <v>2.7436575841350859</v>
      </c>
      <c r="C265" s="9">
        <f>'Graficas excel'!$N$3*(COS('Graficas excel'!$N$4*B265+'Graficas excel'!$N$5)+'Graficas excel'!$N$6)*COS(B265)+'Graficas excel'!$N$7</f>
        <v>6.7658652654638525</v>
      </c>
      <c r="D265" s="11">
        <f>'Graficas excel'!$N$3*(COS('Graficas excel'!$N$4*B265+'Graficas excel'!$N$5)+'Graficas excel'!$N$6)*SIN(B265)+'Graficas excel'!$N$8</f>
        <v>27.120588938295661</v>
      </c>
      <c r="E265" s="9">
        <f t="shared" si="52"/>
        <v>2.6526267156847316</v>
      </c>
      <c r="F265" s="9">
        <f>C265/(2*'Graficas excel'!$N$9*COS(E265/2))</f>
        <v>0.69879506882848641</v>
      </c>
      <c r="G265" s="9">
        <f t="shared" si="53"/>
        <v>0.715321921781369</v>
      </c>
      <c r="H265" s="9">
        <f t="shared" si="54"/>
        <v>1.5941693584078511</v>
      </c>
      <c r="I265" s="9">
        <f t="shared" si="50"/>
        <v>2.1233980370462913</v>
      </c>
      <c r="J265" s="9">
        <f t="shared" si="55"/>
        <v>0.1456639900391006</v>
      </c>
      <c r="K265" s="9">
        <f t="shared" si="56"/>
        <v>-0.49342629412630651</v>
      </c>
      <c r="L265" s="9">
        <f t="shared" si="56"/>
        <v>2.0651840691397649</v>
      </c>
      <c r="M265" s="9">
        <f t="shared" si="51"/>
        <v>-1.5941693584078509</v>
      </c>
      <c r="N265" s="9">
        <f t="shared" si="57"/>
        <v>-0.50703445637235067</v>
      </c>
      <c r="O265" s="9">
        <f t="shared" si="57"/>
        <v>0.68605262150561863</v>
      </c>
      <c r="P265" s="9">
        <f t="shared" si="57"/>
        <v>-0.65972654587738233</v>
      </c>
      <c r="Q265" s="15">
        <f t="shared" si="58"/>
        <v>121.66174574911611</v>
      </c>
      <c r="R265" s="15">
        <f t="shared" si="59"/>
        <v>-91.339176065848136</v>
      </c>
      <c r="S265" s="10">
        <f t="shared" si="60"/>
        <v>8.2991763408604133E-2</v>
      </c>
    </row>
    <row r="266" spans="1:19" x14ac:dyDescent="0.35">
      <c r="A266" s="9">
        <v>263</v>
      </c>
      <c r="B266" s="9">
        <f t="shared" si="49"/>
        <v>2.7541295596470516</v>
      </c>
      <c r="C266" s="9">
        <f>'Graficas excel'!$N$3*(COS('Graficas excel'!$N$4*B266+'Graficas excel'!$N$5)+'Graficas excel'!$N$6)*COS(B266)+'Graficas excel'!$N$7</f>
        <v>6.7779977535338354</v>
      </c>
      <c r="D266" s="11">
        <f>'Graficas excel'!$N$3*(COS('Graficas excel'!$N$4*B266+'Graficas excel'!$N$5)+'Graficas excel'!$N$6)*SIN(B266)+'Graficas excel'!$N$8</f>
        <v>27.039152083412933</v>
      </c>
      <c r="E266" s="9">
        <f t="shared" si="52"/>
        <v>2.6503678427472068</v>
      </c>
      <c r="F266" s="9">
        <f>C266/(2*'Graficas excel'!$N$9*COS(E266/2))</f>
        <v>0.69689355308793555</v>
      </c>
      <c r="G266" s="9">
        <f t="shared" si="53"/>
        <v>0.71717457823355169</v>
      </c>
      <c r="H266" s="9">
        <f t="shared" si="54"/>
        <v>1.5994790108187051</v>
      </c>
      <c r="I266" s="9">
        <f t="shared" si="50"/>
        <v>2.124923426782956</v>
      </c>
      <c r="J266" s="9">
        <f t="shared" si="55"/>
        <v>0.1404968419700498</v>
      </c>
      <c r="K266" s="9">
        <f t="shared" si="56"/>
        <v>-0.47179973712657264</v>
      </c>
      <c r="L266" s="9">
        <f t="shared" si="56"/>
        <v>2.1245159771291364</v>
      </c>
      <c r="M266" s="9">
        <f t="shared" si="51"/>
        <v>-1.5994790108187051</v>
      </c>
      <c r="N266" s="9">
        <f t="shared" si="57"/>
        <v>-0.49985013012002377</v>
      </c>
      <c r="O266" s="9">
        <f t="shared" si="57"/>
        <v>0.67914398127259679</v>
      </c>
      <c r="P266" s="9">
        <f t="shared" si="57"/>
        <v>-0.77957338304079227</v>
      </c>
      <c r="Q266" s="15">
        <f t="shared" si="58"/>
        <v>121.74914414313957</v>
      </c>
      <c r="R266" s="15">
        <f t="shared" si="59"/>
        <v>-91.643396739671545</v>
      </c>
      <c r="S266" s="10">
        <f t="shared" si="60"/>
        <v>8.2335645986163331E-2</v>
      </c>
    </row>
    <row r="267" spans="1:19" x14ac:dyDescent="0.35">
      <c r="A267" s="9">
        <v>264</v>
      </c>
      <c r="B267" s="9">
        <f t="shared" si="49"/>
        <v>2.7646015351590179</v>
      </c>
      <c r="C267" s="9">
        <f>'Graficas excel'!$N$3*(COS('Graficas excel'!$N$4*B267+'Graficas excel'!$N$5)+'Graficas excel'!$N$6)*COS(B267)+'Graficas excel'!$N$7</f>
        <v>6.7906158302897932</v>
      </c>
      <c r="D267" s="11">
        <f>'Graficas excel'!$N$3*(COS('Graficas excel'!$N$4*B267+'Graficas excel'!$N$5)+'Graficas excel'!$N$6)*SIN(B267)+'Graficas excel'!$N$8</f>
        <v>26.958469110173453</v>
      </c>
      <c r="E267" s="9">
        <f t="shared" si="52"/>
        <v>2.6480759834021748</v>
      </c>
      <c r="F267" s="9">
        <f>C267/(2*'Graficas excel'!$N$9*COS(E267/2))</f>
        <v>0.69501417257076437</v>
      </c>
      <c r="G267" s="9">
        <f t="shared" si="53"/>
        <v>0.71899603609879226</v>
      </c>
      <c r="H267" s="9">
        <f t="shared" si="54"/>
        <v>1.6047134291409753</v>
      </c>
      <c r="I267" s="9">
        <f t="shared" si="50"/>
        <v>2.1263947062715749</v>
      </c>
      <c r="J267" s="9">
        <f t="shared" si="55"/>
        <v>0.13555616667630835</v>
      </c>
      <c r="K267" s="9">
        <f t="shared" si="56"/>
        <v>-0.44955185783929585</v>
      </c>
      <c r="L267" s="9">
        <f t="shared" si="56"/>
        <v>2.1787170863053822</v>
      </c>
      <c r="M267" s="9">
        <f t="shared" si="51"/>
        <v>-1.604713429140975</v>
      </c>
      <c r="N267" s="9">
        <f t="shared" si="57"/>
        <v>-0.49273815097903806</v>
      </c>
      <c r="O267" s="9">
        <f t="shared" si="57"/>
        <v>0.67098030789561314</v>
      </c>
      <c r="P267" s="9">
        <f t="shared" si="57"/>
        <v>-0.89686593172369511</v>
      </c>
      <c r="Q267" s="15">
        <f t="shared" si="58"/>
        <v>121.8334422483216</v>
      </c>
      <c r="R267" s="15">
        <f t="shared" si="59"/>
        <v>-91.943306817743562</v>
      </c>
      <c r="S267" s="10">
        <f t="shared" si="60"/>
        <v>8.166368857565659E-2</v>
      </c>
    </row>
    <row r="268" spans="1:19" x14ac:dyDescent="0.35">
      <c r="A268" s="9">
        <v>265</v>
      </c>
      <c r="B268" s="9">
        <f t="shared" si="49"/>
        <v>2.7750735106709836</v>
      </c>
      <c r="C268" s="9">
        <f>'Graficas excel'!$N$3*(COS('Graficas excel'!$N$4*B268+'Graficas excel'!$N$5)+'Graficas excel'!$N$6)*COS(B268)+'Graficas excel'!$N$7</f>
        <v>6.8036643873543117</v>
      </c>
      <c r="D268" s="11">
        <f>'Graficas excel'!$N$3*(COS('Graficas excel'!$N$4*B268+'Graficas excel'!$N$5)+'Graficas excel'!$N$6)*SIN(B268)+'Graficas excel'!$N$8</f>
        <v>26.878550390703822</v>
      </c>
      <c r="E268" s="9">
        <f t="shared" si="52"/>
        <v>2.6457551232671714</v>
      </c>
      <c r="F268" s="9">
        <f>C268/(2*'Graficas excel'!$N$9*COS(E268/2))</f>
        <v>0.69315687266725468</v>
      </c>
      <c r="G268" s="9">
        <f t="shared" si="53"/>
        <v>0.72078675756020338</v>
      </c>
      <c r="H268" s="9">
        <f t="shared" si="54"/>
        <v>1.6098733709918389</v>
      </c>
      <c r="I268" s="9">
        <f t="shared" si="50"/>
        <v>2.1278142471295052</v>
      </c>
      <c r="J268" s="9">
        <f t="shared" si="55"/>
        <v>0.13084847062965643</v>
      </c>
      <c r="K268" s="9">
        <f t="shared" si="56"/>
        <v>-0.42673638586400403</v>
      </c>
      <c r="L268" s="9">
        <f t="shared" si="56"/>
        <v>2.2276563030637448</v>
      </c>
      <c r="M268" s="9">
        <f t="shared" si="51"/>
        <v>-1.6098733709918389</v>
      </c>
      <c r="N268" s="9">
        <f t="shared" si="57"/>
        <v>-0.48571166162574381</v>
      </c>
      <c r="O268" s="9">
        <f t="shared" si="57"/>
        <v>0.66158834982108605</v>
      </c>
      <c r="P268" s="9">
        <f t="shared" si="57"/>
        <v>-1.0113724723634347</v>
      </c>
      <c r="Q268" s="15">
        <f t="shared" si="58"/>
        <v>121.91477594832739</v>
      </c>
      <c r="R268" s="15">
        <f t="shared" si="59"/>
        <v>-92.238949708330978</v>
      </c>
      <c r="S268" s="10">
        <f t="shared" si="60"/>
        <v>8.0976950813991908E-2</v>
      </c>
    </row>
    <row r="269" spans="1:19" x14ac:dyDescent="0.35">
      <c r="A269" s="9">
        <v>266</v>
      </c>
      <c r="B269" s="9">
        <f t="shared" si="49"/>
        <v>2.7855454861829498</v>
      </c>
      <c r="C269" s="9">
        <f>'Graficas excel'!$N$3*(COS('Graficas excel'!$N$4*B269+'Graficas excel'!$N$5)+'Graficas excel'!$N$6)*COS(B269)+'Graficas excel'!$N$7</f>
        <v>6.8170884781855339</v>
      </c>
      <c r="D269" s="11">
        <f>'Graficas excel'!$N$3*(COS('Graficas excel'!$N$4*B269+'Graficas excel'!$N$5)+'Graficas excel'!$N$6)*SIN(B269)+'Graficas excel'!$N$8</f>
        <v>26.799404183299046</v>
      </c>
      <c r="E269" s="9">
        <f t="shared" si="52"/>
        <v>2.6434092466011743</v>
      </c>
      <c r="F269" s="9">
        <f>C269/(2*'Graficas excel'!$N$9*COS(E269/2))</f>
        <v>0.69132154236434906</v>
      </c>
      <c r="G269" s="9">
        <f t="shared" si="53"/>
        <v>0.72254724763365996</v>
      </c>
      <c r="H269" s="9">
        <f t="shared" si="54"/>
        <v>1.61495973161826</v>
      </c>
      <c r="I269" s="9">
        <f t="shared" si="50"/>
        <v>2.1291844891097171</v>
      </c>
      <c r="J269" s="9">
        <f t="shared" si="55"/>
        <v>0.12637969764682372</v>
      </c>
      <c r="K269" s="9">
        <f t="shared" si="56"/>
        <v>-0.40340842360924384</v>
      </c>
      <c r="L269" s="9">
        <f t="shared" si="56"/>
        <v>2.271217609654653</v>
      </c>
      <c r="M269" s="9">
        <f t="shared" si="51"/>
        <v>-1.61495973161826</v>
      </c>
      <c r="N269" s="9">
        <f t="shared" si="57"/>
        <v>-0.47878352462741541</v>
      </c>
      <c r="O269" s="9">
        <f t="shared" si="57"/>
        <v>0.65099728205701968</v>
      </c>
      <c r="P269" s="9">
        <f t="shared" si="57"/>
        <v>-1.1228647746798814</v>
      </c>
      <c r="Q269" s="15">
        <f t="shared" si="58"/>
        <v>121.99328503070518</v>
      </c>
      <c r="R269" s="15">
        <f t="shared" si="59"/>
        <v>-92.530376705306423</v>
      </c>
      <c r="S269" s="10">
        <f t="shared" si="60"/>
        <v>8.0276574174566531E-2</v>
      </c>
    </row>
    <row r="270" spans="1:19" x14ac:dyDescent="0.35">
      <c r="A270" s="9">
        <v>267</v>
      </c>
      <c r="B270" s="9">
        <f t="shared" si="49"/>
        <v>2.7960174616949156</v>
      </c>
      <c r="C270" s="9">
        <f>'Graficas excel'!$N$3*(COS('Graficas excel'!$N$4*B270+'Graficas excel'!$N$5)+'Graficas excel'!$N$6)*COS(B270)+'Graficas excel'!$N$7</f>
        <v>6.8308334135080582</v>
      </c>
      <c r="D270" s="11">
        <f>'Graficas excel'!$N$3*(COS('Graficas excel'!$N$4*B270+'Graficas excel'!$N$5)+'Graficas excel'!$N$6)*SIN(B270)+'Graficas excel'!$N$8</f>
        <v>26.72103663727523</v>
      </c>
      <c r="E270" s="9">
        <f t="shared" si="52"/>
        <v>2.6410423274536776</v>
      </c>
      <c r="F270" s="9">
        <f>C270/(2*'Graficas excel'!$N$9*COS(E270/2))</f>
        <v>0.68950801486173097</v>
      </c>
      <c r="G270" s="9">
        <f t="shared" si="53"/>
        <v>0.72427805257472422</v>
      </c>
      <c r="H270" s="9">
        <f t="shared" si="54"/>
        <v>1.6199735409636913</v>
      </c>
      <c r="I270" s="9">
        <f t="shared" si="50"/>
        <v>2.1305079342086843</v>
      </c>
      <c r="J270" s="9">
        <f t="shared" si="55"/>
        <v>0.12215521451346692</v>
      </c>
      <c r="K270" s="9">
        <f t="shared" si="56"/>
        <v>-0.37962428841859441</v>
      </c>
      <c r="L270" s="9">
        <f t="shared" si="56"/>
        <v>2.3093005135358786</v>
      </c>
      <c r="M270" s="9">
        <f t="shared" si="51"/>
        <v>-1.6199735409636911</v>
      </c>
      <c r="N270" s="9">
        <f t="shared" si="57"/>
        <v>-0.4719662970313579</v>
      </c>
      <c r="O270" s="9">
        <f t="shared" si="57"/>
        <v>0.63923866963332276</v>
      </c>
      <c r="P270" s="9">
        <f t="shared" si="57"/>
        <v>-1.2311190280839197</v>
      </c>
      <c r="Q270" s="15">
        <f t="shared" si="58"/>
        <v>122.06911284929328</v>
      </c>
      <c r="R270" s="15">
        <f t="shared" si="59"/>
        <v>-92.817646820082871</v>
      </c>
      <c r="S270" s="10">
        <f t="shared" si="60"/>
        <v>7.9563782695491345E-2</v>
      </c>
    </row>
    <row r="271" spans="1:19" x14ac:dyDescent="0.35">
      <c r="A271" s="9">
        <v>268</v>
      </c>
      <c r="B271" s="9">
        <f t="shared" si="49"/>
        <v>2.8064894372068818</v>
      </c>
      <c r="C271" s="9">
        <f>'Graficas excel'!$N$3*(COS('Graficas excel'!$N$4*B271+'Graficas excel'!$N$5)+'Graficas excel'!$N$6)*COS(B271)+'Graficas excel'!$N$7</f>
        <v>6.8448448562950306</v>
      </c>
      <c r="D271" s="11">
        <f>'Graficas excel'!$N$3*(COS('Graficas excel'!$N$4*B271+'Graficas excel'!$N$5)+'Graficas excel'!$N$6)*SIN(B271)+'Graficas excel'!$N$8</f>
        <v>26.643451801697417</v>
      </c>
      <c r="E271" s="9">
        <f t="shared" si="52"/>
        <v>2.6386583207787799</v>
      </c>
      <c r="F271" s="9">
        <f>C271/(2*'Graficas excel'!$N$9*COS(E271/2))</f>
        <v>0.68771606832694854</v>
      </c>
      <c r="G271" s="9">
        <f t="shared" si="53"/>
        <v>0.72597975823360517</v>
      </c>
      <c r="H271" s="9">
        <f t="shared" si="54"/>
        <v>1.6249159604686767</v>
      </c>
      <c r="I271" s="9">
        <f t="shared" si="50"/>
        <v>2.1317871406237283</v>
      </c>
      <c r="J271" s="9">
        <f t="shared" si="55"/>
        <v>0.11817979826139989</v>
      </c>
      <c r="K271" s="9">
        <f t="shared" si="56"/>
        <v>-0.35544134999107624</v>
      </c>
      <c r="L271" s="9">
        <f t="shared" si="56"/>
        <v>2.3418203377946369</v>
      </c>
      <c r="M271" s="9">
        <f t="shared" si="51"/>
        <v>-1.6249159604686767</v>
      </c>
      <c r="N271" s="9">
        <f t="shared" si="57"/>
        <v>-0.46527220533665603</v>
      </c>
      <c r="O271" s="9">
        <f t="shared" si="57"/>
        <v>0.62634642131891261</v>
      </c>
      <c r="P271" s="9">
        <f t="shared" si="57"/>
        <v>-1.3359165783709983</v>
      </c>
      <c r="Q271" s="15">
        <f t="shared" si="58"/>
        <v>122.14240597800136</v>
      </c>
      <c r="R271" s="15">
        <f t="shared" si="59"/>
        <v>-93.100826598301694</v>
      </c>
      <c r="S271" s="10">
        <f t="shared" si="60"/>
        <v>7.8839883565419377E-2</v>
      </c>
    </row>
    <row r="272" spans="1:19" x14ac:dyDescent="0.35">
      <c r="A272" s="9">
        <v>269</v>
      </c>
      <c r="B272" s="9">
        <f t="shared" si="49"/>
        <v>2.8169614127188476</v>
      </c>
      <c r="C272" s="9">
        <f>'Graficas excel'!$N$3*(COS('Graficas excel'!$N$4*B272+'Graficas excel'!$N$5)+'Graficas excel'!$N$6)*COS(B272)+'Graficas excel'!$N$7</f>
        <v>6.8590689161368319</v>
      </c>
      <c r="D272" s="11">
        <f>'Graficas excel'!$N$3*(COS('Graficas excel'!$N$4*B272+'Graficas excel'!$N$5)+'Graficas excel'!$N$6)*SIN(B272)+'Graficas excel'!$N$8</f>
        <v>26.566651637963155</v>
      </c>
      <c r="E272" s="9">
        <f t="shared" si="52"/>
        <v>2.636261153544901</v>
      </c>
      <c r="F272" s="9">
        <f>C272/(2*'Graficas excel'!$N$9*COS(E272/2))</f>
        <v>0.68594542678754933</v>
      </c>
      <c r="G272" s="9">
        <f t="shared" si="53"/>
        <v>0.72765298836000591</v>
      </c>
      <c r="H272" s="9">
        <f t="shared" si="54"/>
        <v>1.6297882796093601</v>
      </c>
      <c r="I272" s="9">
        <f t="shared" si="50"/>
        <v>2.1330247165771308</v>
      </c>
      <c r="J272" s="9">
        <f t="shared" si="55"/>
        <v>0.11445762514835321</v>
      </c>
      <c r="K272" s="9">
        <f t="shared" si="56"/>
        <v>-0.33091786476026691</v>
      </c>
      <c r="L272" s="9">
        <f t="shared" si="56"/>
        <v>2.3687084713461206</v>
      </c>
      <c r="M272" s="9">
        <f t="shared" si="51"/>
        <v>-1.6297882796093606</v>
      </c>
      <c r="N272" s="9">
        <f t="shared" si="57"/>
        <v>-0.45871312095059685</v>
      </c>
      <c r="O272" s="9">
        <f t="shared" si="57"/>
        <v>0.61235673562418214</v>
      </c>
      <c r="P272" s="9">
        <f t="shared" si="57"/>
        <v>-1.4370448322229299</v>
      </c>
      <c r="Q272" s="15">
        <f t="shared" si="58"/>
        <v>122.21331385695819</v>
      </c>
      <c r="R272" s="15">
        <f t="shared" si="59"/>
        <v>-93.379989921503679</v>
      </c>
      <c r="S272" s="10">
        <f t="shared" si="60"/>
        <v>7.8106267533358781E-2</v>
      </c>
    </row>
    <row r="273" spans="1:19" x14ac:dyDescent="0.35">
      <c r="A273" s="9">
        <v>270</v>
      </c>
      <c r="B273" s="9">
        <f t="shared" si="49"/>
        <v>2.8274333882308138</v>
      </c>
      <c r="C273" s="9">
        <f>'Graficas excel'!$N$3*(COS('Graficas excel'!$N$4*B273+'Graficas excel'!$N$5)+'Graficas excel'!$N$6)*COS(B273)+'Graficas excel'!$N$7</f>
        <v>6.8734522428328022</v>
      </c>
      <c r="D273" s="11">
        <f>'Graficas excel'!$N$3*(COS('Graficas excel'!$N$4*B273+'Graficas excel'!$N$5)+'Graficas excel'!$N$6)*SIN(B273)+'Graficas excel'!$N$8</f>
        <v>26.490636036215161</v>
      </c>
      <c r="E273" s="9">
        <f t="shared" si="52"/>
        <v>2.6338547158707115</v>
      </c>
      <c r="F273" s="9">
        <f>C273/(2*'Graficas excel'!$N$9*COS(E273/2))</f>
        <v>0.68419576115763647</v>
      </c>
      <c r="G273" s="9">
        <f t="shared" si="53"/>
        <v>0.72929840285984615</v>
      </c>
      <c r="H273" s="9">
        <f t="shared" si="54"/>
        <v>1.6345919121789729</v>
      </c>
      <c r="I273" s="9">
        <f t="shared" si="50"/>
        <v>2.1342233140248421</v>
      </c>
      <c r="J273" s="9">
        <f t="shared" si="55"/>
        <v>0.11099226137211163</v>
      </c>
      <c r="K273" s="9">
        <f t="shared" si="56"/>
        <v>-0.30611280765334398</v>
      </c>
      <c r="L273" s="9">
        <f t="shared" si="56"/>
        <v>2.3899124899737125</v>
      </c>
      <c r="M273" s="9">
        <f t="shared" si="51"/>
        <v>-1.6345919121789727</v>
      </c>
      <c r="N273" s="9">
        <f t="shared" si="57"/>
        <v>-0.45230053621055299</v>
      </c>
      <c r="O273" s="9">
        <f t="shared" si="57"/>
        <v>0.59730803733154636</v>
      </c>
      <c r="P273" s="9">
        <f t="shared" si="57"/>
        <v>-1.5342980097535164</v>
      </c>
      <c r="Q273" s="15">
        <f t="shared" si="58"/>
        <v>122.28198843204721</v>
      </c>
      <c r="R273" s="15">
        <f t="shared" si="59"/>
        <v>-93.655217794074048</v>
      </c>
      <c r="S273" s="10">
        <f t="shared" si="60"/>
        <v>7.7364409103621939E-2</v>
      </c>
    </row>
    <row r="274" spans="1:19" x14ac:dyDescent="0.35">
      <c r="A274" s="9">
        <v>271</v>
      </c>
      <c r="B274" s="9">
        <f t="shared" si="49"/>
        <v>2.8379053637427796</v>
      </c>
      <c r="C274" s="9">
        <f>'Graficas excel'!$N$3*(COS('Graficas excel'!$N$4*B274+'Graficas excel'!$N$5)+'Graficas excel'!$N$6)*COS(B274)+'Graficas excel'!$N$7</f>
        <v>6.887942119043708</v>
      </c>
      <c r="D274" s="11">
        <f>'Graficas excel'!$N$3*(COS('Graficas excel'!$N$4*B274+'Graficas excel'!$N$5)+'Graficas excel'!$N$6)*SIN(B274)+'Graficas excel'!$N$8</f>
        <v>26.41540283554999</v>
      </c>
      <c r="E274" s="9">
        <f t="shared" si="52"/>
        <v>2.6314428522176785</v>
      </c>
      <c r="F274" s="9">
        <f>C274/(2*'Graficas excel'!$N$9*COS(E274/2))</f>
        <v>0.68246669039580221</v>
      </c>
      <c r="G274" s="9">
        <f t="shared" si="53"/>
        <v>0.73091669600591302</v>
      </c>
      <c r="H274" s="9">
        <f t="shared" si="54"/>
        <v>1.6393283923182183</v>
      </c>
      <c r="I274" s="9">
        <f t="shared" si="50"/>
        <v>2.1353856222679486</v>
      </c>
      <c r="J274" s="9">
        <f t="shared" si="55"/>
        <v>0.10778665554646666</v>
      </c>
      <c r="K274" s="9">
        <f t="shared" si="56"/>
        <v>-0.28108570258259763</v>
      </c>
      <c r="L274" s="9">
        <f t="shared" si="56"/>
        <v>2.4053962069892054</v>
      </c>
      <c r="M274" s="9">
        <f t="shared" si="51"/>
        <v>-1.6393283923182187</v>
      </c>
      <c r="N274" s="9">
        <f t="shared" si="57"/>
        <v>-0.44604554107051658</v>
      </c>
      <c r="O274" s="9">
        <f t="shared" si="57"/>
        <v>0.5812409061453494</v>
      </c>
      <c r="P274" s="9">
        <f t="shared" si="57"/>
        <v>-1.6274779825005612</v>
      </c>
      <c r="Q274" s="15">
        <f t="shared" si="58"/>
        <v>122.34858378887047</v>
      </c>
      <c r="R274" s="15">
        <f t="shared" si="59"/>
        <v>-93.926598115800374</v>
      </c>
      <c r="S274" s="10">
        <f t="shared" si="60"/>
        <v>7.6615866469897723E-2</v>
      </c>
    </row>
    <row r="275" spans="1:19" x14ac:dyDescent="0.35">
      <c r="A275" s="9">
        <v>272</v>
      </c>
      <c r="B275" s="9">
        <f t="shared" si="49"/>
        <v>2.8483773392547453</v>
      </c>
      <c r="C275" s="9">
        <f>'Graficas excel'!$N$3*(COS('Graficas excel'!$N$4*B275+'Graficas excel'!$N$5)+'Graficas excel'!$N$6)*COS(B275)+'Graficas excel'!$N$7</f>
        <v>6.9024865518443139</v>
      </c>
      <c r="D275" s="11">
        <f>'Graficas excel'!$N$3*(COS('Graficas excel'!$N$4*B275+'Graficas excel'!$N$5)+'Graficas excel'!$N$6)*SIN(B275)+'Graficas excel'!$N$8</f>
        <v>26.340947847982683</v>
      </c>
      <c r="E275" s="9">
        <f t="shared" si="52"/>
        <v>2.629029352669165</v>
      </c>
      <c r="F275" s="9">
        <f>C275/(2*'Graficas excel'!$N$9*COS(E275/2))</f>
        <v>0.68075778279086507</v>
      </c>
      <c r="G275" s="9">
        <f t="shared" si="53"/>
        <v>0.73250859460464035</v>
      </c>
      <c r="H275" s="9">
        <f t="shared" si="54"/>
        <v>1.6439993703015305</v>
      </c>
      <c r="I275" s="9">
        <f t="shared" si="50"/>
        <v>2.1365143614853479</v>
      </c>
      <c r="J275" s="9">
        <f t="shared" si="55"/>
        <v>0.10484313295225794</v>
      </c>
      <c r="K275" s="9">
        <f t="shared" si="56"/>
        <v>-0.25589645240643083</v>
      </c>
      <c r="L275" s="9">
        <f t="shared" si="56"/>
        <v>2.4151395873821215</v>
      </c>
      <c r="M275" s="9">
        <f t="shared" si="51"/>
        <v>-1.6439993703015308</v>
      </c>
      <c r="N275" s="9">
        <f t="shared" si="57"/>
        <v>-0.43995880053480957</v>
      </c>
      <c r="O275" s="9">
        <f t="shared" si="57"/>
        <v>0.56419799656633973</v>
      </c>
      <c r="P275" s="9">
        <f t="shared" si="57"/>
        <v>-1.7163949621538868</v>
      </c>
      <c r="Q275" s="15">
        <f t="shared" si="58"/>
        <v>122.41325578219836</v>
      </c>
      <c r="R275" s="15">
        <f t="shared" si="59"/>
        <v>-94.194225440442679</v>
      </c>
      <c r="S275" s="10">
        <f t="shared" si="60"/>
        <v>7.5862281135879533E-2</v>
      </c>
    </row>
    <row r="276" spans="1:19" x14ac:dyDescent="0.35">
      <c r="A276" s="9">
        <v>273</v>
      </c>
      <c r="B276" s="9">
        <f t="shared" si="49"/>
        <v>2.8588493147667116</v>
      </c>
      <c r="C276" s="9">
        <f>'Graficas excel'!$N$3*(COS('Graficas excel'!$N$4*B276+'Graficas excel'!$N$5)+'Graficas excel'!$N$6)*COS(B276)+'Graficas excel'!$N$7</f>
        <v>6.9170343630172901</v>
      </c>
      <c r="D276" s="11">
        <f>'Graficas excel'!$N$3*(COS('Graficas excel'!$N$4*B276+'Graficas excel'!$N$5)+'Graficas excel'!$N$6)*SIN(B276)+'Graficas excel'!$N$8</f>
        <v>26.267264886120849</v>
      </c>
      <c r="E276" s="9">
        <f t="shared" si="52"/>
        <v>2.6266179443254383</v>
      </c>
      <c r="F276" s="9">
        <f>C276/(2*'Graficas excel'!$N$9*COS(E276/2))</f>
        <v>0.6790685573714188</v>
      </c>
      <c r="G276" s="9">
        <f t="shared" si="53"/>
        <v>0.73407485612129519</v>
      </c>
      <c r="H276" s="9">
        <f t="shared" si="54"/>
        <v>1.6486066080870054</v>
      </c>
      <c r="I276" s="9">
        <f t="shared" si="50"/>
        <v>2.1376122762062217</v>
      </c>
      <c r="J276" s="9">
        <f t="shared" si="55"/>
        <v>0.10216339156905883</v>
      </c>
      <c r="K276" s="9">
        <f t="shared" si="56"/>
        <v>-0.23060516978938564</v>
      </c>
      <c r="L276" s="9">
        <f t="shared" si="56"/>
        <v>2.4191386356736904</v>
      </c>
      <c r="M276" s="9">
        <f t="shared" si="51"/>
        <v>-1.6486066080870052</v>
      </c>
      <c r="N276" s="9">
        <f t="shared" si="57"/>
        <v>-0.43405053293086659</v>
      </c>
      <c r="O276" s="9">
        <f t="shared" si="57"/>
        <v>0.54622395055380246</v>
      </c>
      <c r="P276" s="9">
        <f t="shared" si="57"/>
        <v>-1.8008683006626258</v>
      </c>
      <c r="Q276" s="15">
        <f t="shared" si="58"/>
        <v>122.47616166196971</v>
      </c>
      <c r="R276" s="15">
        <f t="shared" si="59"/>
        <v>-94.458200720763571</v>
      </c>
      <c r="S276" s="10">
        <f t="shared" si="60"/>
        <v>7.5105377162072204E-2</v>
      </c>
    </row>
    <row r="277" spans="1:19" x14ac:dyDescent="0.35">
      <c r="A277" s="9">
        <v>274</v>
      </c>
      <c r="B277" s="9">
        <f t="shared" si="49"/>
        <v>2.8693212902786773</v>
      </c>
      <c r="C277" s="9">
        <f>'Graficas excel'!$N$3*(COS('Graficas excel'!$N$4*B277+'Graficas excel'!$N$5)+'Graficas excel'!$N$6)*COS(B277)+'Graficas excel'!$N$7</f>
        <v>6.9315352779317649</v>
      </c>
      <c r="D277" s="11">
        <f>'Graficas excel'!$N$3*(COS('Graficas excel'!$N$4*B277+'Graficas excel'!$N$5)+'Graficas excel'!$N$6)*SIN(B277)+'Graficas excel'!$N$8</f>
        <v>26.194345794495042</v>
      </c>
      <c r="E277" s="9">
        <f t="shared" si="52"/>
        <v>2.6242122828430916</v>
      </c>
      <c r="F277" s="9">
        <f>C277/(2*'Graficas excel'!$N$9*COS(E277/2))</f>
        <v>0.67739848543471448</v>
      </c>
      <c r="G277" s="9">
        <f t="shared" si="53"/>
        <v>0.73561626676600544</v>
      </c>
      <c r="H277" s="9">
        <f t="shared" si="54"/>
        <v>1.6531519746388128</v>
      </c>
      <c r="I277" s="9">
        <f t="shared" si="50"/>
        <v>2.1386821287409523</v>
      </c>
      <c r="J277" s="9">
        <f t="shared" si="55"/>
        <v>9.9748499878091632E-2</v>
      </c>
      <c r="K277" s="9">
        <f t="shared" si="56"/>
        <v>-0.20527200923655997</v>
      </c>
      <c r="L277" s="9">
        <f t="shared" si="56"/>
        <v>2.4174051128474341</v>
      </c>
      <c r="M277" s="9">
        <f t="shared" si="51"/>
        <v>-1.653151974638813</v>
      </c>
      <c r="N277" s="9">
        <f t="shared" si="57"/>
        <v>-0.42833048909661786</v>
      </c>
      <c r="O277" s="9">
        <f t="shared" si="57"/>
        <v>0.52736530180898766</v>
      </c>
      <c r="P277" s="9">
        <f t="shared" si="57"/>
        <v>-1.8807270842165729</v>
      </c>
      <c r="Q277" s="15">
        <f t="shared" si="58"/>
        <v>122.53745969691114</v>
      </c>
      <c r="R277" s="15">
        <f t="shared" si="59"/>
        <v>-94.718631040522098</v>
      </c>
      <c r="S277" s="10">
        <f t="shared" si="60"/>
        <v>7.4346959970731569E-2</v>
      </c>
    </row>
    <row r="278" spans="1:19" x14ac:dyDescent="0.35">
      <c r="A278" s="9">
        <v>275</v>
      </c>
      <c r="B278" s="9">
        <f t="shared" si="49"/>
        <v>2.8797932657906435</v>
      </c>
      <c r="C278" s="9">
        <f>'Graficas excel'!$N$3*(COS('Graficas excel'!$N$4*B278+'Graficas excel'!$N$5)+'Graficas excel'!$N$6)*COS(B278)+'Graficas excel'!$N$7</f>
        <v>6.945940012852442</v>
      </c>
      <c r="D278" s="11">
        <f>'Graficas excel'!$N$3*(COS('Graficas excel'!$N$4*B278+'Graficas excel'!$N$5)+'Graficas excel'!$N$6)*SIN(B278)+'Graficas excel'!$N$8</f>
        <v>26.122180484485764</v>
      </c>
      <c r="E278" s="9">
        <f t="shared" si="52"/>
        <v>2.6218159441464008</v>
      </c>
      <c r="F278" s="9">
        <f>C278/(2*'Graficas excel'!$N$9*COS(E278/2))</f>
        <v>0.67574699219002887</v>
      </c>
      <c r="G278" s="9">
        <f t="shared" si="53"/>
        <v>0.73713363954314903</v>
      </c>
      <c r="H278" s="9">
        <f t="shared" si="54"/>
        <v>1.657637441031661</v>
      </c>
      <c r="I278" s="9">
        <f t="shared" si="50"/>
        <v>2.139726692589031</v>
      </c>
      <c r="J278" s="9">
        <f t="shared" si="55"/>
        <v>9.7598896424074322E-2</v>
      </c>
      <c r="K278" s="9">
        <f t="shared" si="56"/>
        <v>-0.1799570020923203</v>
      </c>
      <c r="L278" s="9">
        <f t="shared" si="56"/>
        <v>2.4099662447694654</v>
      </c>
      <c r="M278" s="9">
        <f t="shared" si="51"/>
        <v>-1.6576374410316612</v>
      </c>
      <c r="N278" s="9">
        <f t="shared" si="57"/>
        <v>-0.4228079325702136</v>
      </c>
      <c r="O278" s="9">
        <f t="shared" si="57"/>
        <v>0.50767037383838054</v>
      </c>
      <c r="P278" s="9">
        <f t="shared" si="57"/>
        <v>-1.9558108444014117</v>
      </c>
      <c r="Q278" s="15">
        <f t="shared" si="58"/>
        <v>122.59730879683801</v>
      </c>
      <c r="R278" s="15">
        <f t="shared" si="59"/>
        <v>-94.975629333980066</v>
      </c>
      <c r="S278" s="10">
        <f t="shared" si="60"/>
        <v>7.3588914633049715E-2</v>
      </c>
    </row>
    <row r="279" spans="1:19" x14ac:dyDescent="0.35">
      <c r="A279" s="9">
        <v>276</v>
      </c>
      <c r="B279" s="9">
        <f t="shared" si="49"/>
        <v>2.8902652413026093</v>
      </c>
      <c r="C279" s="9">
        <f>'Graficas excel'!$N$3*(COS('Graficas excel'!$N$4*B279+'Graficas excel'!$N$5)+'Graficas excel'!$N$6)*COS(B279)+'Graficas excel'!$N$7</f>
        <v>6.960200360527681</v>
      </c>
      <c r="D279" s="11">
        <f>'Graficas excel'!$N$3*(COS('Graficas excel'!$N$4*B279+'Graficas excel'!$N$5)+'Graficas excel'!$N$6)*SIN(B279)+'Graficas excel'!$N$8</f>
        <v>26.050756972781222</v>
      </c>
      <c r="E279" s="9">
        <f t="shared" si="52"/>
        <v>2.6194324163369562</v>
      </c>
      <c r="F279" s="9">
        <f>C279/(2*'Graficas excel'!$N$9*COS(E279/2))</f>
        <v>0.6741134585112506</v>
      </c>
      <c r="G279" s="9">
        <f t="shared" si="53"/>
        <v>0.73862781226677376</v>
      </c>
      <c r="H279" s="9">
        <f t="shared" si="54"/>
        <v>1.6620650753478012</v>
      </c>
      <c r="I279" s="9">
        <f t="shared" si="50"/>
        <v>2.1407487458423788</v>
      </c>
      <c r="J279" s="9">
        <f t="shared" si="55"/>
        <v>9.5714391104956734E-2</v>
      </c>
      <c r="K279" s="9">
        <f t="shared" si="56"/>
        <v>-0.15471989459242985</v>
      </c>
      <c r="L279" s="9">
        <f t="shared" si="56"/>
        <v>2.3968642999017873</v>
      </c>
      <c r="M279" s="9">
        <f t="shared" si="51"/>
        <v>-1.6620650753478015</v>
      </c>
      <c r="N279" s="9">
        <f t="shared" si="57"/>
        <v>-0.41749162084722746</v>
      </c>
      <c r="O279" s="9">
        <f t="shared" si="57"/>
        <v>0.48718917056977146</v>
      </c>
      <c r="P279" s="9">
        <f t="shared" si="57"/>
        <v>-2.0259701073325873</v>
      </c>
      <c r="Q279" s="15">
        <f t="shared" si="58"/>
        <v>122.65586813469244</v>
      </c>
      <c r="R279" s="15">
        <f t="shared" si="59"/>
        <v>-95.229314093522191</v>
      </c>
      <c r="S279" s="10">
        <f t="shared" si="60"/>
        <v>7.2833203554611189E-2</v>
      </c>
    </row>
    <row r="280" spans="1:19" x14ac:dyDescent="0.35">
      <c r="A280" s="9">
        <v>277</v>
      </c>
      <c r="B280" s="9">
        <f t="shared" si="49"/>
        <v>2.9007372168145755</v>
      </c>
      <c r="C280" s="9">
        <f>'Graficas excel'!$N$3*(COS('Graficas excel'!$N$4*B280+'Graficas excel'!$N$5)+'Graficas excel'!$N$6)*COS(B280)+'Graficas excel'!$N$7</f>
        <v>6.974269273908078</v>
      </c>
      <c r="D280" s="11">
        <f>'Graficas excel'!$N$3*(COS('Graficas excel'!$N$4*B280+'Graficas excel'!$N$5)+'Graficas excel'!$N$6)*SIN(B280)+'Graficas excel'!$N$8</f>
        <v>25.980061423293538</v>
      </c>
      <c r="E280" s="9">
        <f t="shared" si="52"/>
        <v>2.6170650918265808</v>
      </c>
      <c r="F280" s="9">
        <f>C280/(2*'Graficas excel'!$N$9*COS(E280/2))</f>
        <v>0.67249722279309609</v>
      </c>
      <c r="G280" s="9">
        <f t="shared" si="53"/>
        <v>0.7400996455448231</v>
      </c>
      <c r="H280" s="9">
        <f t="shared" si="54"/>
        <v>1.6664370373777646</v>
      </c>
      <c r="I280" s="9">
        <f t="shared" si="50"/>
        <v>2.1417510646021727</v>
      </c>
      <c r="J280" s="9">
        <f t="shared" si="55"/>
        <v>9.4094168157570851E-2</v>
      </c>
      <c r="K280" s="9">
        <f t="shared" si="56"/>
        <v>-0.12961999033835286</v>
      </c>
      <c r="L280" s="9">
        <f t="shared" si="56"/>
        <v>2.3781561078503599</v>
      </c>
      <c r="M280" s="9">
        <f t="shared" si="51"/>
        <v>-1.6664370373777646</v>
      </c>
      <c r="N280" s="9">
        <f t="shared" si="57"/>
        <v>-0.4123897877833258</v>
      </c>
      <c r="O280" s="9">
        <f t="shared" si="57"/>
        <v>0.46597326121780952</v>
      </c>
      <c r="P280" s="9">
        <f t="shared" si="57"/>
        <v>-2.0910669304005398</v>
      </c>
      <c r="Q280" s="15">
        <f t="shared" si="58"/>
        <v>122.71329676935542</v>
      </c>
      <c r="R280" s="15">
        <f t="shared" si="59"/>
        <v>-95.479809066030526</v>
      </c>
      <c r="S280" s="10">
        <f t="shared" si="60"/>
        <v>7.2081863468356253E-2</v>
      </c>
    </row>
    <row r="281" spans="1:19" x14ac:dyDescent="0.35">
      <c r="A281" s="9">
        <v>278</v>
      </c>
      <c r="B281" s="9">
        <f t="shared" si="49"/>
        <v>2.9112091923265413</v>
      </c>
      <c r="C281" s="9">
        <f>'Graficas excel'!$N$3*(COS('Graficas excel'!$N$4*B281+'Graficas excel'!$N$5)+'Graficas excel'!$N$6)*COS(B281)+'Graficas excel'!$N$7</f>
        <v>6.9881009478502341</v>
      </c>
      <c r="D281" s="11">
        <f>'Graficas excel'!$N$3*(COS('Graficas excel'!$N$4*B281+'Graficas excel'!$N$5)+'Graficas excel'!$N$6)*SIN(B281)+'Graficas excel'!$N$8</f>
        <v>25.910078192455124</v>
      </c>
      <c r="E281" s="9">
        <f t="shared" si="52"/>
        <v>2.6147172597170587</v>
      </c>
      <c r="F281" s="9">
        <f>C281/(2*'Graficas excel'!$N$9*COS(E281/2))</f>
        <v>0.67089758290502333</v>
      </c>
      <c r="G281" s="9">
        <f t="shared" si="53"/>
        <v>0.74155002073507992</v>
      </c>
      <c r="H281" s="9">
        <f t="shared" si="54"/>
        <v>1.6707555731368167</v>
      </c>
      <c r="I281" s="9">
        <f t="shared" si="50"/>
        <v>2.1427364164269376</v>
      </c>
      <c r="J281" s="9">
        <f t="shared" si="55"/>
        <v>9.2736790792886353E-2</v>
      </c>
      <c r="K281" s="9">
        <f t="shared" si="56"/>
        <v>-0.10471599781331158</v>
      </c>
      <c r="L281" s="9">
        <f t="shared" si="56"/>
        <v>2.3539125322806584</v>
      </c>
      <c r="M281" s="9">
        <f t="shared" si="51"/>
        <v>-1.6707555731368164</v>
      </c>
      <c r="N281" s="9">
        <f t="shared" si="57"/>
        <v>-0.40751012720262197</v>
      </c>
      <c r="O281" s="9">
        <f t="shared" si="57"/>
        <v>0.4440756595287732</v>
      </c>
      <c r="P281" s="9">
        <f t="shared" si="57"/>
        <v>-2.150975432066188</v>
      </c>
      <c r="Q281" s="15">
        <f t="shared" si="58"/>
        <v>122.76975327024996</v>
      </c>
      <c r="R281" s="15">
        <f t="shared" si="59"/>
        <v>-95.727242938700527</v>
      </c>
      <c r="S281" s="10">
        <f t="shared" si="60"/>
        <v>7.1337001637473071E-2</v>
      </c>
    </row>
    <row r="282" spans="1:19" x14ac:dyDescent="0.35">
      <c r="A282" s="9">
        <v>279</v>
      </c>
      <c r="B282" s="9">
        <f t="shared" si="49"/>
        <v>2.9216811678385075</v>
      </c>
      <c r="C282" s="9">
        <f>'Graficas excel'!$N$3*(COS('Graficas excel'!$N$4*B282+'Graficas excel'!$N$5)+'Graficas excel'!$N$6)*COS(B282)+'Graficas excel'!$N$7</f>
        <v>7.0016508986638817</v>
      </c>
      <c r="D282" s="11">
        <f>'Graficas excel'!$N$3*(COS('Graficas excel'!$N$4*B282+'Graficas excel'!$N$5)+'Graficas excel'!$N$6)*SIN(B282)+'Graficas excel'!$N$8</f>
        <v>25.840789877810938</v>
      </c>
      <c r="E282" s="9">
        <f t="shared" si="52"/>
        <v>2.6123920984485975</v>
      </c>
      <c r="F282" s="9">
        <f>C282/(2*'Graficas excel'!$N$9*COS(E282/2))</f>
        <v>0.66931379823664217</v>
      </c>
      <c r="G282" s="9">
        <f t="shared" si="53"/>
        <v>0.74297983787586019</v>
      </c>
      <c r="H282" s="9">
        <f t="shared" si="54"/>
        <v>1.67502300920976</v>
      </c>
      <c r="I282" s="9">
        <f t="shared" si="50"/>
        <v>2.143707553829179</v>
      </c>
      <c r="J282" s="9">
        <f t="shared" si="55"/>
        <v>9.1640207428074272E-2</v>
      </c>
      <c r="K282" s="9">
        <f t="shared" si="56"/>
        <v>-8.00658834179587E-2</v>
      </c>
      <c r="L282" s="9">
        <f t="shared" si="56"/>
        <v>2.3242178231788047</v>
      </c>
      <c r="M282" s="9">
        <f t="shared" si="51"/>
        <v>-1.6750230092097604</v>
      </c>
      <c r="N282" s="9">
        <f t="shared" si="57"/>
        <v>-0.40285977777057652</v>
      </c>
      <c r="O282" s="9">
        <f t="shared" si="57"/>
        <v>0.42155069747733565</v>
      </c>
      <c r="P282" s="9">
        <f t="shared" si="57"/>
        <v>-2.205582129070796</v>
      </c>
      <c r="Q282" s="15">
        <f t="shared" si="58"/>
        <v>122.82539534472569</v>
      </c>
      <c r="R282" s="15">
        <f t="shared" si="59"/>
        <v>-95.971749015022098</v>
      </c>
      <c r="S282" s="10">
        <f t="shared" si="60"/>
        <v>7.0600791166133964E-2</v>
      </c>
    </row>
    <row r="283" spans="1:19" x14ac:dyDescent="0.35">
      <c r="A283" s="9">
        <v>280</v>
      </c>
      <c r="B283" s="9">
        <f t="shared" si="49"/>
        <v>2.9321531433504733</v>
      </c>
      <c r="C283" s="9">
        <f>'Graficas excel'!$N$3*(COS('Graficas excel'!$N$4*B283+'Graficas excel'!$N$5)+'Graficas excel'!$N$6)*COS(B283)+'Graficas excel'!$N$7</f>
        <v>7.0148760413642846</v>
      </c>
      <c r="D283" s="11">
        <f>'Graficas excel'!$N$3*(COS('Graficas excel'!$N$4*B283+'Graficas excel'!$N$5)+'Graficas excel'!$N$6)*SIN(B283)+'Graficas excel'!$N$8</f>
        <v>25.772177369816482</v>
      </c>
      <c r="E283" s="9">
        <f t="shared" si="52"/>
        <v>2.6100926687372246</v>
      </c>
      <c r="F283" s="9">
        <f>C283/(2*'Graficas excel'!$N$9*COS(E283/2))</f>
        <v>0.66774509182817476</v>
      </c>
      <c r="G283" s="9">
        <f t="shared" si="53"/>
        <v>0.74439001359460921</v>
      </c>
      <c r="H283" s="9">
        <f t="shared" si="54"/>
        <v>1.6792417469373304</v>
      </c>
      <c r="I283" s="9">
        <f t="shared" si="50"/>
        <v>2.1446672078372773</v>
      </c>
      <c r="J283" s="9">
        <f t="shared" si="55"/>
        <v>9.0801759457577486E-2</v>
      </c>
      <c r="K283" s="9">
        <f t="shared" si="56"/>
        <v>-5.5726731289155389E-2</v>
      </c>
      <c r="L283" s="9">
        <f t="shared" si="56"/>
        <v>2.2891690004392413</v>
      </c>
      <c r="M283" s="9">
        <f t="shared" si="51"/>
        <v>-1.67924174693733</v>
      </c>
      <c r="N283" s="9">
        <f t="shared" si="57"/>
        <v>-0.39844530918954169</v>
      </c>
      <c r="O283" s="9">
        <f t="shared" si="57"/>
        <v>0.39845389543207649</v>
      </c>
      <c r="P283" s="9">
        <f t="shared" si="57"/>
        <v>-2.254786414020419</v>
      </c>
      <c r="Q283" s="15">
        <f t="shared" si="58"/>
        <v>122.88037946918254</v>
      </c>
      <c r="R283" s="15">
        <f t="shared" si="59"/>
        <v>-96.213464881684445</v>
      </c>
      <c r="S283" s="10">
        <f t="shared" si="60"/>
        <v>6.9875465313192803E-2</v>
      </c>
    </row>
    <row r="284" spans="1:19" x14ac:dyDescent="0.35">
      <c r="A284" s="9">
        <v>281</v>
      </c>
      <c r="B284" s="9">
        <f t="shared" si="49"/>
        <v>2.9426251188624395</v>
      </c>
      <c r="C284" s="9">
        <f>'Graficas excel'!$N$3*(COS('Graficas excel'!$N$4*B284+'Graficas excel'!$N$5)+'Graficas excel'!$N$6)*COS(B284)+'Graficas excel'!$N$7</f>
        <v>7.0277347644957935</v>
      </c>
      <c r="D284" s="11">
        <f>'Graficas excel'!$N$3*(COS('Graficas excel'!$N$4*B284+'Graficas excel'!$N$5)+'Graficas excel'!$N$6)*SIN(B284)+'Graficas excel'!$N$8</f>
        <v>25.70421990674571</v>
      </c>
      <c r="E284" s="9">
        <f t="shared" si="52"/>
        <v>2.6078219068195003</v>
      </c>
      <c r="F284" s="9">
        <f>C284/(2*'Graficas excel'!$N$9*COS(E284/2))</f>
        <v>0.66619065257929622</v>
      </c>
      <c r="G284" s="9">
        <f t="shared" si="53"/>
        <v>0.74578147899768299</v>
      </c>
      <c r="H284" s="9">
        <f t="shared" si="54"/>
        <v>1.683414256458021</v>
      </c>
      <c r="I284" s="9">
        <f t="shared" si="50"/>
        <v>2.1456180816387604</v>
      </c>
      <c r="J284" s="9">
        <f t="shared" si="55"/>
        <v>9.0218190492155542E-2</v>
      </c>
      <c r="K284" s="9">
        <f t="shared" si="56"/>
        <v>-3.1754609573804021E-2</v>
      </c>
      <c r="L284" s="9">
        <f t="shared" si="56"/>
        <v>2.2488751140871401</v>
      </c>
      <c r="M284" s="9">
        <f t="shared" si="51"/>
        <v>-1.6834142564580206</v>
      </c>
      <c r="N284" s="9">
        <f t="shared" si="57"/>
        <v>-0.39427270975392953</v>
      </c>
      <c r="O284" s="9">
        <f t="shared" si="57"/>
        <v>0.37484182731974108</v>
      </c>
      <c r="P284" s="9">
        <f t="shared" si="57"/>
        <v>-2.2985007847040611</v>
      </c>
      <c r="Q284" s="15">
        <f t="shared" si="58"/>
        <v>122.93486052485709</v>
      </c>
      <c r="R284" s="15">
        <f t="shared" si="59"/>
        <v>-96.452532067198163</v>
      </c>
      <c r="S284" s="10">
        <f t="shared" si="60"/>
        <v>6.9163310704362851E-2</v>
      </c>
    </row>
    <row r="285" spans="1:19" x14ac:dyDescent="0.35">
      <c r="A285" s="9">
        <v>282</v>
      </c>
      <c r="B285" s="9">
        <f t="shared" si="49"/>
        <v>2.9530970943744053</v>
      </c>
      <c r="C285" s="9">
        <f>'Graficas excel'!$N$3*(COS('Graficas excel'!$N$4*B285+'Graficas excel'!$N$5)+'Graficas excel'!$N$6)*COS(B285)+'Graficas excel'!$N$7</f>
        <v>7.0401870023966264</v>
      </c>
      <c r="D285" s="11">
        <f>'Graficas excel'!$N$3*(COS('Graficas excel'!$N$4*B285+'Graficas excel'!$N$5)+'Graficas excel'!$N$6)*SIN(B285)+'Graficas excel'!$N$8</f>
        <v>25.636895132607666</v>
      </c>
      <c r="E285" s="9">
        <f t="shared" si="52"/>
        <v>2.6055826180210562</v>
      </c>
      <c r="F285" s="9">
        <f>C285/(2*'Graficas excel'!$N$9*COS(E285/2))</f>
        <v>0.66464963752953943</v>
      </c>
      <c r="G285" s="9">
        <f t="shared" si="53"/>
        <v>0.74715517754469973</v>
      </c>
      <c r="H285" s="9">
        <f t="shared" si="54"/>
        <v>1.6875430706196002</v>
      </c>
      <c r="I285" s="9">
        <f t="shared" si="50"/>
        <v>2.1465628443203282</v>
      </c>
      <c r="J285" s="9">
        <f t="shared" si="55"/>
        <v>8.9885656998306626E-2</v>
      </c>
      <c r="K285" s="9">
        <f t="shared" si="56"/>
        <v>-8.2044444496137993E-3</v>
      </c>
      <c r="L285" s="9">
        <f t="shared" si="56"/>
        <v>2.2034565010284162</v>
      </c>
      <c r="M285" s="9">
        <f t="shared" si="51"/>
        <v>-1.6875430706196002</v>
      </c>
      <c r="N285" s="9">
        <f t="shared" si="57"/>
        <v>-0.39034737531737662</v>
      </c>
      <c r="O285" s="9">
        <f t="shared" si="57"/>
        <v>0.35077198338808557</v>
      </c>
      <c r="P285" s="9">
        <f t="shared" si="57"/>
        <v>-2.3366511113136439</v>
      </c>
      <c r="Q285" s="15">
        <f t="shared" si="58"/>
        <v>122.98899143915237</v>
      </c>
      <c r="R285" s="15">
        <f t="shared" si="59"/>
        <v>-96.689095693050518</v>
      </c>
      <c r="S285" s="10">
        <f t="shared" si="60"/>
        <v>6.8466659342175634E-2</v>
      </c>
    </row>
    <row r="286" spans="1:19" x14ac:dyDescent="0.35">
      <c r="A286" s="9">
        <v>283</v>
      </c>
      <c r="B286" s="9">
        <f t="shared" si="49"/>
        <v>2.9635690698863715</v>
      </c>
      <c r="C286" s="9">
        <f>'Graficas excel'!$N$3*(COS('Graficas excel'!$N$4*B286+'Graficas excel'!$N$5)+'Graficas excel'!$N$6)*COS(B286)+'Graficas excel'!$N$7</f>
        <v>7.0521943047793973</v>
      </c>
      <c r="D286" s="11">
        <f>'Graficas excel'!$N$3*(COS('Graficas excel'!$N$4*B286+'Graficas excel'!$N$5)+'Graficas excel'!$N$6)*SIN(B286)+'Graficas excel'!$N$8</f>
        <v>25.570179157965107</v>
      </c>
      <c r="E286" s="9">
        <f t="shared" si="52"/>
        <v>2.6033774706634989</v>
      </c>
      <c r="F286" s="9">
        <f>C286/(2*'Graficas excel'!$N$9*COS(E286/2))</f>
        <v>0.6631211742032882</v>
      </c>
      <c r="G286" s="9">
        <f t="shared" si="53"/>
        <v>0.74851206291098094</v>
      </c>
      <c r="H286" s="9">
        <f t="shared" si="54"/>
        <v>1.6916307787750844</v>
      </c>
      <c r="I286" s="9">
        <f t="shared" si="50"/>
        <v>2.1475041247192914</v>
      </c>
      <c r="J286" s="9">
        <f t="shared" si="55"/>
        <v>8.9799740256940985E-2</v>
      </c>
      <c r="K286" s="9">
        <f t="shared" si="56"/>
        <v>1.4870098070838007E-2</v>
      </c>
      <c r="L286" s="9">
        <f t="shared" si="56"/>
        <v>2.1530440228401</v>
      </c>
      <c r="M286" s="9">
        <f t="shared" si="51"/>
        <v>-1.6916307787750839</v>
      </c>
      <c r="N286" s="9">
        <f t="shared" si="57"/>
        <v>-0.38667409969705285</v>
      </c>
      <c r="O286" s="9">
        <f t="shared" si="57"/>
        <v>0.32630263017040101</v>
      </c>
      <c r="P286" s="9">
        <f t="shared" si="57"/>
        <v>-2.369176844487034</v>
      </c>
      <c r="Q286" s="15">
        <f t="shared" si="58"/>
        <v>123.04292283335137</v>
      </c>
      <c r="R286" s="15">
        <f t="shared" si="59"/>
        <v>-96.923304118240949</v>
      </c>
      <c r="S286" s="10">
        <f t="shared" si="60"/>
        <v>6.7787879322323302E-2</v>
      </c>
    </row>
    <row r="287" spans="1:19" x14ac:dyDescent="0.35">
      <c r="A287" s="9">
        <v>284</v>
      </c>
      <c r="B287" s="9">
        <f t="shared" si="49"/>
        <v>2.9740410453983372</v>
      </c>
      <c r="C287" s="9">
        <f>'Graficas excel'!$N$3*(COS('Graficas excel'!$N$4*B287+'Graficas excel'!$N$5)+'Graficas excel'!$N$6)*COS(B287)+'Graficas excel'!$N$7</f>
        <v>7.0637199035065379</v>
      </c>
      <c r="D287" s="11">
        <f>'Graficas excel'!$N$3*(COS('Graficas excel'!$N$4*B287+'Graficas excel'!$N$5)+'Graficas excel'!$N$6)*SIN(B287)+'Graficas excel'!$N$8</f>
        <v>25.504046623543548</v>
      </c>
      <c r="E287" s="9">
        <f t="shared" si="52"/>
        <v>2.601208990322263</v>
      </c>
      <c r="F287" s="9">
        <f>C287/(2*'Graficas excel'!$N$9*COS(E287/2))</f>
        <v>0.66160436301230918</v>
      </c>
      <c r="G287" s="9">
        <f t="shared" si="53"/>
        <v>0.74985309684169243</v>
      </c>
      <c r="H287" s="9">
        <f t="shared" si="54"/>
        <v>1.6956800204782234</v>
      </c>
      <c r="I287" s="9">
        <f t="shared" si="50"/>
        <v>2.148444505400243</v>
      </c>
      <c r="J287" s="9">
        <f t="shared" si="55"/>
        <v>8.9955459559799333E-2</v>
      </c>
      <c r="K287" s="9">
        <f t="shared" si="56"/>
        <v>3.7416722354204249E-2</v>
      </c>
      <c r="L287" s="9">
        <f t="shared" si="56"/>
        <v>2.0977782505932367</v>
      </c>
      <c r="M287" s="9">
        <f t="shared" si="51"/>
        <v>-1.695680020478223</v>
      </c>
      <c r="N287" s="9">
        <f t="shared" si="57"/>
        <v>-0.38325706654441832</v>
      </c>
      <c r="O287" s="9">
        <f t="shared" si="57"/>
        <v>0.30149266827141596</v>
      </c>
      <c r="P287" s="9">
        <f t="shared" si="57"/>
        <v>-2.3960311185644874</v>
      </c>
      <c r="Q287" s="15">
        <f t="shared" si="58"/>
        <v>123.09680267750552</v>
      </c>
      <c r="R287" s="15">
        <f t="shared" si="59"/>
        <v>-97.155308578059177</v>
      </c>
      <c r="S287" s="10">
        <f t="shared" si="60"/>
        <v>6.7129364178709169E-2</v>
      </c>
    </row>
    <row r="288" spans="1:19" x14ac:dyDescent="0.35">
      <c r="A288" s="9">
        <v>285</v>
      </c>
      <c r="B288" s="9">
        <f t="shared" si="49"/>
        <v>2.984513020910303</v>
      </c>
      <c r="C288" s="9">
        <f>'Graficas excel'!$N$3*(COS('Graficas excel'!$N$4*B288+'Graficas excel'!$N$5)+'Graficas excel'!$N$6)*COS(B288)+'Graficas excel'!$N$7</f>
        <v>7.074728776444668</v>
      </c>
      <c r="D288" s="11">
        <f>'Graficas excel'!$N$3*(COS('Graficas excel'!$N$4*B288+'Graficas excel'!$N$5)+'Graficas excel'!$N$6)*SIN(B288)+'Graficas excel'!$N$8</f>
        <v>25.438470766513895</v>
      </c>
      <c r="E288" s="9">
        <f t="shared" si="52"/>
        <v>2.5990795544459777</v>
      </c>
      <c r="F288" s="9">
        <f>C288/(2*'Graficas excel'!$N$9*COS(E288/2))</f>
        <v>0.66009827970870938</v>
      </c>
      <c r="G288" s="9">
        <f t="shared" si="53"/>
        <v>0.75117924700140815</v>
      </c>
      <c r="H288" s="9">
        <f t="shared" si="54"/>
        <v>1.6996934790938638</v>
      </c>
      <c r="I288" s="9">
        <f t="shared" si="50"/>
        <v>2.1493865167699209</v>
      </c>
      <c r="J288" s="9">
        <f t="shared" si="55"/>
        <v>9.034728656003059E-2</v>
      </c>
      <c r="K288" s="9">
        <f t="shared" si="56"/>
        <v>5.9384604823951449E-2</v>
      </c>
      <c r="L288" s="9">
        <f t="shared" si="56"/>
        <v>2.0378086546938747</v>
      </c>
      <c r="M288" s="9">
        <f t="shared" si="51"/>
        <v>-1.699693479093864</v>
      </c>
      <c r="N288" s="9">
        <f t="shared" si="57"/>
        <v>-0.38009984270524277</v>
      </c>
      <c r="O288" s="9">
        <f t="shared" si="57"/>
        <v>0.27640148907190021</v>
      </c>
      <c r="P288" s="9">
        <f t="shared" si="57"/>
        <v>-2.4171808130747863</v>
      </c>
      <c r="Q288" s="15">
        <f t="shared" si="58"/>
        <v>123.15077595324141</v>
      </c>
      <c r="R288" s="15">
        <f t="shared" si="59"/>
        <v>-97.385262817985833</v>
      </c>
      <c r="S288" s="10">
        <f t="shared" si="60"/>
        <v>6.6493520801213693E-2</v>
      </c>
    </row>
    <row r="289" spans="1:19" x14ac:dyDescent="0.35">
      <c r="A289" s="9">
        <v>286</v>
      </c>
      <c r="B289" s="9">
        <f t="shared" si="49"/>
        <v>2.9949849964222692</v>
      </c>
      <c r="C289" s="9">
        <f>'Graficas excel'!$N$3*(COS('Graficas excel'!$N$4*B289+'Graficas excel'!$N$5)+'Graficas excel'!$N$6)*COS(B289)+'Graficas excel'!$N$7</f>
        <v>7.0851877082869672</v>
      </c>
      <c r="D289" s="11">
        <f>'Graficas excel'!$N$3*(COS('Graficas excel'!$N$4*B289+'Graficas excel'!$N$5)+'Graficas excel'!$N$6)*SIN(B289)+'Graficas excel'!$N$8</f>
        <v>25.373423489327429</v>
      </c>
      <c r="E289" s="9">
        <f t="shared" si="52"/>
        <v>2.5969913873459247</v>
      </c>
      <c r="F289" s="9">
        <f>C289/(2*'Graficas excel'!$N$9*COS(E289/2))</f>
        <v>0.6586019778811848</v>
      </c>
      <c r="G289" s="9">
        <f t="shared" si="53"/>
        <v>0.75249148482291239</v>
      </c>
      <c r="H289" s="9">
        <f t="shared" si="54"/>
        <v>1.7036738753387752</v>
      </c>
      <c r="I289" s="9">
        <f t="shared" si="50"/>
        <v>2.1503326313423501</v>
      </c>
      <c r="J289" s="9">
        <f t="shared" si="55"/>
        <v>9.0969160687534786E-2</v>
      </c>
      <c r="K289" s="9">
        <f t="shared" si="56"/>
        <v>8.0724487153978036E-2</v>
      </c>
      <c r="L289" s="9">
        <f t="shared" si="56"/>
        <v>1.9732927811934409</v>
      </c>
      <c r="M289" s="9">
        <f t="shared" si="51"/>
        <v>-1.7036738753387755</v>
      </c>
      <c r="N289" s="9">
        <f t="shared" si="57"/>
        <v>-0.3772053730802109</v>
      </c>
      <c r="O289" s="9">
        <f t="shared" si="57"/>
        <v>0.25108883078938704</v>
      </c>
      <c r="P289" s="9">
        <f t="shared" si="57"/>
        <v>-2.432606567813516</v>
      </c>
      <c r="Q289" s="15">
        <f t="shared" si="58"/>
        <v>123.20498432517742</v>
      </c>
      <c r="R289" s="15">
        <f t="shared" si="59"/>
        <v>-97.613322723608974</v>
      </c>
      <c r="S289" s="10">
        <f t="shared" si="60"/>
        <v>6.5882755897539322E-2</v>
      </c>
    </row>
    <row r="290" spans="1:19" x14ac:dyDescent="0.35">
      <c r="A290" s="9">
        <v>287</v>
      </c>
      <c r="B290" s="9">
        <f t="shared" si="49"/>
        <v>3.005456971934235</v>
      </c>
      <c r="C290" s="9">
        <f>'Graficas excel'!$N$3*(COS('Graficas excel'!$N$4*B290+'Graficas excel'!$N$5)+'Graficas excel'!$N$6)*COS(B290)+'Graficas excel'!$N$7</f>
        <v>7.095065348237922</v>
      </c>
      <c r="D290" s="11">
        <f>'Graficas excel'!$N$3*(COS('Graficas excel'!$N$4*B290+'Graficas excel'!$N$5)+'Graficas excel'!$N$6)*SIN(B290)+'Graficas excel'!$N$8</f>
        <v>25.308875430977185</v>
      </c>
      <c r="E290" s="9">
        <f t="shared" si="52"/>
        <v>2.5949465555621747</v>
      </c>
      <c r="F290" s="9">
        <f>C290/(2*'Graficas excel'!$N$9*COS(E290/2))</f>
        <v>0.65711449148744572</v>
      </c>
      <c r="G290" s="9">
        <f t="shared" si="53"/>
        <v>0.7537907833591464</v>
      </c>
      <c r="H290" s="9">
        <f t="shared" si="54"/>
        <v>1.7076239607686536</v>
      </c>
      <c r="I290" s="9">
        <f t="shared" si="50"/>
        <v>2.151285258165414</v>
      </c>
      <c r="J290" s="9">
        <f t="shared" si="55"/>
        <v>9.1814505540227256E-2</v>
      </c>
      <c r="K290" s="9">
        <f t="shared" si="56"/>
        <v>0.10138876083657498</v>
      </c>
      <c r="L290" s="9">
        <f t="shared" si="56"/>
        <v>1.904395435059608</v>
      </c>
      <c r="M290" s="9">
        <f t="shared" si="51"/>
        <v>-1.7076239607686534</v>
      </c>
      <c r="N290" s="9">
        <f t="shared" si="57"/>
        <v>-0.37457597699285627</v>
      </c>
      <c r="O290" s="9">
        <f t="shared" si="57"/>
        <v>0.2256146343809963</v>
      </c>
      <c r="P290" s="9">
        <f t="shared" si="57"/>
        <v>-2.4423027314140189</v>
      </c>
      <c r="Q290" s="15">
        <f t="shared" si="58"/>
        <v>123.25956582158994</v>
      </c>
      <c r="R290" s="15">
        <f t="shared" si="59"/>
        <v>-97.8396459474571</v>
      </c>
      <c r="S290" s="10">
        <f t="shared" si="60"/>
        <v>6.5299461006865941E-2</v>
      </c>
    </row>
    <row r="291" spans="1:19" x14ac:dyDescent="0.35">
      <c r="A291" s="9">
        <v>288</v>
      </c>
      <c r="B291" s="9">
        <f t="shared" si="49"/>
        <v>3.0159289474462012</v>
      </c>
      <c r="C291" s="9">
        <f>'Graficas excel'!$N$3*(COS('Graficas excel'!$N$4*B291+'Graficas excel'!$N$5)+'Graficas excel'!$N$6)*COS(B291)+'Graficas excel'!$N$7</f>
        <v>7.1043322644602327</v>
      </c>
      <c r="D291" s="11">
        <f>'Graficas excel'!$N$3*(COS('Graficas excel'!$N$4*B291+'Graficas excel'!$N$5)+'Graficas excel'!$N$6)*SIN(B291)+'Graficas excel'!$N$8</f>
        <v>25.244796040555514</v>
      </c>
      <c r="E291" s="9">
        <f t="shared" si="52"/>
        <v>2.5929469636110558</v>
      </c>
      <c r="F291" s="9">
        <f>C291/(2*'Graficas excel'!$N$9*COS(E291/2))</f>
        <v>0.65563483741575701</v>
      </c>
      <c r="G291" s="9">
        <f t="shared" si="53"/>
        <v>0.75507811514227707</v>
      </c>
      <c r="H291" s="9">
        <f t="shared" si="54"/>
        <v>1.7115465112270933</v>
      </c>
      <c r="I291" s="9">
        <f t="shared" si="50"/>
        <v>2.1522467374190746</v>
      </c>
      <c r="J291" s="9">
        <f t="shared" si="55"/>
        <v>9.2876246160896445E-2</v>
      </c>
      <c r="K291" s="9">
        <f t="shared" si="56"/>
        <v>0.12133154319761899</v>
      </c>
      <c r="L291" s="9">
        <f t="shared" si="56"/>
        <v>1.8312878491395539</v>
      </c>
      <c r="M291" s="9">
        <f t="shared" si="51"/>
        <v>-1.7115465112270933</v>
      </c>
      <c r="N291" s="9">
        <f t="shared" si="57"/>
        <v>-0.37221334606647732</v>
      </c>
      <c r="O291" s="9">
        <f t="shared" si="57"/>
        <v>0.20003889998482108</v>
      </c>
      <c r="P291" s="9">
        <f t="shared" si="57"/>
        <v>-2.4462772217462829</v>
      </c>
      <c r="Q291" s="15">
        <f t="shared" si="58"/>
        <v>123.31465452491408</v>
      </c>
      <c r="R291" s="15">
        <f t="shared" si="59"/>
        <v>-98.064391533652824</v>
      </c>
      <c r="S291" s="10">
        <f t="shared" si="60"/>
        <v>6.4745996116241211E-2</v>
      </c>
    </row>
    <row r="292" spans="1:19" x14ac:dyDescent="0.35">
      <c r="A292" s="9">
        <v>289</v>
      </c>
      <c r="B292" s="9">
        <f t="shared" si="49"/>
        <v>3.026400922958167</v>
      </c>
      <c r="C292" s="9">
        <f>'Graficas excel'!$N$3*(COS('Graficas excel'!$N$4*B292+'Graficas excel'!$N$5)+'Graficas excel'!$N$6)*COS(B292)+'Graficas excel'!$N$7</f>
        <v>7.112960995189284</v>
      </c>
      <c r="D292" s="11">
        <f>'Graficas excel'!$N$3*(COS('Graficas excel'!$N$4*B292+'Graficas excel'!$N$5)+'Graficas excel'!$N$6)*SIN(B292)+'Graficas excel'!$N$8</f>
        <v>25.181153652973713</v>
      </c>
      <c r="E292" s="9">
        <f t="shared" si="52"/>
        <v>2.5909943501167012</v>
      </c>
      <c r="F292" s="9">
        <f>C292/(2*'Graficas excel'!$N$9*COS(E292/2))</f>
        <v>0.6541620180686103</v>
      </c>
      <c r="G292" s="9">
        <f t="shared" si="53"/>
        <v>0.75635445005394342</v>
      </c>
      <c r="H292" s="9">
        <f t="shared" si="54"/>
        <v>1.7154443202723286</v>
      </c>
      <c r="I292" s="9">
        <f t="shared" si="50"/>
        <v>2.1532193351945148</v>
      </c>
      <c r="J292" s="9">
        <f t="shared" si="55"/>
        <v>9.4146827110090953E-2</v>
      </c>
      <c r="K292" s="9">
        <f t="shared" si="56"/>
        <v>0.14050874470916924</v>
      </c>
      <c r="L292" s="9">
        <f t="shared" si="56"/>
        <v>1.7541468956568476</v>
      </c>
      <c r="M292" s="9">
        <f t="shared" si="51"/>
        <v>-1.7154443202723284</v>
      </c>
      <c r="N292" s="9">
        <f t="shared" si="57"/>
        <v>-0.37011854360439567</v>
      </c>
      <c r="O292" s="9">
        <f t="shared" si="57"/>
        <v>0.17442154482321384</v>
      </c>
      <c r="P292" s="9">
        <f t="shared" si="57"/>
        <v>-2.4445513955909348</v>
      </c>
      <c r="Q292" s="15">
        <f t="shared" si="58"/>
        <v>123.37038027261062</v>
      </c>
      <c r="R292" s="15">
        <f t="shared" si="59"/>
        <v>-98.287719541292702</v>
      </c>
      <c r="S292" s="10">
        <f t="shared" si="60"/>
        <v>6.422467198130842E-2</v>
      </c>
    </row>
    <row r="293" spans="1:19" x14ac:dyDescent="0.35">
      <c r="A293" s="9">
        <v>290</v>
      </c>
      <c r="B293" s="9">
        <f t="shared" si="49"/>
        <v>3.0368728984701332</v>
      </c>
      <c r="C293" s="9">
        <f>'Graficas excel'!$N$3*(COS('Graficas excel'!$N$4*B293+'Graficas excel'!$N$5)+'Graficas excel'!$N$6)*COS(B293)+'Graficas excel'!$N$7</f>
        <v>7.1209260964263823</v>
      </c>
      <c r="D293" s="11">
        <f>'Graficas excel'!$N$3*(COS('Graficas excel'!$N$4*B293+'Graficas excel'!$N$5)+'Graficas excel'!$N$6)*SIN(B293)+'Graficas excel'!$N$8</f>
        <v>25.117915566705502</v>
      </c>
      <c r="E293" s="9">
        <f t="shared" si="52"/>
        <v>2.5890902843276038</v>
      </c>
      <c r="F293" s="9">
        <f>C293/(2*'Graficas excel'!$N$9*COS(E293/2))</f>
        <v>0.65269502396166634</v>
      </c>
      <c r="G293" s="9">
        <f t="shared" si="53"/>
        <v>0.7576207532107867</v>
      </c>
      <c r="H293" s="9">
        <f t="shared" si="54"/>
        <v>1.7193201925974781</v>
      </c>
      <c r="I293" s="9">
        <f t="shared" si="50"/>
        <v>2.154205238462541</v>
      </c>
      <c r="J293" s="9">
        <f t="shared" si="55"/>
        <v>9.5618231243902452E-2</v>
      </c>
      <c r="K293" s="9">
        <f t="shared" si="56"/>
        <v>0.15887812804487889</v>
      </c>
      <c r="L293" s="9">
        <f t="shared" si="56"/>
        <v>1.6731542865008284</v>
      </c>
      <c r="M293" s="9">
        <f t="shared" si="51"/>
        <v>-1.7193201925974781</v>
      </c>
      <c r="N293" s="9">
        <f t="shared" si="57"/>
        <v>-0.3682920054582477</v>
      </c>
      <c r="O293" s="9">
        <f t="shared" si="57"/>
        <v>0.14882226247084332</v>
      </c>
      <c r="P293" s="9">
        <f t="shared" si="57"/>
        <v>-2.4371597872284432</v>
      </c>
      <c r="Q293" s="15">
        <f t="shared" si="58"/>
        <v>123.42686836887667</v>
      </c>
      <c r="R293" s="15">
        <f t="shared" si="59"/>
        <v>-98.509790667455349</v>
      </c>
      <c r="S293" s="10">
        <f t="shared" si="60"/>
        <v>6.3737731310291049E-2</v>
      </c>
    </row>
    <row r="294" spans="1:19" x14ac:dyDescent="0.35">
      <c r="A294" s="9">
        <v>291</v>
      </c>
      <c r="B294" s="9">
        <f t="shared" si="49"/>
        <v>3.047344873982099</v>
      </c>
      <c r="C294" s="9">
        <f>'Graficas excel'!$N$3*(COS('Graficas excel'!$N$4*B294+'Graficas excel'!$N$5)+'Graficas excel'!$N$6)*COS(B294)+'Graficas excel'!$N$7</f>
        <v>7.1282041861278822</v>
      </c>
      <c r="D294" s="11">
        <f>'Graficas excel'!$N$3*(COS('Graficas excel'!$N$4*B294+'Graficas excel'!$N$5)+'Graficas excel'!$N$6)*SIN(B294)+'Graficas excel'!$N$8</f>
        <v>25.05504812341292</v>
      </c>
      <c r="E294" s="9">
        <f t="shared" si="52"/>
        <v>2.5872361630173595</v>
      </c>
      <c r="F294" s="9">
        <f>C294/(2*'Graficas excel'!$N$9*COS(E294/2))</f>
        <v>0.65123283633124862</v>
      </c>
      <c r="G294" s="9">
        <f t="shared" si="53"/>
        <v>0.75887798286941832</v>
      </c>
      <c r="H294" s="9">
        <f t="shared" si="54"/>
        <v>1.7231769374598895</v>
      </c>
      <c r="I294" s="9">
        <f t="shared" si="50"/>
        <v>2.1552065502386246</v>
      </c>
      <c r="J294" s="9">
        <f t="shared" si="55"/>
        <v>9.7281999110175418E-2</v>
      </c>
      <c r="K294" s="9">
        <f t="shared" si="56"/>
        <v>0.17639935876085647</v>
      </c>
      <c r="L294" s="9">
        <f t="shared" si="56"/>
        <v>1.5884958222350007</v>
      </c>
      <c r="M294" s="9">
        <f t="shared" si="51"/>
        <v>-1.7231769374598898</v>
      </c>
      <c r="N294" s="9">
        <f t="shared" si="57"/>
        <v>-0.36673354237001765</v>
      </c>
      <c r="O294" s="9">
        <f t="shared" si="57"/>
        <v>0.12330038486023885</v>
      </c>
      <c r="P294" s="9">
        <f t="shared" si="57"/>
        <v>-2.4241498756418256</v>
      </c>
      <c r="Q294" s="15">
        <f t="shared" si="58"/>
        <v>123.48423930762301</v>
      </c>
      <c r="R294" s="15">
        <f t="shared" si="59"/>
        <v>-98.730765870730295</v>
      </c>
      <c r="S294" s="10">
        <f t="shared" si="60"/>
        <v>6.3287329030771167E-2</v>
      </c>
    </row>
    <row r="295" spans="1:19" x14ac:dyDescent="0.35">
      <c r="A295" s="9">
        <v>292</v>
      </c>
      <c r="B295" s="9">
        <f t="shared" si="49"/>
        <v>3.0578168494940652</v>
      </c>
      <c r="C295" s="9">
        <f>'Graficas excel'!$N$3*(COS('Graficas excel'!$N$4*B295+'Graficas excel'!$N$5)+'Graficas excel'!$N$6)*COS(B295)+'Graficas excel'!$N$7</f>
        <v>7.1347739848134486</v>
      </c>
      <c r="D295" s="11">
        <f>'Graficas excel'!$N$3*(COS('Graficas excel'!$N$4*B295+'Graficas excel'!$N$5)+'Graficas excel'!$N$6)*SIN(B295)+'Graficas excel'!$N$8</f>
        <v>24.992516789309494</v>
      </c>
      <c r="E295" s="9">
        <f t="shared" si="52"/>
        <v>2.5854332077671178</v>
      </c>
      <c r="F295" s="9">
        <f>C295/(2*'Graficas excel'!$N$9*COS(E295/2))</f>
        <v>0.64977442974383814</v>
      </c>
      <c r="G295" s="9">
        <f t="shared" si="53"/>
        <v>0.76012708835501319</v>
      </c>
      <c r="H295" s="9">
        <f t="shared" si="54"/>
        <v>1.7270173621350049</v>
      </c>
      <c r="I295" s="9">
        <f t="shared" si="50"/>
        <v>2.1562252849510615</v>
      </c>
      <c r="J295" s="9">
        <f t="shared" si="55"/>
        <v>9.9129248875445608E-2</v>
      </c>
      <c r="K295" s="9">
        <f t="shared" si="56"/>
        <v>0.19303404811216165</v>
      </c>
      <c r="L295" s="9">
        <f t="shared" si="56"/>
        <v>1.5003606461371364</v>
      </c>
      <c r="M295" s="9">
        <f t="shared" si="51"/>
        <v>-1.7270173621350051</v>
      </c>
      <c r="N295" s="9">
        <f t="shared" si="57"/>
        <v>-0.36544234375914525</v>
      </c>
      <c r="O295" s="9">
        <f t="shared" si="57"/>
        <v>9.7914746725182286E-2</v>
      </c>
      <c r="P295" s="9">
        <f t="shared" si="57"/>
        <v>-2.405581726029161</v>
      </c>
      <c r="Q295" s="15">
        <f t="shared" si="58"/>
        <v>123.54260850708913</v>
      </c>
      <c r="R295" s="15">
        <f t="shared" si="59"/>
        <v>-98.950805996152297</v>
      </c>
      <c r="S295" s="10">
        <f t="shared" si="60"/>
        <v>6.2875511922553126E-2</v>
      </c>
    </row>
    <row r="296" spans="1:19" x14ac:dyDescent="0.35">
      <c r="A296" s="9">
        <v>293</v>
      </c>
      <c r="B296" s="9">
        <f t="shared" si="49"/>
        <v>3.068288825006031</v>
      </c>
      <c r="C296" s="9">
        <f>'Graficas excel'!$N$3*(COS('Graficas excel'!$N$4*B296+'Graficas excel'!$N$5)+'Graficas excel'!$N$6)*COS(B296)+'Graficas excel'!$N$7</f>
        <v>7.140616352522847</v>
      </c>
      <c r="D296" s="11">
        <f>'Graficas excel'!$N$3*(COS('Graficas excel'!$N$4*B296+'Graficas excel'!$N$5)+'Graficas excel'!$N$6)*SIN(B296)+'Graficas excel'!$N$8</f>
        <v>24.93028623811281</v>
      </c>
      <c r="E296" s="9">
        <f t="shared" si="52"/>
        <v>2.5836824626257231</v>
      </c>
      <c r="F296" s="9">
        <f>C296/(2*'Graficas excel'!$N$9*COS(E296/2))</f>
        <v>0.64831877470122368</v>
      </c>
      <c r="G296" s="9">
        <f t="shared" si="53"/>
        <v>0.76136900801773122</v>
      </c>
      <c r="H296" s="9">
        <f t="shared" si="54"/>
        <v>1.7308442654098868</v>
      </c>
      <c r="I296" s="9">
        <f t="shared" si="50"/>
        <v>2.1572633640178047</v>
      </c>
      <c r="J296" s="9">
        <f t="shared" si="55"/>
        <v>0.10115069670025183</v>
      </c>
      <c r="K296" s="9">
        <f t="shared" si="56"/>
        <v>0.2087457880576272</v>
      </c>
      <c r="L296" s="9">
        <f t="shared" si="56"/>
        <v>1.4089405585617509</v>
      </c>
      <c r="M296" s="9">
        <f t="shared" si="51"/>
        <v>-1.7308442654098863</v>
      </c>
      <c r="N296" s="9">
        <f t="shared" si="57"/>
        <v>-0.36441698292917879</v>
      </c>
      <c r="O296" s="9">
        <f t="shared" si="57"/>
        <v>7.2723553798172066E-2</v>
      </c>
      <c r="P296" s="9">
        <f t="shared" si="57"/>
        <v>-2.3815276626560005</v>
      </c>
      <c r="Q296" s="15">
        <f t="shared" si="58"/>
        <v>123.60208605641439</v>
      </c>
      <c r="R296" s="15">
        <f t="shared" si="59"/>
        <v>-99.170071402407785</v>
      </c>
      <c r="S296" s="10">
        <f t="shared" si="60"/>
        <v>6.2504197960576754E-2</v>
      </c>
    </row>
    <row r="297" spans="1:19" x14ac:dyDescent="0.35">
      <c r="A297" s="9">
        <v>294</v>
      </c>
      <c r="B297" s="9">
        <f t="shared" si="49"/>
        <v>3.0787608005179972</v>
      </c>
      <c r="C297" s="9">
        <f>'Graficas excel'!$N$3*(COS('Graficas excel'!$N$4*B297+'Graficas excel'!$N$5)+'Graficas excel'!$N$6)*COS(B297)+'Graficas excel'!$N$7</f>
        <v>7.1457143220570876</v>
      </c>
      <c r="D297" s="11">
        <f>'Graficas excel'!$N$3*(COS('Graficas excel'!$N$4*B297+'Graficas excel'!$N$5)+'Graficas excel'!$N$6)*SIN(B297)+'Graficas excel'!$N$8</f>
        <v>24.868320435435585</v>
      </c>
      <c r="E297" s="9">
        <f t="shared" si="52"/>
        <v>2.5819847921420709</v>
      </c>
      <c r="F297" s="9">
        <f>C297/(2*'Graficas excel'!$N$9*COS(E297/2))</f>
        <v>0.64686484023516999</v>
      </c>
      <c r="G297" s="9">
        <f t="shared" si="53"/>
        <v>0.76260466722118081</v>
      </c>
      <c r="H297" s="9">
        <f t="shared" si="54"/>
        <v>1.734660431131265</v>
      </c>
      <c r="I297" s="9">
        <f t="shared" si="50"/>
        <v>2.1583226116366681</v>
      </c>
      <c r="J297" s="9">
        <f t="shared" si="55"/>
        <v>0.10333667748101734</v>
      </c>
      <c r="K297" s="9">
        <f t="shared" si="56"/>
        <v>0.22350017908470152</v>
      </c>
      <c r="L297" s="9">
        <f t="shared" si="56"/>
        <v>1.3144293332405006</v>
      </c>
      <c r="M297" s="9">
        <f t="shared" si="51"/>
        <v>-1.7346604311312652</v>
      </c>
      <c r="N297" s="9">
        <f t="shared" si="57"/>
        <v>-0.36365542365466119</v>
      </c>
      <c r="O297" s="9">
        <f t="shared" si="57"/>
        <v>4.7784254433768859E-2</v>
      </c>
      <c r="P297" s="9">
        <f t="shared" si="57"/>
        <v>-2.3520718225931252</v>
      </c>
      <c r="Q297" s="15">
        <f t="shared" si="58"/>
        <v>123.66277647443454</v>
      </c>
      <c r="R297" s="15">
        <f t="shared" si="59"/>
        <v>-99.388721592165297</v>
      </c>
      <c r="S297" s="10">
        <f t="shared" si="60"/>
        <v>6.2175155768239336E-2</v>
      </c>
    </row>
    <row r="298" spans="1:19" x14ac:dyDescent="0.35">
      <c r="A298" s="9">
        <v>295</v>
      </c>
      <c r="B298" s="9">
        <f t="shared" si="49"/>
        <v>3.0892327760299629</v>
      </c>
      <c r="C298" s="9">
        <f>'Graficas excel'!$N$3*(COS('Graficas excel'!$N$4*B298+'Graficas excel'!$N$5)+'Graficas excel'!$N$6)*COS(B298)+'Graficas excel'!$N$7</f>
        <v>7.1500531284461282</v>
      </c>
      <c r="D298" s="11">
        <f>'Graficas excel'!$N$3*(COS('Graficas excel'!$N$4*B298+'Graficas excel'!$N$5)+'Graficas excel'!$N$6)*SIN(B298)+'Graficas excel'!$N$8</f>
        <v>24.806582724461915</v>
      </c>
      <c r="E298" s="9">
        <f t="shared" si="52"/>
        <v>2.5803408797629039</v>
      </c>
      <c r="F298" s="9">
        <f>C298/(2*'Graficas excel'!$N$9*COS(E298/2))</f>
        <v>0.645411596485711</v>
      </c>
      <c r="G298" s="9">
        <f t="shared" si="53"/>
        <v>0.76383497636712461</v>
      </c>
      <c r="H298" s="9">
        <f t="shared" si="54"/>
        <v>1.7384686218225702</v>
      </c>
      <c r="I298" s="9">
        <f t="shared" si="50"/>
        <v>2.1594047507927372</v>
      </c>
      <c r="J298" s="9">
        <f t="shared" si="55"/>
        <v>0.10567716588331234</v>
      </c>
      <c r="K298" s="9">
        <f t="shared" si="56"/>
        <v>0.2372648508746058</v>
      </c>
      <c r="L298" s="9">
        <f t="shared" si="56"/>
        <v>1.2170221062817661</v>
      </c>
      <c r="M298" s="9">
        <f t="shared" si="51"/>
        <v>-1.7384686218225704</v>
      </c>
      <c r="N298" s="9">
        <f t="shared" si="57"/>
        <v>-0.36315502811237321</v>
      </c>
      <c r="O298" s="9">
        <f t="shared" si="57"/>
        <v>2.3153415905188469E-2</v>
      </c>
      <c r="P298" s="9">
        <f t="shared" si="57"/>
        <v>-2.3173097419265893</v>
      </c>
      <c r="Q298" s="15">
        <f t="shared" si="58"/>
        <v>123.72477848092315</v>
      </c>
      <c r="R298" s="15">
        <f t="shared" si="59"/>
        <v>-99.606914846358094</v>
      </c>
      <c r="S298" s="10">
        <f t="shared" si="60"/>
        <v>6.1889984627159216E-2</v>
      </c>
    </row>
    <row r="299" spans="1:19" x14ac:dyDescent="0.35">
      <c r="A299" s="9">
        <v>296</v>
      </c>
      <c r="B299" s="9">
        <f t="shared" si="49"/>
        <v>3.0997047515419291</v>
      </c>
      <c r="C299" s="9">
        <f>'Graficas excel'!$N$3*(COS('Graficas excel'!$N$4*B299+'Graficas excel'!$N$5)+'Graficas excel'!$N$6)*COS(B299)+'Graficas excel'!$N$7</f>
        <v>7.1536202345919397</v>
      </c>
      <c r="D299" s="11">
        <f>'Graficas excel'!$N$3*(COS('Graficas excel'!$N$4*B299+'Graficas excel'!$N$5)+'Graficas excel'!$N$6)*SIN(B299)+'Graficas excel'!$N$8</f>
        <v>24.745035912752993</v>
      </c>
      <c r="E299" s="9">
        <f t="shared" si="52"/>
        <v>2.5787512265880719</v>
      </c>
      <c r="F299" s="9">
        <f>C299/(2*'Graficas excel'!$N$9*COS(E299/2))</f>
        <v>0.64395801725743274</v>
      </c>
      <c r="G299" s="9">
        <f t="shared" si="53"/>
        <v>0.76506082896059702</v>
      </c>
      <c r="H299" s="9">
        <f t="shared" si="54"/>
        <v>1.742271572384011</v>
      </c>
      <c r="I299" s="9">
        <f t="shared" si="50"/>
        <v>2.1605113994860412</v>
      </c>
      <c r="J299" s="9">
        <f t="shared" si="55"/>
        <v>0.10816179759152147</v>
      </c>
      <c r="K299" s="9">
        <f t="shared" si="56"/>
        <v>0.25000947656910971</v>
      </c>
      <c r="L299" s="9">
        <f t="shared" si="56"/>
        <v>1.116914782956723</v>
      </c>
      <c r="M299" s="9">
        <f t="shared" si="51"/>
        <v>-1.7422715723840105</v>
      </c>
      <c r="N299" s="9">
        <f t="shared" si="57"/>
        <v>-0.36291256610799572</v>
      </c>
      <c r="O299" s="9">
        <f t="shared" si="57"/>
        <v>-1.1133949659069694E-3</v>
      </c>
      <c r="P299" s="9">
        <f t="shared" si="57"/>
        <v>-2.2773478515055934</v>
      </c>
      <c r="Q299" s="15">
        <f t="shared" si="58"/>
        <v>123.78818478045314</v>
      </c>
      <c r="R299" s="15">
        <f t="shared" si="59"/>
        <v>-99.824807863225516</v>
      </c>
      <c r="S299" s="10">
        <f t="shared" si="60"/>
        <v>6.1650095521329135E-2</v>
      </c>
    </row>
    <row r="300" spans="1:19" x14ac:dyDescent="0.35">
      <c r="A300" s="9">
        <v>297</v>
      </c>
      <c r="B300" s="9">
        <f t="shared" si="49"/>
        <v>3.1101767270538949</v>
      </c>
      <c r="C300" s="9">
        <f>'Graficas excel'!$N$3*(COS('Graficas excel'!$N$4*B300+'Graficas excel'!$N$5)+'Graficas excel'!$N$6)*COS(B300)+'Graficas excel'!$N$7</f>
        <v>7.1564053530423664</v>
      </c>
      <c r="D300" s="11">
        <f>'Graficas excel'!$N$3*(COS('Graficas excel'!$N$4*B300+'Graficas excel'!$N$5)+'Graficas excel'!$N$6)*SIN(B300)+'Graficas excel'!$N$8</f>
        <v>24.683642360024795</v>
      </c>
      <c r="E300" s="9">
        <f t="shared" si="52"/>
        <v>2.5772161504742215</v>
      </c>
      <c r="F300" s="9">
        <f>C300/(2*'Graficas excel'!$N$9*COS(E300/2))</f>
        <v>0.64250308254837551</v>
      </c>
      <c r="G300" s="9">
        <f t="shared" si="53"/>
        <v>0.76628309971957187</v>
      </c>
      <c r="H300" s="9">
        <f t="shared" si="54"/>
        <v>1.7460719838892786</v>
      </c>
      <c r="I300" s="9">
        <f t="shared" si="50"/>
        <v>2.1616440671817498</v>
      </c>
      <c r="J300" s="9">
        <f t="shared" si="55"/>
        <v>0.11077989070791262</v>
      </c>
      <c r="K300" s="9">
        <f t="shared" si="56"/>
        <v>0.26170578082518531</v>
      </c>
      <c r="L300" s="9">
        <f t="shared" si="56"/>
        <v>1.0143035032702865</v>
      </c>
      <c r="M300" s="9">
        <f t="shared" si="51"/>
        <v>-1.7460719838892782</v>
      </c>
      <c r="N300" s="9">
        <f t="shared" si="57"/>
        <v>-0.36292422555281384</v>
      </c>
      <c r="O300" s="9">
        <f t="shared" si="57"/>
        <v>-2.496172589910187E-2</v>
      </c>
      <c r="P300" s="9">
        <f t="shared" si="57"/>
        <v>-2.2323029811697319</v>
      </c>
      <c r="Q300" s="15">
        <f t="shared" si="58"/>
        <v>123.85308185900806</v>
      </c>
      <c r="R300" s="15">
        <f t="shared" si="59"/>
        <v>-100.04255540289032</v>
      </c>
      <c r="S300" s="10">
        <f t="shared" si="60"/>
        <v>6.1456693706812365E-2</v>
      </c>
    </row>
    <row r="301" spans="1:19" x14ac:dyDescent="0.35">
      <c r="A301" s="9">
        <v>298</v>
      </c>
      <c r="B301" s="9">
        <f t="shared" si="49"/>
        <v>3.1206487025658611</v>
      </c>
      <c r="C301" s="9">
        <f>'Graficas excel'!$N$3*(COS('Graficas excel'!$N$4*B301+'Graficas excel'!$N$5)+'Graficas excel'!$N$6)*COS(B301)+'Graficas excel'!$N$7</f>
        <v>7.1584004638579328</v>
      </c>
      <c r="D301" s="11">
        <f>'Graficas excel'!$N$3*(COS('Graficas excel'!$N$4*B301+'Graficas excel'!$N$5)+'Graficas excel'!$N$6)*SIN(B301)+'Graficas excel'!$N$8</f>
        <v>24.622364066738232</v>
      </c>
      <c r="E301" s="9">
        <f t="shared" si="52"/>
        <v>2.5757357854769563</v>
      </c>
      <c r="F301" s="9">
        <f>C301/(2*'Graficas excel'!$N$9*COS(E301/2))</f>
        <v>0.64104578104646859</v>
      </c>
      <c r="G301" s="9">
        <f t="shared" si="53"/>
        <v>0.7675026427332502</v>
      </c>
      <c r="H301" s="9">
        <f t="shared" si="54"/>
        <v>1.7498725174919667</v>
      </c>
      <c r="I301" s="9">
        <f t="shared" si="50"/>
        <v>2.1628041514844614</v>
      </c>
      <c r="J301" s="9">
        <f t="shared" si="55"/>
        <v>0.1135204672360539</v>
      </c>
      <c r="K301" s="9">
        <f t="shared" si="56"/>
        <v>0.27232754227313305</v>
      </c>
      <c r="L301" s="9">
        <f t="shared" si="56"/>
        <v>0.90938413382382532</v>
      </c>
      <c r="M301" s="9">
        <f t="shared" si="51"/>
        <v>-1.7498725174919665</v>
      </c>
      <c r="N301" s="9">
        <f t="shared" si="57"/>
        <v>-0.36318562413516564</v>
      </c>
      <c r="O301" s="9">
        <f t="shared" si="57"/>
        <v>-4.8338348053199948E-2</v>
      </c>
      <c r="P301" s="9">
        <f t="shared" si="57"/>
        <v>-2.1823017851005075</v>
      </c>
      <c r="Q301" s="15">
        <f t="shared" si="58"/>
        <v>123.91954979343279</v>
      </c>
      <c r="R301" s="15">
        <f t="shared" si="59"/>
        <v>-100.26030993822201</v>
      </c>
      <c r="S301" s="10">
        <f t="shared" si="60"/>
        <v>6.131076329063595E-2</v>
      </c>
    </row>
    <row r="302" spans="1:19" x14ac:dyDescent="0.35">
      <c r="A302" s="9">
        <v>299</v>
      </c>
      <c r="B302" s="9">
        <f t="shared" si="49"/>
        <v>3.1311206780778269</v>
      </c>
      <c r="C302" s="9">
        <f>'Graficas excel'!$N$3*(COS('Graficas excel'!$N$4*B302+'Graficas excel'!$N$5)+'Graficas excel'!$N$6)*COS(B302)+'Graficas excel'!$N$7</f>
        <v>7.159599828540566</v>
      </c>
      <c r="D302" s="11">
        <f>'Graficas excel'!$N$3*(COS('Graficas excel'!$N$4*B302+'Graficas excel'!$N$5)+'Graficas excel'!$N$6)*SIN(B302)+'Graficas excel'!$N$8</f>
        <v>24.56116276334113</v>
      </c>
      <c r="E302" s="9">
        <f t="shared" si="52"/>
        <v>2.5743100816207205</v>
      </c>
      <c r="F302" s="9">
        <f>C302/(2*'Graficas excel'!$N$9*COS(E302/2))</f>
        <v>0.63958511258870654</v>
      </c>
      <c r="G302" s="9">
        <f t="shared" si="53"/>
        <v>0.76872028967296779</v>
      </c>
      <c r="H302" s="9">
        <f t="shared" si="54"/>
        <v>1.753675788454208</v>
      </c>
      <c r="I302" s="9">
        <f t="shared" si="50"/>
        <v>2.1639929350374643</v>
      </c>
      <c r="J302" s="9">
        <f t="shared" si="55"/>
        <v>0.11637227458997203</v>
      </c>
      <c r="K302" s="9">
        <f t="shared" si="56"/>
        <v>0.28185059065350654</v>
      </c>
      <c r="L302" s="9">
        <f t="shared" si="56"/>
        <v>0.80235183354042494</v>
      </c>
      <c r="M302" s="9">
        <f t="shared" si="51"/>
        <v>-1.753675788454208</v>
      </c>
      <c r="N302" s="9">
        <f t="shared" si="57"/>
        <v>-0.36369182213226764</v>
      </c>
      <c r="O302" s="9">
        <f t="shared" si="57"/>
        <v>-7.11913589064921E-2</v>
      </c>
      <c r="P302" s="9">
        <f t="shared" si="57"/>
        <v>-2.1274802155180783</v>
      </c>
      <c r="Q302" s="15">
        <f t="shared" si="58"/>
        <v>123.98766207377443</v>
      </c>
      <c r="R302" s="15">
        <f t="shared" si="59"/>
        <v>-100.4782213127031</v>
      </c>
      <c r="S302" s="10">
        <f t="shared" si="60"/>
        <v>6.1213054270686761E-2</v>
      </c>
    </row>
    <row r="303" spans="1:19" x14ac:dyDescent="0.35">
      <c r="A303" s="9">
        <v>300</v>
      </c>
      <c r="B303" s="9">
        <f t="shared" si="49"/>
        <v>3.1415926535897927</v>
      </c>
      <c r="C303" s="9">
        <f>'Graficas excel'!$N$3*(COS('Graficas excel'!$N$4*B303+'Graficas excel'!$N$5)+'Graficas excel'!$N$6)*COS(B303)+'Graficas excel'!$N$7</f>
        <v>7.16</v>
      </c>
      <c r="D303" s="11">
        <f>'Graficas excel'!$N$3*(COS('Graficas excel'!$N$4*B303+'Graficas excel'!$N$5)+'Graficas excel'!$N$6)*SIN(B303)+'Graficas excel'!$N$8</f>
        <v>24.500000000000004</v>
      </c>
      <c r="E303" s="9">
        <f t="shared" si="52"/>
        <v>2.572938804985005</v>
      </c>
      <c r="F303" s="9">
        <f>C303/(2*'Graficas excel'!$N$9*COS(E303/2))</f>
        <v>0.63812009057856822</v>
      </c>
      <c r="G303" s="9">
        <f t="shared" si="53"/>
        <v>0.76993684805963136</v>
      </c>
      <c r="H303" s="9">
        <f t="shared" si="54"/>
        <v>1.7574843603094796</v>
      </c>
      <c r="I303" s="9">
        <f t="shared" si="50"/>
        <v>2.1652115826472422</v>
      </c>
      <c r="J303" s="9">
        <f t="shared" si="55"/>
        <v>0.11932380707332869</v>
      </c>
      <c r="K303" s="9">
        <f t="shared" si="56"/>
        <v>0.29025279940632287</v>
      </c>
      <c r="L303" s="9">
        <f t="shared" si="56"/>
        <v>0.69340063834083276</v>
      </c>
      <c r="M303" s="9">
        <f t="shared" si="51"/>
        <v>-1.7574843603094794</v>
      </c>
      <c r="N303" s="9">
        <f t="shared" si="57"/>
        <v>-0.36443733629940001</v>
      </c>
      <c r="O303" s="9">
        <f t="shared" si="57"/>
        <v>-9.3470279625589514E-2</v>
      </c>
      <c r="P303" s="9">
        <f t="shared" si="57"/>
        <v>-2.0679829000666818</v>
      </c>
      <c r="Q303" s="15">
        <f t="shared" si="58"/>
        <v>124.05748543852842</v>
      </c>
      <c r="R303" s="15">
        <f t="shared" si="59"/>
        <v>-100.69643640598247</v>
      </c>
      <c r="S303" s="10">
        <f t="shared" si="60"/>
        <v>6.1164072434065547E-2</v>
      </c>
    </row>
    <row r="304" spans="1:19" x14ac:dyDescent="0.35">
      <c r="A304" s="9">
        <v>301</v>
      </c>
      <c r="B304" s="9">
        <f t="shared" si="49"/>
        <v>3.1520646291017589</v>
      </c>
      <c r="C304" s="9">
        <f>'Graficas excel'!$N$3*(COS('Graficas excel'!$N$4*B304+'Graficas excel'!$N$5)+'Graficas excel'!$N$6)*COS(B304)+'Graficas excel'!$N$7</f>
        <v>7.159599828540566</v>
      </c>
      <c r="D304" s="11">
        <f>'Graficas excel'!$N$3*(COS('Graficas excel'!$N$4*B304+'Graficas excel'!$N$5)+'Graficas excel'!$N$6)*SIN(B304)+'Graficas excel'!$N$8</f>
        <v>24.438837236658873</v>
      </c>
      <c r="E304" s="9">
        <f t="shared" si="52"/>
        <v>2.5716215380949645</v>
      </c>
      <c r="F304" s="9">
        <f>C304/(2*'Graficas excel'!$N$9*COS(E304/2))</f>
        <v>0.63664974435749533</v>
      </c>
      <c r="G304" s="9">
        <f t="shared" si="53"/>
        <v>0.77115309959147271</v>
      </c>
      <c r="H304" s="9">
        <f t="shared" si="54"/>
        <v>1.7613007391708524</v>
      </c>
      <c r="I304" s="9">
        <f t="shared" si="50"/>
        <v>2.1664611386329087</v>
      </c>
      <c r="J304" s="9">
        <f t="shared" si="55"/>
        <v>0.12236332728099128</v>
      </c>
      <c r="K304" s="9">
        <f t="shared" si="56"/>
        <v>0.29751407391100965</v>
      </c>
      <c r="L304" s="9">
        <f t="shared" si="56"/>
        <v>0.58272309918188447</v>
      </c>
      <c r="M304" s="9">
        <f t="shared" si="51"/>
        <v>-1.7613007391708528</v>
      </c>
      <c r="N304" s="9">
        <f t="shared" si="57"/>
        <v>-0.36541615477873579</v>
      </c>
      <c r="O304" s="9">
        <f t="shared" si="57"/>
        <v>-0.11512614591425219</v>
      </c>
      <c r="P304" s="9">
        <f t="shared" si="57"/>
        <v>-2.0039625273498984</v>
      </c>
      <c r="Q304" s="15">
        <f t="shared" si="58"/>
        <v>124.12907972277242</v>
      </c>
      <c r="R304" s="15">
        <f t="shared" si="59"/>
        <v>-100.91509880776211</v>
      </c>
      <c r="S304" s="10">
        <f t="shared" si="60"/>
        <v>6.1164072434069093E-2</v>
      </c>
    </row>
    <row r="305" spans="1:19" x14ac:dyDescent="0.35">
      <c r="A305" s="9">
        <v>302</v>
      </c>
      <c r="B305" s="9">
        <f t="shared" si="49"/>
        <v>3.1625366046137247</v>
      </c>
      <c r="C305" s="9">
        <f>'Graficas excel'!$N$3*(COS('Graficas excel'!$N$4*B305+'Graficas excel'!$N$5)+'Graficas excel'!$N$6)*COS(B305)+'Graficas excel'!$N$7</f>
        <v>7.1584004638579328</v>
      </c>
      <c r="D305" s="11">
        <f>'Graficas excel'!$N$3*(COS('Graficas excel'!$N$4*B305+'Graficas excel'!$N$5)+'Graficas excel'!$N$6)*SIN(B305)+'Graficas excel'!$N$8</f>
        <v>24.377635933261772</v>
      </c>
      <c r="E305" s="9">
        <f t="shared" si="52"/>
        <v>2.5703576806041433</v>
      </c>
      <c r="F305" s="9">
        <f>C305/(2*'Graficas excel'!$N$9*COS(E305/2))</f>
        <v>0.63517312152653371</v>
      </c>
      <c r="G305" s="9">
        <f t="shared" si="53"/>
        <v>0.77236979853580445</v>
      </c>
      <c r="H305" s="9">
        <f t="shared" si="54"/>
        <v>1.765127368195373</v>
      </c>
      <c r="I305" s="9">
        <f t="shared" si="50"/>
        <v>2.1677425243997579</v>
      </c>
      <c r="J305" s="9">
        <f t="shared" si="55"/>
        <v>0.12547888737745261</v>
      </c>
      <c r="K305" s="9">
        <f t="shared" si="56"/>
        <v>0.30361633593589926</v>
      </c>
      <c r="L305" s="9">
        <f t="shared" si="56"/>
        <v>0.47050998313341413</v>
      </c>
      <c r="M305" s="9">
        <f t="shared" si="51"/>
        <v>-1.7651273681953725</v>
      </c>
      <c r="N305" s="9">
        <f t="shared" si="57"/>
        <v>-0.36662175295953686</v>
      </c>
      <c r="O305" s="9">
        <f t="shared" si="57"/>
        <v>-0.13611159242755777</v>
      </c>
      <c r="P305" s="9">
        <f t="shared" si="57"/>
        <v>-1.9355792544760406</v>
      </c>
      <c r="Q305" s="15">
        <f t="shared" si="58"/>
        <v>124.20249771914101</v>
      </c>
      <c r="R305" s="15">
        <f t="shared" si="59"/>
        <v>-101.13434850062934</v>
      </c>
      <c r="S305" s="10">
        <f t="shared" si="60"/>
        <v>6.1213054270686761E-2</v>
      </c>
    </row>
    <row r="306" spans="1:19" x14ac:dyDescent="0.35">
      <c r="A306" s="9">
        <v>303</v>
      </c>
      <c r="B306" s="9">
        <f t="shared" si="49"/>
        <v>3.1730085801256909</v>
      </c>
      <c r="C306" s="9">
        <f>'Graficas excel'!$N$3*(COS('Graficas excel'!$N$4*B306+'Graficas excel'!$N$5)+'Graficas excel'!$N$6)*COS(B306)+'Graficas excel'!$N$7</f>
        <v>7.1564053530423672</v>
      </c>
      <c r="D306" s="11">
        <f>'Graficas excel'!$N$3*(COS('Graficas excel'!$N$4*B306+'Graficas excel'!$N$5)+'Graficas excel'!$N$6)*SIN(B306)+'Graficas excel'!$N$8</f>
        <v>24.316357639975209</v>
      </c>
      <c r="E306" s="9">
        <f t="shared" si="52"/>
        <v>2.5691464502567678</v>
      </c>
      <c r="F306" s="9">
        <f>C306/(2*'Graficas excel'!$N$9*COS(E306/2))</f>
        <v>0.63368929021457077</v>
      </c>
      <c r="G306" s="9">
        <f t="shared" si="53"/>
        <v>0.77358767018829444</v>
      </c>
      <c r="H306" s="9">
        <f t="shared" si="54"/>
        <v>1.7689666222145191</v>
      </c>
      <c r="I306" s="9">
        <f t="shared" si="50"/>
        <v>2.1690565362356433</v>
      </c>
      <c r="J306" s="9">
        <f t="shared" si="55"/>
        <v>0.12865835021240618</v>
      </c>
      <c r="K306" s="9">
        <f t="shared" si="56"/>
        <v>0.3085435049574079</v>
      </c>
      <c r="L306" s="9">
        <f t="shared" si="56"/>
        <v>0.35694999996984811</v>
      </c>
      <c r="M306" s="9">
        <f t="shared" si="51"/>
        <v>-1.7689666222145188</v>
      </c>
      <c r="N306" s="9">
        <f t="shared" si="57"/>
        <v>-0.36804711022233294</v>
      </c>
      <c r="O306" s="9">
        <f t="shared" si="57"/>
        <v>-0.15638093098190023</v>
      </c>
      <c r="P306" s="9">
        <f t="shared" si="57"/>
        <v>-1.8630000442502046</v>
      </c>
      <c r="Q306" s="15">
        <f t="shared" si="58"/>
        <v>124.27778505156748</v>
      </c>
      <c r="R306" s="15">
        <f t="shared" si="59"/>
        <v>-101.35432155240507</v>
      </c>
      <c r="S306" s="10">
        <f t="shared" si="60"/>
        <v>6.1310763290635922E-2</v>
      </c>
    </row>
    <row r="307" spans="1:19" x14ac:dyDescent="0.35">
      <c r="A307" s="9">
        <v>304</v>
      </c>
      <c r="B307" s="9">
        <f t="shared" si="49"/>
        <v>3.1834805556376566</v>
      </c>
      <c r="C307" s="9">
        <f>'Graficas excel'!$N$3*(COS('Graficas excel'!$N$4*B307+'Graficas excel'!$N$5)+'Graficas excel'!$N$6)*COS(B307)+'Graficas excel'!$N$7</f>
        <v>7.1536202345919397</v>
      </c>
      <c r="D307" s="11">
        <f>'Graficas excel'!$N$3*(COS('Graficas excel'!$N$4*B307+'Graficas excel'!$N$5)+'Graficas excel'!$N$6)*SIN(B307)+'Graficas excel'!$N$8</f>
        <v>24.254964087247011</v>
      </c>
      <c r="E307" s="9">
        <f t="shared" si="52"/>
        <v>2.5679868841169382</v>
      </c>
      <c r="F307" s="9">
        <f>C307/(2*'Graficas excel'!$N$9*COS(E307/2))</f>
        <v>0.63219734128988825</v>
      </c>
      <c r="G307" s="9">
        <f t="shared" si="53"/>
        <v>0.77480740940313453</v>
      </c>
      <c r="H307" s="9">
        <f t="shared" si="54"/>
        <v>1.7728208025400165</v>
      </c>
      <c r="I307" s="9">
        <f t="shared" si="50"/>
        <v>2.1704038433284776</v>
      </c>
      <c r="J307" s="9">
        <f t="shared" si="55"/>
        <v>0.13188941024069631</v>
      </c>
      <c r="K307" s="9">
        <f t="shared" si="56"/>
        <v>0.3122814766160884</v>
      </c>
      <c r="L307" s="9">
        <f t="shared" si="56"/>
        <v>0.24222956744508473</v>
      </c>
      <c r="M307" s="9">
        <f t="shared" si="51"/>
        <v>-1.7728208025400169</v>
      </c>
      <c r="N307" s="9">
        <f t="shared" si="57"/>
        <v>-0.36968472750211384</v>
      </c>
      <c r="O307" s="9">
        <f t="shared" si="57"/>
        <v>-0.1758902218240799</v>
      </c>
      <c r="P307" s="9">
        <f t="shared" si="57"/>
        <v>-1.7863980158859332</v>
      </c>
      <c r="Q307" s="15">
        <f t="shared" si="58"/>
        <v>124.35498006169492</v>
      </c>
      <c r="R307" s="15">
        <f t="shared" si="59"/>
        <v>-101.57514981853846</v>
      </c>
      <c r="S307" s="10">
        <f t="shared" si="60"/>
        <v>6.1456693706812407E-2</v>
      </c>
    </row>
    <row r="308" spans="1:19" x14ac:dyDescent="0.35">
      <c r="A308" s="9">
        <v>305</v>
      </c>
      <c r="B308" s="9">
        <f t="shared" si="49"/>
        <v>3.1939525311496229</v>
      </c>
      <c r="C308" s="9">
        <f>'Graficas excel'!$N$3*(COS('Graficas excel'!$N$4*B308+'Graficas excel'!$N$5)+'Graficas excel'!$N$6)*COS(B308)+'Graficas excel'!$N$7</f>
        <v>7.1500531284461291</v>
      </c>
      <c r="D308" s="11">
        <f>'Graficas excel'!$N$3*(COS('Graficas excel'!$N$4*B308+'Graficas excel'!$N$5)+'Graficas excel'!$N$6)*SIN(B308)+'Graficas excel'!$N$8</f>
        <v>24.193417275538089</v>
      </c>
      <c r="E308" s="9">
        <f t="shared" si="52"/>
        <v>2.5668778400520447</v>
      </c>
      <c r="F308" s="9">
        <f>C308/(2*'Graficas excel'!$N$9*COS(E308/2))</f>
        <v>0.63069639051206061</v>
      </c>
      <c r="G308" s="9">
        <f t="shared" si="53"/>
        <v>0.77602967919729615</v>
      </c>
      <c r="H308" s="9">
        <f t="shared" si="54"/>
        <v>1.7766921319535671</v>
      </c>
      <c r="I308" s="9">
        <f t="shared" si="50"/>
        <v>2.1717849860028058</v>
      </c>
      <c r="J308" s="9">
        <f t="shared" si="55"/>
        <v>0.13515961421666056</v>
      </c>
      <c r="K308" s="9">
        <f t="shared" si="56"/>
        <v>0.31481809871464744</v>
      </c>
      <c r="L308" s="9">
        <f t="shared" si="56"/>
        <v>0.12653265814630504</v>
      </c>
      <c r="M308" s="9">
        <f t="shared" si="51"/>
        <v>-1.7766921319535669</v>
      </c>
      <c r="N308" s="9">
        <f t="shared" si="57"/>
        <v>-0.37152664559784987</v>
      </c>
      <c r="O308" s="9">
        <f t="shared" si="57"/>
        <v>-0.194597338101062</v>
      </c>
      <c r="P308" s="9">
        <f t="shared" si="57"/>
        <v>-1.705951822403319</v>
      </c>
      <c r="Q308" s="15">
        <f t="shared" si="58"/>
        <v>124.43411370783934</v>
      </c>
      <c r="R308" s="15">
        <f t="shared" si="59"/>
        <v>-101.79696065503974</v>
      </c>
      <c r="S308" s="10">
        <f t="shared" si="60"/>
        <v>6.1650095521329086E-2</v>
      </c>
    </row>
    <row r="309" spans="1:19" x14ac:dyDescent="0.35">
      <c r="A309" s="9">
        <v>306</v>
      </c>
      <c r="B309" s="9">
        <f t="shared" si="49"/>
        <v>3.2044245066615886</v>
      </c>
      <c r="C309" s="9">
        <f>'Graficas excel'!$N$3*(COS('Graficas excel'!$N$4*B309+'Graficas excel'!$N$5)+'Graficas excel'!$N$6)*COS(B309)+'Graficas excel'!$N$7</f>
        <v>7.1457143220570876</v>
      </c>
      <c r="D309" s="11">
        <f>'Graficas excel'!$N$3*(COS('Graficas excel'!$N$4*B309+'Graficas excel'!$N$5)+'Graficas excel'!$N$6)*SIN(B309)+'Graficas excel'!$N$8</f>
        <v>24.131679564564418</v>
      </c>
      <c r="E309" s="9">
        <f t="shared" si="52"/>
        <v>2.5658179984578684</v>
      </c>
      <c r="F309" s="9">
        <f>C309/(2*'Graficas excel'!$N$9*COS(E309/2))</f>
        <v>0.6291855806215223</v>
      </c>
      <c r="G309" s="9">
        <f t="shared" si="53"/>
        <v>0.77725510943187626</v>
      </c>
      <c r="H309" s="9">
        <f t="shared" si="54"/>
        <v>1.78058274988831</v>
      </c>
      <c r="I309" s="9">
        <f t="shared" si="50"/>
        <v>2.1732003741730894</v>
      </c>
      <c r="J309" s="9">
        <f t="shared" si="55"/>
        <v>0.13845638163712404</v>
      </c>
      <c r="K309" s="9">
        <f t="shared" si="56"/>
        <v>0.31614314561221951</v>
      </c>
      <c r="L309" s="9">
        <f t="shared" si="56"/>
        <v>1.0040631673383565E-2</v>
      </c>
      <c r="M309" s="9">
        <f t="shared" si="51"/>
        <v>-1.7805827498883104</v>
      </c>
      <c r="N309" s="9">
        <f t="shared" si="57"/>
        <v>-0.37356446415713795</v>
      </c>
      <c r="O309" s="9">
        <f t="shared" si="57"/>
        <v>-0.21246202380986329</v>
      </c>
      <c r="P309" s="9">
        <f t="shared" si="57"/>
        <v>-1.6218449638336854</v>
      </c>
      <c r="Q309" s="15">
        <f t="shared" si="58"/>
        <v>124.51520947636934</v>
      </c>
      <c r="R309" s="15">
        <f t="shared" si="59"/>
        <v>-102.01987664239844</v>
      </c>
      <c r="S309" s="10">
        <f t="shared" si="60"/>
        <v>6.1889984627159278E-2</v>
      </c>
    </row>
    <row r="310" spans="1:19" x14ac:dyDescent="0.35">
      <c r="A310" s="9">
        <v>307</v>
      </c>
      <c r="B310" s="9">
        <f t="shared" si="49"/>
        <v>3.2148964821735548</v>
      </c>
      <c r="C310" s="9">
        <f>'Graficas excel'!$N$3*(COS('Graficas excel'!$N$4*B310+'Graficas excel'!$N$5)+'Graficas excel'!$N$6)*COS(B310)+'Graficas excel'!$N$7</f>
        <v>7.140616352522847</v>
      </c>
      <c r="D310" s="11">
        <f>'Graficas excel'!$N$3*(COS('Graficas excel'!$N$4*B310+'Graficas excel'!$N$5)+'Graficas excel'!$N$6)*SIN(B310)+'Graficas excel'!$N$8</f>
        <v>24.069713761887193</v>
      </c>
      <c r="E310" s="9">
        <f t="shared" si="52"/>
        <v>2.5648058642130329</v>
      </c>
      <c r="F310" s="9">
        <f>C310/(2*'Graficas excel'!$N$9*COS(E310/2))</f>
        <v>0.62766408336441104</v>
      </c>
      <c r="G310" s="9">
        <f t="shared" si="53"/>
        <v>0.77848429557333632</v>
      </c>
      <c r="H310" s="9">
        <f t="shared" si="54"/>
        <v>1.7844947078091049</v>
      </c>
      <c r="I310" s="9">
        <f t="shared" si="50"/>
        <v>2.1746502860110688</v>
      </c>
      <c r="J310" s="9">
        <f t="shared" si="55"/>
        <v>0.14176702491625109</v>
      </c>
      <c r="K310" s="9">
        <f t="shared" si="56"/>
        <v>0.31624829086122785</v>
      </c>
      <c r="L310" s="9">
        <f t="shared" si="56"/>
        <v>-0.1070678338207119</v>
      </c>
      <c r="M310" s="9">
        <f t="shared" si="51"/>
        <v>-1.7844947078091047</v>
      </c>
      <c r="N310" s="9">
        <f t="shared" si="57"/>
        <v>-0.37578936126769757</v>
      </c>
      <c r="O310" s="9">
        <f t="shared" si="57"/>
        <v>-0.22944594455533499</v>
      </c>
      <c r="P310" s="9">
        <f t="shared" si="57"/>
        <v>-1.5342651754468493</v>
      </c>
      <c r="Q310" s="15">
        <f t="shared" si="58"/>
        <v>124.59828330535161</v>
      </c>
      <c r="R310" s="15">
        <f t="shared" si="59"/>
        <v>-102.24401532089273</v>
      </c>
      <c r="S310" s="10">
        <f t="shared" si="60"/>
        <v>6.2175155768239336E-2</v>
      </c>
    </row>
    <row r="311" spans="1:19" x14ac:dyDescent="0.35">
      <c r="A311" s="9">
        <v>308</v>
      </c>
      <c r="B311" s="9">
        <f t="shared" si="49"/>
        <v>3.2253684576855206</v>
      </c>
      <c r="C311" s="9">
        <f>'Graficas excel'!$N$3*(COS('Graficas excel'!$N$4*B311+'Graficas excel'!$N$5)+'Graficas excel'!$N$6)*COS(B311)+'Graficas excel'!$N$7</f>
        <v>7.1347739848134486</v>
      </c>
      <c r="D311" s="11">
        <f>'Graficas excel'!$N$3*(COS('Graficas excel'!$N$4*B311+'Graficas excel'!$N$5)+'Graficas excel'!$N$6)*SIN(B311)+'Graficas excel'!$N$8</f>
        <v>24.007483210690509</v>
      </c>
      <c r="E311" s="9">
        <f t="shared" si="52"/>
        <v>2.5638397688508348</v>
      </c>
      <c r="F311" s="9">
        <f>C311/(2*'Graficas excel'!$N$9*COS(E311/2))</f>
        <v>0.62613110145058548</v>
      </c>
      <c r="G311" s="9">
        <f t="shared" si="53"/>
        <v>0.77971779753720938</v>
      </c>
      <c r="H311" s="9">
        <f t="shared" si="54"/>
        <v>1.7884299647979571</v>
      </c>
      <c r="I311" s="9">
        <f t="shared" si="50"/>
        <v>2.1761348668243961</v>
      </c>
      <c r="J311" s="9">
        <f t="shared" si="55"/>
        <v>0.14507876927385097</v>
      </c>
      <c r="K311" s="9">
        <f t="shared" si="56"/>
        <v>0.31512707912733812</v>
      </c>
      <c r="L311" s="9">
        <f t="shared" si="56"/>
        <v>-0.22461682398706537</v>
      </c>
      <c r="M311" s="9">
        <f t="shared" si="51"/>
        <v>-1.7884299647979573</v>
      </c>
      <c r="N311" s="9">
        <f t="shared" si="57"/>
        <v>-0.37819211358040095</v>
      </c>
      <c r="O311" s="9">
        <f t="shared" si="57"/>
        <v>-0.24551273190147657</v>
      </c>
      <c r="P311" s="9">
        <f t="shared" si="57"/>
        <v>-1.4434037413394998</v>
      </c>
      <c r="Q311" s="15">
        <f t="shared" si="58"/>
        <v>124.68334352030136</v>
      </c>
      <c r="R311" s="15">
        <f t="shared" si="59"/>
        <v>-102.46948893765334</v>
      </c>
      <c r="S311" s="10">
        <f t="shared" si="60"/>
        <v>6.2504197960576754E-2</v>
      </c>
    </row>
    <row r="312" spans="1:19" x14ac:dyDescent="0.35">
      <c r="A312" s="9">
        <v>309</v>
      </c>
      <c r="B312" s="9">
        <f t="shared" si="49"/>
        <v>3.2358404331974868</v>
      </c>
      <c r="C312" s="9">
        <f>'Graficas excel'!$N$3*(COS('Graficas excel'!$N$4*B312+'Graficas excel'!$N$5)+'Graficas excel'!$N$6)*COS(B312)+'Graficas excel'!$N$7</f>
        <v>7.1282041861278822</v>
      </c>
      <c r="D312" s="11">
        <f>'Graficas excel'!$N$3*(COS('Graficas excel'!$N$4*B312+'Graficas excel'!$N$5)+'Graficas excel'!$N$6)*SIN(B312)+'Graficas excel'!$N$8</f>
        <v>23.944951876587083</v>
      </c>
      <c r="E312" s="9">
        <f t="shared" si="52"/>
        <v>2.562917872936886</v>
      </c>
      <c r="F312" s="9">
        <f>C312/(2*'Graficas excel'!$N$9*COS(E312/2))</f>
        <v>0.62458587044296943</v>
      </c>
      <c r="G312" s="9">
        <f t="shared" si="53"/>
        <v>0.78095613861663071</v>
      </c>
      <c r="H312" s="9">
        <f t="shared" si="54"/>
        <v>1.7923903833501895</v>
      </c>
      <c r="I312" s="9">
        <f t="shared" si="50"/>
        <v>2.177654128143538</v>
      </c>
      <c r="J312" s="9">
        <f t="shared" si="55"/>
        <v>0.14837877232962982</v>
      </c>
      <c r="K312" s="9">
        <f t="shared" si="56"/>
        <v>0.31277489724697</v>
      </c>
      <c r="L312" s="9">
        <f t="shared" si="56"/>
        <v>-0.34243319254455296</v>
      </c>
      <c r="M312" s="9">
        <f t="shared" si="51"/>
        <v>-1.79239038335019</v>
      </c>
      <c r="N312" s="9">
        <f t="shared" si="57"/>
        <v>-0.38076311689674908</v>
      </c>
      <c r="O312" s="9">
        <f t="shared" si="57"/>
        <v>-0.26062802053466388</v>
      </c>
      <c r="P312" s="9">
        <f t="shared" si="57"/>
        <v>-1.3494548985227579</v>
      </c>
      <c r="Q312" s="15">
        <f t="shared" si="58"/>
        <v>124.77039078186567</v>
      </c>
      <c r="R312" s="15">
        <f t="shared" si="59"/>
        <v>-102.69640420580158</v>
      </c>
      <c r="S312" s="10">
        <f t="shared" si="60"/>
        <v>6.2875511922553126E-2</v>
      </c>
    </row>
    <row r="313" spans="1:19" x14ac:dyDescent="0.35">
      <c r="A313" s="9">
        <v>310</v>
      </c>
      <c r="B313" s="9">
        <f t="shared" si="49"/>
        <v>3.2463124087094526</v>
      </c>
      <c r="C313" s="9">
        <f>'Graficas excel'!$N$3*(COS('Graficas excel'!$N$4*B313+'Graficas excel'!$N$5)+'Graficas excel'!$N$6)*COS(B313)+'Graficas excel'!$N$7</f>
        <v>7.1209260964263823</v>
      </c>
      <c r="D313" s="11">
        <f>'Graficas excel'!$N$3*(COS('Graficas excel'!$N$4*B313+'Graficas excel'!$N$5)+'Graficas excel'!$N$6)*SIN(B313)+'Graficas excel'!$N$8</f>
        <v>23.882084433294501</v>
      </c>
      <c r="E313" s="9">
        <f t="shared" si="52"/>
        <v>2.5620381686415463</v>
      </c>
      <c r="F313" s="9">
        <f>C313/(2*'Graficas excel'!$N$9*COS(E313/2))</f>
        <v>0.62302766057664605</v>
      </c>
      <c r="G313" s="9">
        <f t="shared" si="53"/>
        <v>0.7821998044977968</v>
      </c>
      <c r="H313" s="9">
        <f t="shared" si="54"/>
        <v>1.7963777253861928</v>
      </c>
      <c r="I313" s="9">
        <f t="shared" si="50"/>
        <v>2.1792079470138694</v>
      </c>
      <c r="J313" s="9">
        <f t="shared" si="55"/>
        <v>0.15165414339435776</v>
      </c>
      <c r="K313" s="9">
        <f t="shared" si="56"/>
        <v>0.30918894524015911</v>
      </c>
      <c r="L313" s="9">
        <f t="shared" si="56"/>
        <v>-0.46034655315276757</v>
      </c>
      <c r="M313" s="9">
        <f t="shared" si="51"/>
        <v>-1.7963777253861926</v>
      </c>
      <c r="N313" s="9">
        <f t="shared" si="57"/>
        <v>-0.38349240714552024</v>
      </c>
      <c r="O313" s="9">
        <f t="shared" si="57"/>
        <v>-0.27475947918649674</v>
      </c>
      <c r="P313" s="9">
        <f t="shared" si="57"/>
        <v>-1.252615177190906</v>
      </c>
      <c r="Q313" s="15">
        <f t="shared" si="58"/>
        <v>124.85941804526345</v>
      </c>
      <c r="R313" s="15">
        <f t="shared" si="59"/>
        <v>-102.92486207593963</v>
      </c>
      <c r="S313" s="10">
        <f t="shared" si="60"/>
        <v>6.3287329030771167E-2</v>
      </c>
    </row>
    <row r="314" spans="1:19" x14ac:dyDescent="0.35">
      <c r="A314" s="9">
        <v>311</v>
      </c>
      <c r="B314" s="9">
        <f t="shared" si="49"/>
        <v>3.2567843842214188</v>
      </c>
      <c r="C314" s="9">
        <f>'Graficas excel'!$N$3*(COS('Graficas excel'!$N$4*B314+'Graficas excel'!$N$5)+'Graficas excel'!$N$6)*COS(B314)+'Graficas excel'!$N$7</f>
        <v>7.112960995189284</v>
      </c>
      <c r="D314" s="11">
        <f>'Graficas excel'!$N$3*(COS('Graficas excel'!$N$4*B314+'Graficas excel'!$N$5)+'Graficas excel'!$N$6)*SIN(B314)+'Graficas excel'!$N$8</f>
        <v>23.818846347026295</v>
      </c>
      <c r="E314" s="9">
        <f t="shared" si="52"/>
        <v>2.5611984824967213</v>
      </c>
      <c r="F314" s="9">
        <f>C314/(2*'Graficas excel'!$N$9*COS(E314/2))</f>
        <v>0.62145577850636935</v>
      </c>
      <c r="G314" s="9">
        <f t="shared" si="53"/>
        <v>0.78344924236420221</v>
      </c>
      <c r="H314" s="9">
        <f t="shared" si="54"/>
        <v>1.8003936484828451</v>
      </c>
      <c r="I314" s="9">
        <f t="shared" si="50"/>
        <v>2.1807960654897833</v>
      </c>
      <c r="J314" s="9">
        <f t="shared" si="55"/>
        <v>0.1548919624574833</v>
      </c>
      <c r="K314" s="9">
        <f t="shared" si="56"/>
        <v>0.30436820740852538</v>
      </c>
      <c r="L314" s="9">
        <f t="shared" si="56"/>
        <v>-0.57818923146214096</v>
      </c>
      <c r="M314" s="9">
        <f t="shared" si="51"/>
        <v>-1.8003936484828453</v>
      </c>
      <c r="N314" s="9">
        <f t="shared" si="57"/>
        <v>-0.38636968168324176</v>
      </c>
      <c r="O314" s="9">
        <f t="shared" si="57"/>
        <v>-0.28787683464795683</v>
      </c>
      <c r="P314" s="9">
        <f t="shared" si="57"/>
        <v>-1.1530828125360701</v>
      </c>
      <c r="Q314" s="15">
        <f t="shared" si="58"/>
        <v>124.95041053130007</v>
      </c>
      <c r="R314" s="15">
        <f t="shared" si="59"/>
        <v>-103.15495752022694</v>
      </c>
      <c r="S314" s="10">
        <f t="shared" si="60"/>
        <v>6.373773131028751E-2</v>
      </c>
    </row>
    <row r="315" spans="1:19" x14ac:dyDescent="0.35">
      <c r="A315" s="9">
        <v>312</v>
      </c>
      <c r="B315" s="9">
        <f t="shared" si="49"/>
        <v>3.2672563597333846</v>
      </c>
      <c r="C315" s="9">
        <f>'Graficas excel'!$N$3*(COS('Graficas excel'!$N$4*B315+'Graficas excel'!$N$5)+'Graficas excel'!$N$6)*COS(B315)+'Graficas excel'!$N$7</f>
        <v>7.1043322644602336</v>
      </c>
      <c r="D315" s="11">
        <f>'Graficas excel'!$N$3*(COS('Graficas excel'!$N$4*B315+'Graficas excel'!$N$5)+'Graficas excel'!$N$6)*SIN(B315)+'Graficas excel'!$N$8</f>
        <v>23.75520395944449</v>
      </c>
      <c r="E315" s="9">
        <f t="shared" si="52"/>
        <v>2.5603964783272786</v>
      </c>
      <c r="F315" s="9">
        <f>C315/(2*'Graficas excel'!$N$9*COS(E315/2))</f>
        <v>0.61986956898137946</v>
      </c>
      <c r="G315" s="9">
        <f t="shared" si="53"/>
        <v>0.78470486009125673</v>
      </c>
      <c r="H315" s="9">
        <f t="shared" si="54"/>
        <v>1.8044397023279981</v>
      </c>
      <c r="I315" s="9">
        <f t="shared" si="50"/>
        <v>2.1824180903276384</v>
      </c>
      <c r="J315" s="9">
        <f t="shared" si="55"/>
        <v>0.15807929887208635</v>
      </c>
      <c r="K315" s="9">
        <f t="shared" si="56"/>
        <v>0.29831342393537141</v>
      </c>
      <c r="L315" s="9">
        <f t="shared" si="56"/>
        <v>-0.69579618390563625</v>
      </c>
      <c r="M315" s="9">
        <f t="shared" si="51"/>
        <v>-1.8044397023279983</v>
      </c>
      <c r="N315" s="9">
        <f t="shared" si="57"/>
        <v>-0.38938432084613744</v>
      </c>
      <c r="O315" s="9">
        <f t="shared" si="57"/>
        <v>-0.29995188962410341</v>
      </c>
      <c r="P315" s="9">
        <f t="shared" si="57"/>
        <v>-1.0510571345269699</v>
      </c>
      <c r="Q315" s="15">
        <f t="shared" si="58"/>
        <v>125.04334570877455</v>
      </c>
      <c r="R315" s="15">
        <f t="shared" si="59"/>
        <v>-103.38677932923689</v>
      </c>
      <c r="S315" s="10">
        <f t="shared" si="60"/>
        <v>6.4224671981311821E-2</v>
      </c>
    </row>
    <row r="316" spans="1:19" x14ac:dyDescent="0.35">
      <c r="A316" s="9">
        <v>313</v>
      </c>
      <c r="B316" s="9">
        <f t="shared" si="49"/>
        <v>3.2777283352453503</v>
      </c>
      <c r="C316" s="9">
        <f>'Graficas excel'!$N$3*(COS('Graficas excel'!$N$4*B316+'Graficas excel'!$N$5)+'Graficas excel'!$N$6)*COS(B316)+'Graficas excel'!$N$7</f>
        <v>7.095065348237922</v>
      </c>
      <c r="D316" s="11">
        <f>'Graficas excel'!$N$3*(COS('Graficas excel'!$N$4*B316+'Graficas excel'!$N$5)+'Graficas excel'!$N$6)*SIN(B316)+'Graficas excel'!$N$8</f>
        <v>23.691124569022822</v>
      </c>
      <c r="E316" s="9">
        <f t="shared" si="52"/>
        <v>2.5596296603481088</v>
      </c>
      <c r="F316" s="9">
        <f>C316/(2*'Graficas excel'!$N$9*COS(E316/2))</f>
        <v>0.61826841644665298</v>
      </c>
      <c r="G316" s="9">
        <f t="shared" si="53"/>
        <v>0.78596702553259068</v>
      </c>
      <c r="H316" s="9">
        <f t="shared" si="54"/>
        <v>1.8085173254006426</v>
      </c>
      <c r="I316" s="9">
        <f t="shared" si="50"/>
        <v>2.1840734928743757</v>
      </c>
      <c r="J316" s="9">
        <f t="shared" si="55"/>
        <v>0.16120322974242829</v>
      </c>
      <c r="K316" s="9">
        <f t="shared" si="56"/>
        <v>0.29102706333619222</v>
      </c>
      <c r="L316" s="9">
        <f t="shared" si="56"/>
        <v>-0.81300488361901513</v>
      </c>
      <c r="M316" s="9">
        <f t="shared" si="51"/>
        <v>-1.8085173254006426</v>
      </c>
      <c r="N316" s="9">
        <f t="shared" si="57"/>
        <v>-0.39252540968904898</v>
      </c>
      <c r="O316" s="9">
        <f t="shared" si="57"/>
        <v>-0.31095853419854697</v>
      </c>
      <c r="P316" s="9">
        <f t="shared" si="57"/>
        <v>-0.94673800292380605</v>
      </c>
      <c r="Q316" s="15">
        <f t="shared" si="58"/>
        <v>125.13819328809781</v>
      </c>
      <c r="R316" s="15">
        <f t="shared" si="59"/>
        <v>-103.62040992174457</v>
      </c>
      <c r="S316" s="10">
        <f t="shared" si="60"/>
        <v>6.4745996116237825E-2</v>
      </c>
    </row>
    <row r="317" spans="1:19" x14ac:dyDescent="0.35">
      <c r="A317" s="9">
        <v>314</v>
      </c>
      <c r="B317" s="9">
        <f t="shared" si="49"/>
        <v>3.2882003107573166</v>
      </c>
      <c r="C317" s="9">
        <f>'Graficas excel'!$N$3*(COS('Graficas excel'!$N$4*B317+'Graficas excel'!$N$5)+'Graficas excel'!$N$6)*COS(B317)+'Graficas excel'!$N$7</f>
        <v>7.0851877082869681</v>
      </c>
      <c r="D317" s="11">
        <f>'Graficas excel'!$N$3*(COS('Graficas excel'!$N$4*B317+'Graficas excel'!$N$5)+'Graficas excel'!$N$6)*SIN(B317)+'Graficas excel'!$N$8</f>
        <v>23.626576510672574</v>
      </c>
      <c r="E317" s="9">
        <f t="shared" si="52"/>
        <v>2.5588953764186457</v>
      </c>
      <c r="F317" s="9">
        <f>C317/(2*'Graficas excel'!$N$9*COS(E317/2))</f>
        <v>0.61665174656989641</v>
      </c>
      <c r="G317" s="9">
        <f t="shared" si="53"/>
        <v>0.78723606589910256</v>
      </c>
      <c r="H317" s="9">
        <f t="shared" si="54"/>
        <v>1.8126278418787303</v>
      </c>
      <c r="I317" s="9">
        <f t="shared" si="50"/>
        <v>2.1857616091486882</v>
      </c>
      <c r="J317" s="9">
        <f t="shared" si="55"/>
        <v>0.16425085802300426</v>
      </c>
      <c r="K317" s="9">
        <f t="shared" si="56"/>
        <v>0.28251329610382514</v>
      </c>
      <c r="L317" s="9">
        <f t="shared" si="56"/>
        <v>-0.9296551850905157</v>
      </c>
      <c r="M317" s="9">
        <f t="shared" si="51"/>
        <v>-1.8126278418787307</v>
      </c>
      <c r="N317" s="9">
        <f t="shared" si="57"/>
        <v>-0.39578175984441299</v>
      </c>
      <c r="O317" s="9">
        <f t="shared" si="57"/>
        <v>-0.32087275138141264</v>
      </c>
      <c r="P317" s="9">
        <f t="shared" si="57"/>
        <v>-0.84032525582797613</v>
      </c>
      <c r="Q317" s="15">
        <f t="shared" si="58"/>
        <v>125.23491522594327</v>
      </c>
      <c r="R317" s="15">
        <f t="shared" si="59"/>
        <v>-103.855925167558</v>
      </c>
      <c r="S317" s="10">
        <f t="shared" si="60"/>
        <v>6.5299461006869314E-2</v>
      </c>
    </row>
    <row r="318" spans="1:19" x14ac:dyDescent="0.35">
      <c r="A318" s="9">
        <v>315</v>
      </c>
      <c r="B318" s="9">
        <f t="shared" si="49"/>
        <v>3.2986722862692823</v>
      </c>
      <c r="C318" s="9">
        <f>'Graficas excel'!$N$3*(COS('Graficas excel'!$N$4*B318+'Graficas excel'!$N$5)+'Graficas excel'!$N$6)*COS(B318)+'Graficas excel'!$N$7</f>
        <v>7.0747287764446689</v>
      </c>
      <c r="D318" s="11">
        <f>'Graficas excel'!$N$3*(COS('Graficas excel'!$N$4*B318+'Graficas excel'!$N$5)+'Graficas excel'!$N$6)*SIN(B318)+'Graficas excel'!$N$8</f>
        <v>23.561529233486112</v>
      </c>
      <c r="E318" s="9">
        <f t="shared" si="52"/>
        <v>2.5581908214475448</v>
      </c>
      <c r="F318" s="9">
        <f>C318/(2*'Graficas excel'!$N$9*COS(E318/2))</f>
        <v>0.61501902769379557</v>
      </c>
      <c r="G318" s="9">
        <f t="shared" si="53"/>
        <v>0.78851226723151124</v>
      </c>
      <c r="H318" s="9">
        <f t="shared" si="54"/>
        <v>1.816772458775904</v>
      </c>
      <c r="I318" s="9">
        <f t="shared" si="50"/>
        <v>2.1874816401117245</v>
      </c>
      <c r="J318" s="9">
        <f t="shared" si="55"/>
        <v>0.16720933034160831</v>
      </c>
      <c r="K318" s="9">
        <f t="shared" si="56"/>
        <v>0.27277796977098506</v>
      </c>
      <c r="L318" s="9">
        <f t="shared" si="56"/>
        <v>-1.0455891598153841</v>
      </c>
      <c r="M318" s="9">
        <f t="shared" si="51"/>
        <v>-1.8167724587759042</v>
      </c>
      <c r="N318" s="9">
        <f t="shared" si="57"/>
        <v>-0.39914193143933629</v>
      </c>
      <c r="O318" s="9">
        <f t="shared" si="57"/>
        <v>-0.32967261688252975</v>
      </c>
      <c r="P318" s="9">
        <f t="shared" si="57"/>
        <v>-0.73201816210870496</v>
      </c>
      <c r="Q318" s="15">
        <f t="shared" si="58"/>
        <v>125.33346574075706</v>
      </c>
      <c r="R318" s="15">
        <f t="shared" si="59"/>
        <v>-104.09339422346466</v>
      </c>
      <c r="S318" s="10">
        <f t="shared" si="60"/>
        <v>6.5882755897535811E-2</v>
      </c>
    </row>
    <row r="319" spans="1:19" x14ac:dyDescent="0.35">
      <c r="A319" s="9">
        <v>316</v>
      </c>
      <c r="B319" s="9">
        <f t="shared" si="49"/>
        <v>3.3091442617812485</v>
      </c>
      <c r="C319" s="9">
        <f>'Graficas excel'!$N$3*(COS('Graficas excel'!$N$4*B319+'Graficas excel'!$N$5)+'Graficas excel'!$N$6)*COS(B319)+'Graficas excel'!$N$7</f>
        <v>7.0637199035065397</v>
      </c>
      <c r="D319" s="11">
        <f>'Graficas excel'!$N$3*(COS('Graficas excel'!$N$4*B319+'Graficas excel'!$N$5)+'Graficas excel'!$N$6)*SIN(B319)+'Graficas excel'!$N$8</f>
        <v>23.495953376456455</v>
      </c>
      <c r="E319" s="9">
        <f t="shared" si="52"/>
        <v>2.5575130409411324</v>
      </c>
      <c r="F319" s="9">
        <f>C319/(2*'Graficas excel'!$N$9*COS(E319/2))</f>
        <v>0.61336977221320699</v>
      </c>
      <c r="G319" s="9">
        <f t="shared" si="53"/>
        <v>0.78979587396688677</v>
      </c>
      <c r="H319" s="9">
        <f t="shared" si="54"/>
        <v>1.8209522633077357</v>
      </c>
      <c r="I319" s="9">
        <f t="shared" si="50"/>
        <v>2.1892326521244341</v>
      </c>
      <c r="J319" s="9">
        <f t="shared" si="55"/>
        <v>0.17006585456125387</v>
      </c>
      <c r="K319" s="9">
        <f t="shared" si="56"/>
        <v>0.26182858569382128</v>
      </c>
      <c r="L319" s="9">
        <f t="shared" si="56"/>
        <v>-1.1606508940384579</v>
      </c>
      <c r="M319" s="9">
        <f t="shared" si="51"/>
        <v>-1.8209522633077357</v>
      </c>
      <c r="N319" s="9">
        <f t="shared" si="57"/>
        <v>-0.40259425501029589</v>
      </c>
      <c r="O319" s="9">
        <f t="shared" si="57"/>
        <v>-0.33733829315044644</v>
      </c>
      <c r="P319" s="9">
        <f t="shared" si="57"/>
        <v>-0.62201496314594362</v>
      </c>
      <c r="Q319" s="15">
        <f t="shared" si="58"/>
        <v>125.43379133896202</v>
      </c>
      <c r="R319" s="15">
        <f t="shared" si="59"/>
        <v>-104.33287938232826</v>
      </c>
      <c r="S319" s="10">
        <f t="shared" si="60"/>
        <v>6.6493520801217051E-2</v>
      </c>
    </row>
    <row r="320" spans="1:19" x14ac:dyDescent="0.35">
      <c r="A320" s="9">
        <v>317</v>
      </c>
      <c r="B320" s="9">
        <f t="shared" si="49"/>
        <v>3.3196162372932143</v>
      </c>
      <c r="C320" s="9">
        <f>'Graficas excel'!$N$3*(COS('Graficas excel'!$N$4*B320+'Graficas excel'!$N$5)+'Graficas excel'!$N$6)*COS(B320)+'Graficas excel'!$N$7</f>
        <v>7.0521943047793973</v>
      </c>
      <c r="D320" s="11">
        <f>'Graficas excel'!$N$3*(COS('Graficas excel'!$N$4*B320+'Graficas excel'!$N$5)+'Graficas excel'!$N$6)*SIN(B320)+'Graficas excel'!$N$8</f>
        <v>23.429820842034896</v>
      </c>
      <c r="E320" s="9">
        <f t="shared" si="52"/>
        <v>2.5568589346901804</v>
      </c>
      <c r="F320" s="9">
        <f>C320/(2*'Graficas excel'!$N$9*COS(E320/2))</f>
        <v>0.61170353787711962</v>
      </c>
      <c r="G320" s="9">
        <f t="shared" si="53"/>
        <v>0.79108708859936228</v>
      </c>
      <c r="H320" s="9">
        <f t="shared" si="54"/>
        <v>1.8251682204874617</v>
      </c>
      <c r="I320" s="9">
        <f t="shared" si="50"/>
        <v>2.1910135775888211</v>
      </c>
      <c r="J320" s="9">
        <f t="shared" si="55"/>
        <v>0.17280771709897225</v>
      </c>
      <c r="K320" s="9">
        <f t="shared" si="56"/>
        <v>0.24967427795350913</v>
      </c>
      <c r="L320" s="9">
        <f t="shared" si="56"/>
        <v>-1.2746862903810434</v>
      </c>
      <c r="M320" s="9">
        <f t="shared" si="51"/>
        <v>-1.8251682204874617</v>
      </c>
      <c r="N320" s="9">
        <f t="shared" si="57"/>
        <v>-0.40612685335541576</v>
      </c>
      <c r="O320" s="9">
        <f t="shared" si="57"/>
        <v>-0.34385201861258718</v>
      </c>
      <c r="P320" s="9">
        <f t="shared" si="57"/>
        <v>-0.51051235271382689</v>
      </c>
      <c r="Q320" s="15">
        <f t="shared" si="58"/>
        <v>125.53583085169878</v>
      </c>
      <c r="R320" s="15">
        <f t="shared" si="59"/>
        <v>-104.57443593533444</v>
      </c>
      <c r="S320" s="10">
        <f t="shared" si="60"/>
        <v>6.7129364178709461E-2</v>
      </c>
    </row>
    <row r="321" spans="1:19" x14ac:dyDescent="0.35">
      <c r="A321" s="9">
        <v>318</v>
      </c>
      <c r="B321" s="9">
        <f t="shared" si="49"/>
        <v>3.3300882128051805</v>
      </c>
      <c r="C321" s="9">
        <f>'Graficas excel'!$N$3*(COS('Graficas excel'!$N$4*B321+'Graficas excel'!$N$5)+'Graficas excel'!$N$6)*COS(B321)+'Graficas excel'!$N$7</f>
        <v>7.0401870023966273</v>
      </c>
      <c r="D321" s="11">
        <f>'Graficas excel'!$N$3*(COS('Graficas excel'!$N$4*B321+'Graficas excel'!$N$5)+'Graficas excel'!$N$6)*SIN(B321)+'Graficas excel'!$N$8</f>
        <v>23.363104867392341</v>
      </c>
      <c r="E321" s="9">
        <f t="shared" si="52"/>
        <v>2.5562252605905691</v>
      </c>
      <c r="F321" s="9">
        <f>C321/(2*'Graficas excel'!$N$9*COS(E321/2))</f>
        <v>0.61001992901537938</v>
      </c>
      <c r="G321" s="9">
        <f t="shared" si="53"/>
        <v>0.79238607143492334</v>
      </c>
      <c r="H321" s="9">
        <f t="shared" si="54"/>
        <v>1.8294211709505519</v>
      </c>
      <c r="I321" s="9">
        <f t="shared" si="50"/>
        <v>2.1928232157705603</v>
      </c>
      <c r="J321" s="9">
        <f t="shared" si="55"/>
        <v>0.17542230002366918</v>
      </c>
      <c r="K321" s="9">
        <f t="shared" si="56"/>
        <v>0.2363257943352001</v>
      </c>
      <c r="L321" s="9">
        <f t="shared" si="56"/>
        <v>-1.387542818408398</v>
      </c>
      <c r="M321" s="9">
        <f t="shared" si="51"/>
        <v>-1.8294211709505515</v>
      </c>
      <c r="N321" s="9">
        <f t="shared" si="57"/>
        <v>-0.40972766327406684</v>
      </c>
      <c r="O321" s="9">
        <f t="shared" si="57"/>
        <v>-0.34919809146876252</v>
      </c>
      <c r="P321" s="9">
        <f t="shared" si="57"/>
        <v>-0.39770507595461674</v>
      </c>
      <c r="Q321" s="15">
        <f t="shared" si="58"/>
        <v>125.63951548195817</v>
      </c>
      <c r="R321" s="15">
        <f t="shared" si="59"/>
        <v>-104.81811204734768</v>
      </c>
      <c r="S321" s="10">
        <f t="shared" si="60"/>
        <v>6.7787879322319652E-2</v>
      </c>
    </row>
    <row r="322" spans="1:19" x14ac:dyDescent="0.35">
      <c r="A322" s="9">
        <v>319</v>
      </c>
      <c r="B322" s="9">
        <f t="shared" si="49"/>
        <v>3.3405601883171463</v>
      </c>
      <c r="C322" s="9">
        <f>'Graficas excel'!$N$3*(COS('Graficas excel'!$N$4*B322+'Graficas excel'!$N$5)+'Graficas excel'!$N$6)*COS(B322)+'Graficas excel'!$N$7</f>
        <v>7.0277347644957935</v>
      </c>
      <c r="D322" s="11">
        <f>'Graficas excel'!$N$3*(COS('Graficas excel'!$N$4*B322+'Graficas excel'!$N$5)+'Graficas excel'!$N$6)*SIN(B322)+'Graficas excel'!$N$8</f>
        <v>23.295780093254294</v>
      </c>
      <c r="E322" s="9">
        <f t="shared" si="52"/>
        <v>2.5556086385943892</v>
      </c>
      <c r="F322" s="9">
        <f>C322/(2*'Graficas excel'!$N$9*COS(E322/2))</f>
        <v>0.60831859769026764</v>
      </c>
      <c r="G322" s="9">
        <f t="shared" si="53"/>
        <v>0.79369294043990735</v>
      </c>
      <c r="H322" s="9">
        <f t="shared" si="54"/>
        <v>1.8337118290069325</v>
      </c>
      <c r="I322" s="9">
        <f t="shared" si="50"/>
        <v>2.1946602338006609</v>
      </c>
      <c r="J322" s="9">
        <f t="shared" si="55"/>
        <v>0.1778970979547933</v>
      </c>
      <c r="K322" s="9">
        <f t="shared" si="56"/>
        <v>0.2217954799190231</v>
      </c>
      <c r="L322" s="9">
        <f t="shared" si="56"/>
        <v>-1.4990692640412253</v>
      </c>
      <c r="M322" s="9">
        <f t="shared" si="51"/>
        <v>-1.8337118290069325</v>
      </c>
      <c r="N322" s="9">
        <f t="shared" si="57"/>
        <v>-0.41338445713675298</v>
      </c>
      <c r="O322" s="9">
        <f t="shared" si="57"/>
        <v>-0.35336284928514383</v>
      </c>
      <c r="P322" s="9">
        <f t="shared" si="57"/>
        <v>-0.28378551096913701</v>
      </c>
      <c r="Q322" s="15">
        <f t="shared" si="58"/>
        <v>125.74476886197236</v>
      </c>
      <c r="R322" s="15">
        <f t="shared" si="59"/>
        <v>-105.06394864531212</v>
      </c>
      <c r="S322" s="10">
        <f t="shared" si="60"/>
        <v>6.8466659342179284E-2</v>
      </c>
    </row>
    <row r="323" spans="1:19" x14ac:dyDescent="0.35">
      <c r="A323" s="9">
        <v>320</v>
      </c>
      <c r="B323" s="9">
        <f t="shared" ref="B323:B386" si="61">A323*$B$1</f>
        <v>3.3510321638291125</v>
      </c>
      <c r="C323" s="9">
        <f>'Graficas excel'!$N$3*(COS('Graficas excel'!$N$4*B323+'Graficas excel'!$N$5)+'Graficas excel'!$N$6)*COS(B323)+'Graficas excel'!$N$7</f>
        <v>7.0148760413642837</v>
      </c>
      <c r="D323" s="11">
        <f>'Graficas excel'!$N$3*(COS('Graficas excel'!$N$4*B323+'Graficas excel'!$N$5)+'Graficas excel'!$N$6)*SIN(B323)+'Graficas excel'!$N$8</f>
        <v>23.227822630183521</v>
      </c>
      <c r="E323" s="9">
        <f t="shared" si="52"/>
        <v>2.5550055547890906</v>
      </c>
      <c r="F323" s="9">
        <f>C323/(2*'Graficas excel'!$N$9*COS(E323/2))</f>
        <v>0.6065992447731513</v>
      </c>
      <c r="G323" s="9">
        <f t="shared" si="53"/>
        <v>0.79500777118254795</v>
      </c>
      <c r="H323" s="9">
        <f t="shared" si="54"/>
        <v>1.8380407809190964</v>
      </c>
      <c r="I323" s="9">
        <f t="shared" ref="I323:I386" si="62">(E323+H323)/2</f>
        <v>2.1965231678540933</v>
      </c>
      <c r="J323" s="9">
        <f t="shared" si="55"/>
        <v>0.18021973478917006</v>
      </c>
      <c r="K323" s="9">
        <f t="shared" si="56"/>
        <v>0.20609726329524253</v>
      </c>
      <c r="L323" s="9">
        <f t="shared" si="56"/>
        <v>-1.6091154546118318</v>
      </c>
      <c r="M323" s="9">
        <f t="shared" ref="M323:M386" si="63">E323-2*I323</f>
        <v>-1.838040780919096</v>
      </c>
      <c r="N323" s="9">
        <f t="shared" si="57"/>
        <v>-0.41708486424130553</v>
      </c>
      <c r="O323" s="9">
        <f t="shared" si="57"/>
        <v>-0.35633464420666339</v>
      </c>
      <c r="P323" s="9">
        <f t="shared" si="57"/>
        <v>-0.16894330104809649</v>
      </c>
      <c r="Q323" s="15">
        <f t="shared" si="58"/>
        <v>125.85150712074524</v>
      </c>
      <c r="R323" s="15">
        <f t="shared" si="59"/>
        <v>-105.31197931959417</v>
      </c>
      <c r="S323" s="10">
        <f t="shared" si="60"/>
        <v>6.9163310704363018E-2</v>
      </c>
    </row>
    <row r="324" spans="1:19" x14ac:dyDescent="0.35">
      <c r="A324" s="9">
        <v>321</v>
      </c>
      <c r="B324" s="9">
        <f t="shared" si="61"/>
        <v>3.3615041393410783</v>
      </c>
      <c r="C324" s="9">
        <f>'Graficas excel'!$N$3*(COS('Graficas excel'!$N$4*B324+'Graficas excel'!$N$5)+'Graficas excel'!$N$6)*COS(B324)+'Graficas excel'!$N$7</f>
        <v>7.0016508986638835</v>
      </c>
      <c r="D324" s="11">
        <f>'Graficas excel'!$N$3*(COS('Graficas excel'!$N$4*B324+'Graficas excel'!$N$5)+'Graficas excel'!$N$6)*SIN(B324)+'Graficas excel'!$N$8</f>
        <v>23.159210122189066</v>
      </c>
      <c r="E324" s="9">
        <f t="shared" ref="E324:E387" si="64">ATAN2(C324,D324)*2</f>
        <v>2.5544123656033144</v>
      </c>
      <c r="F324" s="9">
        <f>C324/(2*'Graficas excel'!$N$9*COS(E324/2))</f>
        <v>0.60486162094651075</v>
      </c>
      <c r="G324" s="9">
        <f t="shared" ref="G324:G387" si="65">(1-F324^2)^(1/2)</f>
        <v>0.79633059686662766</v>
      </c>
      <c r="H324" s="9">
        <f t="shared" ref="H324:H387" si="66">ATAN2(F324,G324)*2</f>
        <v>1.8424084834038423</v>
      </c>
      <c r="I324" s="9">
        <f t="shared" si="62"/>
        <v>2.1984104245035785</v>
      </c>
      <c r="J324" s="9">
        <f t="shared" ref="J324:J387" si="67">(I325-I324)/$B$1</f>
        <v>0.18237798028348104</v>
      </c>
      <c r="K324" s="9">
        <f t="shared" ref="K324:L387" si="68">(J325-J324)/$B$1</f>
        <v>0.18924664565862143</v>
      </c>
      <c r="L324" s="9">
        <f t="shared" si="68"/>
        <v>-1.7175319657317696</v>
      </c>
      <c r="M324" s="9">
        <f t="shared" si="63"/>
        <v>-1.8424084834038426</v>
      </c>
      <c r="N324" s="9">
        <f t="shared" ref="N324:P387" si="69">(M325-M324)/$B$1</f>
        <v>-0.42081639190950282</v>
      </c>
      <c r="O324" s="9">
        <f t="shared" si="69"/>
        <v>-0.35810381431814975</v>
      </c>
      <c r="P324" s="9">
        <f t="shared" si="69"/>
        <v>-5.3365027907699633E-2</v>
      </c>
      <c r="Q324" s="15">
        <f t="shared" ref="Q324:Q387" si="70">DEGREES(I324)</f>
        <v>125.95963896161875</v>
      </c>
      <c r="R324" s="15">
        <f t="shared" ref="R324:R387" si="71">DEGREES(M324)</f>
        <v>-105.56223023813895</v>
      </c>
      <c r="S324" s="10">
        <f t="shared" si="60"/>
        <v>6.9875465313192289E-2</v>
      </c>
    </row>
    <row r="325" spans="1:19" x14ac:dyDescent="0.35">
      <c r="A325" s="9">
        <v>322</v>
      </c>
      <c r="B325" s="9">
        <f t="shared" si="61"/>
        <v>3.3719761148530445</v>
      </c>
      <c r="C325" s="9">
        <f>'Graficas excel'!$N$3*(COS('Graficas excel'!$N$4*B325+'Graficas excel'!$N$5)+'Graficas excel'!$N$6)*COS(B325)+'Graficas excel'!$N$7</f>
        <v>6.9881009478502358</v>
      </c>
      <c r="D325" s="11">
        <f>'Graficas excel'!$N$3*(COS('Graficas excel'!$N$4*B325+'Graficas excel'!$N$5)+'Graficas excel'!$N$6)*SIN(B325)+'Graficas excel'!$N$8</f>
        <v>23.089921807544883</v>
      </c>
      <c r="E325" s="9">
        <f t="shared" si="64"/>
        <v>2.5538253021391051</v>
      </c>
      <c r="F325" s="9">
        <f>C325/(2*'Graficas excel'!$N$9*COS(E325/2))</f>
        <v>0.60310552763171221</v>
      </c>
      <c r="G325" s="9">
        <f t="shared" si="65"/>
        <v>0.79766140845604039</v>
      </c>
      <c r="H325" s="9">
        <f t="shared" si="66"/>
        <v>1.8468152623549523</v>
      </c>
      <c r="I325" s="9">
        <f t="shared" si="62"/>
        <v>2.2003202822470289</v>
      </c>
      <c r="J325" s="9">
        <f t="shared" si="67"/>
        <v>0.18435976652253983</v>
      </c>
      <c r="K325" s="9">
        <f t="shared" si="68"/>
        <v>0.17126069297245955</v>
      </c>
      <c r="L325" s="9">
        <f t="shared" si="68"/>
        <v>-1.8241698266225892</v>
      </c>
      <c r="M325" s="9">
        <f t="shared" si="63"/>
        <v>-1.8468152623549527</v>
      </c>
      <c r="N325" s="9">
        <f t="shared" si="69"/>
        <v>-0.42456644628378409</v>
      </c>
      <c r="O325" s="9">
        <f t="shared" si="69"/>
        <v>-0.35866265158359456</v>
      </c>
      <c r="P325" s="9">
        <f t="shared" si="69"/>
        <v>6.2766102705246615E-2</v>
      </c>
      <c r="Q325" s="15">
        <f t="shared" si="70"/>
        <v>126.06906574978883</v>
      </c>
      <c r="R325" s="15">
        <f t="shared" si="71"/>
        <v>-105.81472007328466</v>
      </c>
      <c r="S325" s="10">
        <f t="shared" ref="S325:S388" si="72">SQRT((C325-C324)^2+(D325-D324)^2)</f>
        <v>7.0600791166130467E-2</v>
      </c>
    </row>
    <row r="326" spans="1:19" x14ac:dyDescent="0.35">
      <c r="A326" s="9">
        <v>323</v>
      </c>
      <c r="B326" s="9">
        <f t="shared" si="61"/>
        <v>3.3824480903650103</v>
      </c>
      <c r="C326" s="9">
        <f>'Graficas excel'!$N$3*(COS('Graficas excel'!$N$4*B326+'Graficas excel'!$N$5)+'Graficas excel'!$N$6)*COS(B326)+'Graficas excel'!$N$7</f>
        <v>6.9742692739080789</v>
      </c>
      <c r="D326" s="11">
        <f>'Graficas excel'!$N$3*(COS('Graficas excel'!$N$4*B326+'Graficas excel'!$N$5)+'Graficas excel'!$N$6)*SIN(B326)+'Graficas excel'!$N$8</f>
        <v>23.019938576706469</v>
      </c>
      <c r="E326" s="9">
        <f t="shared" si="64"/>
        <v>2.5532404746312505</v>
      </c>
      <c r="F326" s="9">
        <f>C326/(2*'Graficas excel'!$N$9*COS(E326/2))</f>
        <v>0.60133081784297249</v>
      </c>
      <c r="G326" s="9">
        <f t="shared" si="65"/>
        <v>0.79900015488878462</v>
      </c>
      <c r="H326" s="9">
        <f t="shared" si="66"/>
        <v>1.851261311783639</v>
      </c>
      <c r="I326" s="9">
        <f t="shared" si="62"/>
        <v>2.2022508932074447</v>
      </c>
      <c r="J326" s="9">
        <f t="shared" si="67"/>
        <v>0.18615320430550975</v>
      </c>
      <c r="K326" s="9">
        <f t="shared" si="68"/>
        <v>0.15215803121840057</v>
      </c>
      <c r="L326" s="9">
        <f t="shared" si="68"/>
        <v>-1.928880182906247</v>
      </c>
      <c r="M326" s="9">
        <f t="shared" si="63"/>
        <v>-1.851261311783639</v>
      </c>
      <c r="N326" s="9">
        <f t="shared" si="69"/>
        <v>-0.42832235278822428</v>
      </c>
      <c r="O326" s="9">
        <f t="shared" si="69"/>
        <v>-0.35800536649308368</v>
      </c>
      <c r="P326" s="9">
        <f t="shared" si="69"/>
        <v>0.17927046829348478</v>
      </c>
      <c r="Q326" s="15">
        <f t="shared" si="70"/>
        <v>126.17968160970236</v>
      </c>
      <c r="R326" s="15">
        <f t="shared" si="71"/>
        <v>-106.06945994105493</v>
      </c>
      <c r="S326" s="10">
        <f t="shared" si="72"/>
        <v>7.1337001637473252E-2</v>
      </c>
    </row>
    <row r="327" spans="1:19" x14ac:dyDescent="0.35">
      <c r="A327" s="9">
        <v>324</v>
      </c>
      <c r="B327" s="9">
        <f t="shared" si="61"/>
        <v>3.3929200658769765</v>
      </c>
      <c r="C327" s="9">
        <f>'Graficas excel'!$N$3*(COS('Graficas excel'!$N$4*B327+'Graficas excel'!$N$5)+'Graficas excel'!$N$6)*COS(B327)+'Graficas excel'!$N$7</f>
        <v>6.9602003605276819</v>
      </c>
      <c r="D327" s="11">
        <f>'Graficas excel'!$N$3*(COS('Graficas excel'!$N$4*B327+'Graficas excel'!$N$5)+'Graficas excel'!$N$6)*SIN(B327)+'Graficas excel'!$N$8</f>
        <v>22.949243027218781</v>
      </c>
      <c r="E327" s="9">
        <f t="shared" si="64"/>
        <v>2.5526538770355471</v>
      </c>
      <c r="F327" s="9">
        <f>C327/(2*'Graficas excel'!$N$9*COS(E327/2))</f>
        <v>0.59953739696798702</v>
      </c>
      <c r="G327" s="9">
        <f t="shared" si="65"/>
        <v>0.80034674337867484</v>
      </c>
      <c r="H327" s="9">
        <f t="shared" si="66"/>
        <v>1.8557466929732649</v>
      </c>
      <c r="I327" s="9">
        <f t="shared" si="62"/>
        <v>2.204200285004406</v>
      </c>
      <c r="J327" s="9">
        <f t="shared" si="67"/>
        <v>0.18774659948237779</v>
      </c>
      <c r="K327" s="9">
        <f t="shared" si="68"/>
        <v>0.1319588451774899</v>
      </c>
      <c r="L327" s="9">
        <f t="shared" si="68"/>
        <v>-2.031513986849347</v>
      </c>
      <c r="M327" s="9">
        <f t="shared" si="63"/>
        <v>-1.8557466929732649</v>
      </c>
      <c r="N327" s="9">
        <f t="shared" si="69"/>
        <v>-0.43207137621929226</v>
      </c>
      <c r="O327" s="9">
        <f t="shared" si="69"/>
        <v>-0.35612805053909563</v>
      </c>
      <c r="P327" s="9">
        <f t="shared" si="69"/>
        <v>0.2959722859874851</v>
      </c>
      <c r="Q327" s="15">
        <f t="shared" si="70"/>
        <v>126.29137353228566</v>
      </c>
      <c r="R327" s="15">
        <f t="shared" si="71"/>
        <v>-106.32645335272787</v>
      </c>
      <c r="S327" s="10">
        <f t="shared" si="72"/>
        <v>7.2081863468359736E-2</v>
      </c>
    </row>
    <row r="328" spans="1:19" x14ac:dyDescent="0.35">
      <c r="A328" s="9">
        <v>325</v>
      </c>
      <c r="B328" s="9">
        <f t="shared" si="61"/>
        <v>3.4033920413889422</v>
      </c>
      <c r="C328" s="9">
        <f>'Graficas excel'!$N$3*(COS('Graficas excel'!$N$4*B328+'Graficas excel'!$N$5)+'Graficas excel'!$N$6)*COS(B328)+'Graficas excel'!$N$7</f>
        <v>6.9459400128524429</v>
      </c>
      <c r="D328" s="11">
        <f>'Graficas excel'!$N$3*(COS('Graficas excel'!$N$4*B328+'Graficas excel'!$N$5)+'Graficas excel'!$N$6)*SIN(B328)+'Graficas excel'!$N$8</f>
        <v>22.877819515514243</v>
      </c>
      <c r="E328" s="9">
        <f t="shared" si="64"/>
        <v>2.552061391748826</v>
      </c>
      <c r="F328" s="9">
        <f>C328/(2*'Graficas excel'!$N$9*COS(E328/2))</f>
        <v>0.59772522347573542</v>
      </c>
      <c r="G328" s="9">
        <f t="shared" si="65"/>
        <v>0.80170103980279472</v>
      </c>
      <c r="H328" s="9">
        <f t="shared" si="66"/>
        <v>1.8602713338444543</v>
      </c>
      <c r="I328" s="9">
        <f t="shared" si="62"/>
        <v>2.2061663627966404</v>
      </c>
      <c r="J328" s="9">
        <f t="shared" si="67"/>
        <v>0.18912846927766377</v>
      </c>
      <c r="K328" s="9">
        <f t="shared" si="68"/>
        <v>0.11068488045498717</v>
      </c>
      <c r="L328" s="9">
        <f t="shared" si="68"/>
        <v>-2.131921657447621</v>
      </c>
      <c r="M328" s="9">
        <f t="shared" si="63"/>
        <v>-1.8602713338444548</v>
      </c>
      <c r="N328" s="9">
        <f t="shared" si="69"/>
        <v>-0.43580074044366185</v>
      </c>
      <c r="O328" s="9">
        <f t="shared" si="69"/>
        <v>-0.3530286360080141</v>
      </c>
      <c r="P328" s="9">
        <f t="shared" si="69"/>
        <v>0.4126997711113789</v>
      </c>
      <c r="Q328" s="15">
        <f t="shared" si="70"/>
        <v>126.40402149197509</v>
      </c>
      <c r="R328" s="15">
        <f t="shared" si="71"/>
        <v>-106.58569617845944</v>
      </c>
      <c r="S328" s="10">
        <f t="shared" si="72"/>
        <v>7.2833203554607706E-2</v>
      </c>
    </row>
    <row r="329" spans="1:19" x14ac:dyDescent="0.35">
      <c r="A329" s="9">
        <v>326</v>
      </c>
      <c r="B329" s="9">
        <f t="shared" si="61"/>
        <v>3.4138640169009085</v>
      </c>
      <c r="C329" s="9">
        <f>'Graficas excel'!$N$3*(COS('Graficas excel'!$N$4*B329+'Graficas excel'!$N$5)+'Graficas excel'!$N$6)*COS(B329)+'Graficas excel'!$N$7</f>
        <v>6.9315352779317658</v>
      </c>
      <c r="D329" s="11">
        <f>'Graficas excel'!$N$3*(COS('Graficas excel'!$N$4*B329+'Graficas excel'!$N$5)+'Graficas excel'!$N$6)*SIN(B329)+'Graficas excel'!$N$8</f>
        <v>22.805654205504965</v>
      </c>
      <c r="E329" s="9">
        <f t="shared" si="64"/>
        <v>2.5514587944645859</v>
      </c>
      <c r="F329" s="9">
        <f>C329/(2*'Graficas excel'!$N$9*COS(E329/2))</f>
        <v>0.59589430955197442</v>
      </c>
      <c r="G329" s="9">
        <f t="shared" si="65"/>
        <v>0.80306286917250491</v>
      </c>
      <c r="H329" s="9">
        <f t="shared" si="66"/>
        <v>1.8648350285264774</v>
      </c>
      <c r="I329" s="9">
        <f t="shared" si="62"/>
        <v>2.2081469114955317</v>
      </c>
      <c r="J329" s="9">
        <f t="shared" si="67"/>
        <v>0.19028755863533328</v>
      </c>
      <c r="K329" s="9">
        <f t="shared" si="68"/>
        <v>8.8359449064765769E-2</v>
      </c>
      <c r="L329" s="9">
        <f t="shared" si="68"/>
        <v>-2.2299527296782689</v>
      </c>
      <c r="M329" s="9">
        <f t="shared" si="63"/>
        <v>-1.8648350285264774</v>
      </c>
      <c r="N329" s="9">
        <f t="shared" si="69"/>
        <v>-0.43949764767496052</v>
      </c>
      <c r="O329" s="9">
        <f t="shared" si="69"/>
        <v>-0.34870685411114177</v>
      </c>
      <c r="P329" s="9">
        <f t="shared" si="69"/>
        <v>0.5292852458344649</v>
      </c>
      <c r="Q329" s="15">
        <f t="shared" si="70"/>
        <v>126.51749857354169</v>
      </c>
      <c r="R329" s="15">
        <f t="shared" si="71"/>
        <v>-106.84717662272564</v>
      </c>
      <c r="S329" s="10">
        <f t="shared" si="72"/>
        <v>7.3588914633049715E-2</v>
      </c>
    </row>
    <row r="330" spans="1:19" x14ac:dyDescent="0.35">
      <c r="A330" s="9">
        <v>327</v>
      </c>
      <c r="B330" s="9">
        <f t="shared" si="61"/>
        <v>3.4243359924128742</v>
      </c>
      <c r="C330" s="9">
        <f>'Graficas excel'!$N$3*(COS('Graficas excel'!$N$4*B330+'Graficas excel'!$N$5)+'Graficas excel'!$N$6)*COS(B330)+'Graficas excel'!$N$7</f>
        <v>6.917034363017291</v>
      </c>
      <c r="D330" s="11">
        <f>'Graficas excel'!$N$3*(COS('Graficas excel'!$N$4*B330+'Graficas excel'!$N$5)+'Graficas excel'!$N$6)*SIN(B330)+'Graficas excel'!$N$8</f>
        <v>22.732735113879155</v>
      </c>
      <c r="E330" s="9">
        <f t="shared" si="64"/>
        <v>2.5508417591690891</v>
      </c>
      <c r="F330" s="9">
        <f>C330/(2*'Graficas excel'!$N$9*COS(E330/2))</f>
        <v>0.5940447216629382</v>
      </c>
      <c r="G330" s="9">
        <f t="shared" si="65"/>
        <v>0.80443201618558313</v>
      </c>
      <c r="H330" s="9">
        <f t="shared" si="66"/>
        <v>1.869437437130496</v>
      </c>
      <c r="I330" s="9">
        <f t="shared" si="62"/>
        <v>2.2101395981497927</v>
      </c>
      <c r="J330" s="9">
        <f t="shared" si="67"/>
        <v>0.19121285662219031</v>
      </c>
      <c r="K330" s="9">
        <f t="shared" si="68"/>
        <v>6.5007438686733254E-2</v>
      </c>
      <c r="L330" s="9">
        <f t="shared" si="68"/>
        <v>-2.3254555200000455</v>
      </c>
      <c r="M330" s="9">
        <f t="shared" si="63"/>
        <v>-1.8694374371304963</v>
      </c>
      <c r="N330" s="9">
        <f t="shared" si="69"/>
        <v>-0.44314929731206709</v>
      </c>
      <c r="O330" s="9">
        <f t="shared" si="69"/>
        <v>-0.34316419197791836</v>
      </c>
      <c r="P330" s="9">
        <f t="shared" si="69"/>
        <v>0.64556524358728229</v>
      </c>
      <c r="Q330" s="15">
        <f t="shared" si="70"/>
        <v>126.63167110872288</v>
      </c>
      <c r="R330" s="15">
        <f t="shared" si="71"/>
        <v>-107.11087521133061</v>
      </c>
      <c r="S330" s="10">
        <f t="shared" si="72"/>
        <v>7.4346959970735052E-2</v>
      </c>
    </row>
    <row r="331" spans="1:19" x14ac:dyDescent="0.35">
      <c r="A331" s="9">
        <v>328</v>
      </c>
      <c r="B331" s="9">
        <f t="shared" si="61"/>
        <v>3.43480796792484</v>
      </c>
      <c r="C331" s="9">
        <f>'Graficas excel'!$N$3*(COS('Graficas excel'!$N$4*B331+'Graficas excel'!$N$5)+'Graficas excel'!$N$6)*COS(B331)+'Graficas excel'!$N$7</f>
        <v>6.9024865518443175</v>
      </c>
      <c r="D331" s="11">
        <f>'Graficas excel'!$N$3*(COS('Graficas excel'!$N$4*B331+'Graficas excel'!$N$5)+'Graficas excel'!$N$6)*SIN(B331)+'Graficas excel'!$N$8</f>
        <v>22.659052152017324</v>
      </c>
      <c r="E331" s="9">
        <f t="shared" si="64"/>
        <v>2.5502058632837334</v>
      </c>
      <c r="F331" s="9">
        <f>C331/(2*'Graficas excel'!$N$9*COS(E331/2))</f>
        <v>0.59217658104774373</v>
      </c>
      <c r="G331" s="9">
        <f t="shared" si="65"/>
        <v>0.80580822585687528</v>
      </c>
      <c r="H331" s="9">
        <f t="shared" si="66"/>
        <v>1.8740780857200934</v>
      </c>
      <c r="I331" s="9">
        <f t="shared" si="62"/>
        <v>2.2121419745019133</v>
      </c>
      <c r="J331" s="9">
        <f t="shared" si="67"/>
        <v>0.19189361292821341</v>
      </c>
      <c r="K331" s="9">
        <f t="shared" si="68"/>
        <v>4.0655325427126673E-2</v>
      </c>
      <c r="L331" s="9">
        <f t="shared" si="68"/>
        <v>-2.418276780245423</v>
      </c>
      <c r="M331" s="9">
        <f t="shared" si="63"/>
        <v>-1.8740780857200932</v>
      </c>
      <c r="N331" s="9">
        <f t="shared" si="69"/>
        <v>-0.44674290432704344</v>
      </c>
      <c r="O331" s="9">
        <f t="shared" si="69"/>
        <v>-0.33640384855569599</v>
      </c>
      <c r="P331" s="9">
        <f t="shared" si="69"/>
        <v>0.76138056011150079</v>
      </c>
      <c r="Q331" s="15">
        <f t="shared" si="70"/>
        <v>126.74639882269621</v>
      </c>
      <c r="R331" s="15">
        <f t="shared" si="71"/>
        <v>-107.37676478971785</v>
      </c>
      <c r="S331" s="10">
        <f t="shared" si="72"/>
        <v>7.5105377162068207E-2</v>
      </c>
    </row>
    <row r="332" spans="1:19" x14ac:dyDescent="0.35">
      <c r="A332" s="9">
        <v>329</v>
      </c>
      <c r="B332" s="9">
        <f t="shared" si="61"/>
        <v>3.4452799434368062</v>
      </c>
      <c r="C332" s="9">
        <f>'Graficas excel'!$N$3*(COS('Graficas excel'!$N$4*B332+'Graficas excel'!$N$5)+'Graficas excel'!$N$6)*COS(B332)+'Graficas excel'!$N$7</f>
        <v>6.887942119043708</v>
      </c>
      <c r="D332" s="11">
        <f>'Graficas excel'!$N$3*(COS('Graficas excel'!$N$4*B332+'Graficas excel'!$N$5)+'Graficas excel'!$N$6)*SIN(B332)+'Graficas excel'!$N$8</f>
        <v>22.584597164450017</v>
      </c>
      <c r="E332" s="9">
        <f t="shared" si="64"/>
        <v>2.5495465929604499</v>
      </c>
      <c r="F332" s="9">
        <f>C332/(2*'Graficas excel'!$N$9*COS(E332/2))</f>
        <v>0.59029006413996388</v>
      </c>
      <c r="G332" s="9">
        <f t="shared" si="65"/>
        <v>0.80719120422464796</v>
      </c>
      <c r="H332" s="9">
        <f t="shared" si="66"/>
        <v>1.8787563664743503</v>
      </c>
      <c r="I332" s="9">
        <f t="shared" si="62"/>
        <v>2.2141514797174002</v>
      </c>
      <c r="J332" s="9">
        <f t="shared" si="67"/>
        <v>0.19231935450051729</v>
      </c>
      <c r="K332" s="9">
        <f t="shared" si="68"/>
        <v>1.5331190203240676E-2</v>
      </c>
      <c r="L332" s="9">
        <f t="shared" si="68"/>
        <v>-2.5082613484238983</v>
      </c>
      <c r="M332" s="9">
        <f t="shared" si="63"/>
        <v>-1.8787563664743505</v>
      </c>
      <c r="N332" s="9">
        <f t="shared" si="69"/>
        <v>-0.4502657171912498</v>
      </c>
      <c r="O332" s="9">
        <f t="shared" si="69"/>
        <v>-0.32843068997492142</v>
      </c>
      <c r="P332" s="9">
        <f t="shared" si="69"/>
        <v>0.87657621826275289</v>
      </c>
      <c r="Q332" s="15">
        <f t="shared" si="70"/>
        <v>126.86153499045314</v>
      </c>
      <c r="R332" s="15">
        <f t="shared" si="71"/>
        <v>-107.64481053231408</v>
      </c>
      <c r="S332" s="10">
        <f t="shared" si="72"/>
        <v>7.5862281135880213E-2</v>
      </c>
    </row>
    <row r="333" spans="1:19" x14ac:dyDescent="0.35">
      <c r="A333" s="9">
        <v>330</v>
      </c>
      <c r="B333" s="9">
        <f t="shared" si="61"/>
        <v>3.455751918948772</v>
      </c>
      <c r="C333" s="9">
        <f>'Graficas excel'!$N$3*(COS('Graficas excel'!$N$4*B333+'Graficas excel'!$N$5)+'Graficas excel'!$N$6)*COS(B333)+'Graficas excel'!$N$7</f>
        <v>6.873452242832804</v>
      </c>
      <c r="D333" s="11">
        <f>'Graficas excel'!$N$3*(COS('Graficas excel'!$N$4*B333+'Graficas excel'!$N$5)+'Graficas excel'!$N$6)*SIN(B333)+'Graficas excel'!$N$8</f>
        <v>22.509363963784846</v>
      </c>
      <c r="E333" s="9">
        <f t="shared" si="64"/>
        <v>2.5488593485377584</v>
      </c>
      <c r="F333" s="9">
        <f>C333/(2*'Graficas excel'!$N$9*COS(E333/2))</f>
        <v>0.58838540291878361</v>
      </c>
      <c r="G333" s="9">
        <f t="shared" si="65"/>
        <v>0.80858061912965773</v>
      </c>
      <c r="H333" s="9">
        <f t="shared" si="66"/>
        <v>1.8834715380386549</v>
      </c>
      <c r="I333" s="9">
        <f t="shared" si="62"/>
        <v>2.2161654432882067</v>
      </c>
      <c r="J333" s="9">
        <f t="shared" si="67"/>
        <v>0.19247990234889492</v>
      </c>
      <c r="K333" s="9">
        <f t="shared" si="68"/>
        <v>-1.0935261215065148E-2</v>
      </c>
      <c r="L333" s="9">
        <f t="shared" si="68"/>
        <v>-2.5952518234997521</v>
      </c>
      <c r="M333" s="9">
        <f t="shared" si="63"/>
        <v>-1.8834715380386551</v>
      </c>
      <c r="N333" s="9">
        <f t="shared" si="69"/>
        <v>-0.45370503533404527</v>
      </c>
      <c r="O333" s="9">
        <f t="shared" si="69"/>
        <v>-0.31925120528290213</v>
      </c>
      <c r="P333" s="9">
        <f t="shared" si="69"/>
        <v>0.99100147497594193</v>
      </c>
      <c r="Q333" s="15">
        <f t="shared" si="70"/>
        <v>126.97692660315344</v>
      </c>
      <c r="R333" s="15">
        <f t="shared" si="71"/>
        <v>-107.91496996262883</v>
      </c>
      <c r="S333" s="10">
        <f t="shared" si="72"/>
        <v>7.661586646989739E-2</v>
      </c>
    </row>
    <row r="334" spans="1:19" x14ac:dyDescent="0.35">
      <c r="A334" s="9">
        <v>331</v>
      </c>
      <c r="B334" s="9">
        <f t="shared" si="61"/>
        <v>3.4662238944607382</v>
      </c>
      <c r="C334" s="9">
        <f>'Graficas excel'!$N$3*(COS('Graficas excel'!$N$4*B334+'Graficas excel'!$N$5)+'Graficas excel'!$N$6)*COS(B334)+'Graficas excel'!$N$7</f>
        <v>6.8590689161368319</v>
      </c>
      <c r="D334" s="11">
        <f>'Graficas excel'!$N$3*(COS('Graficas excel'!$N$4*B334+'Graficas excel'!$N$5)+'Graficas excel'!$N$6)*SIN(B334)+'Graficas excel'!$N$8</f>
        <v>22.433348362036849</v>
      </c>
      <c r="E334" s="9">
        <f t="shared" si="64"/>
        <v>2.5481394501659711</v>
      </c>
      <c r="F334" s="9">
        <f>C334/(2*'Graficas excel'!$N$9*COS(E334/2))</f>
        <v>0.58646288519011169</v>
      </c>
      <c r="G334" s="9">
        <f t="shared" si="65"/>
        <v>0.80997610106378437</v>
      </c>
      <c r="H334" s="9">
        <f t="shared" si="66"/>
        <v>1.8882227260583284</v>
      </c>
      <c r="I334" s="9">
        <f t="shared" si="62"/>
        <v>2.21818108811215</v>
      </c>
      <c r="J334" s="9">
        <f t="shared" si="67"/>
        <v>0.19236538856123381</v>
      </c>
      <c r="K334" s="9">
        <f t="shared" si="68"/>
        <v>-3.8112674758139599E-2</v>
      </c>
      <c r="L334" s="9">
        <f t="shared" si="68"/>
        <v>-2.6790882324358076</v>
      </c>
      <c r="M334" s="9">
        <f t="shared" si="63"/>
        <v>-1.8882227260583289</v>
      </c>
      <c r="N334" s="9">
        <f t="shared" si="69"/>
        <v>-0.45704822613793344</v>
      </c>
      <c r="O334" s="9">
        <f t="shared" si="69"/>
        <v>-0.3088734621046319</v>
      </c>
      <c r="P334" s="9">
        <f t="shared" si="69"/>
        <v>1.1045096913275188</v>
      </c>
      <c r="Q334" s="15">
        <f t="shared" si="70"/>
        <v>127.09241454456277</v>
      </c>
      <c r="R334" s="15">
        <f t="shared" si="71"/>
        <v>-108.18719298382925</v>
      </c>
      <c r="S334" s="10">
        <f t="shared" si="72"/>
        <v>7.7364409103625756E-2</v>
      </c>
    </row>
    <row r="335" spans="1:19" x14ac:dyDescent="0.35">
      <c r="A335" s="9">
        <v>332</v>
      </c>
      <c r="B335" s="9">
        <f t="shared" si="61"/>
        <v>3.476695869972704</v>
      </c>
      <c r="C335" s="9">
        <f>'Graficas excel'!$N$3*(COS('Graficas excel'!$N$4*B335+'Graficas excel'!$N$5)+'Graficas excel'!$N$6)*COS(B335)+'Graficas excel'!$N$7</f>
        <v>6.8448448562950315</v>
      </c>
      <c r="D335" s="11">
        <f>'Graficas excel'!$N$3*(COS('Graficas excel'!$N$4*B335+'Graficas excel'!$N$5)+'Graficas excel'!$N$6)*SIN(B335)+'Graficas excel'!$N$8</f>
        <v>22.356548198302587</v>
      </c>
      <c r="E335" s="9">
        <f t="shared" si="64"/>
        <v>2.5473821436107933</v>
      </c>
      <c r="F335" s="9">
        <f>C335/(2*'Graficas excel'!$N$9*COS(E335/2))</f>
        <v>0.5845228547979191</v>
      </c>
      <c r="G335" s="9">
        <f t="shared" si="65"/>
        <v>0.81137724408495138</v>
      </c>
      <c r="H335" s="9">
        <f t="shared" si="66"/>
        <v>1.8930089238902328</v>
      </c>
      <c r="I335" s="9">
        <f t="shared" si="62"/>
        <v>2.220195533750513</v>
      </c>
      <c r="J335" s="9">
        <f t="shared" si="67"/>
        <v>0.19196627356447105</v>
      </c>
      <c r="K335" s="9">
        <f t="shared" si="68"/>
        <v>-6.6168021122603587E-2</v>
      </c>
      <c r="L335" s="9">
        <f t="shared" si="68"/>
        <v>-2.7596077270106729</v>
      </c>
      <c r="M335" s="9">
        <f t="shared" si="63"/>
        <v>-1.8930089238902328</v>
      </c>
      <c r="N335" s="9">
        <f t="shared" si="69"/>
        <v>-0.4602827414693893</v>
      </c>
      <c r="O335" s="9">
        <f t="shared" si="69"/>
        <v>-0.29730706366432103</v>
      </c>
      <c r="P335" s="9">
        <f t="shared" si="69"/>
        <v>1.2169582590664501</v>
      </c>
      <c r="Q335" s="15">
        <f t="shared" si="70"/>
        <v>127.20783377769952</v>
      </c>
      <c r="R335" s="15">
        <f t="shared" si="71"/>
        <v>-108.46142191951202</v>
      </c>
      <c r="S335" s="10">
        <f t="shared" si="72"/>
        <v>7.8106267533358628E-2</v>
      </c>
    </row>
    <row r="336" spans="1:19" x14ac:dyDescent="0.35">
      <c r="A336" s="9">
        <v>333</v>
      </c>
      <c r="B336" s="9">
        <f t="shared" si="61"/>
        <v>3.4871678454846702</v>
      </c>
      <c r="C336" s="9">
        <f>'Graficas excel'!$N$3*(COS('Graficas excel'!$N$4*B336+'Graficas excel'!$N$5)+'Graficas excel'!$N$6)*COS(B336)+'Graficas excel'!$N$7</f>
        <v>6.8308334135080591</v>
      </c>
      <c r="D336" s="11">
        <f>'Graficas excel'!$N$3*(COS('Graficas excel'!$N$4*B336+'Graficas excel'!$N$5)+'Graficas excel'!$N$6)*SIN(B336)+'Graficas excel'!$N$8</f>
        <v>22.278963362724774</v>
      </c>
      <c r="E336" s="9">
        <f t="shared" si="64"/>
        <v>2.5465826062453263</v>
      </c>
      <c r="F336" s="9">
        <f>C336/(2*'Graficas excel'!$N$9*COS(E336/2))</f>
        <v>0.58256571176602645</v>
      </c>
      <c r="G336" s="9">
        <f t="shared" si="65"/>
        <v>0.81278360679491013</v>
      </c>
      <c r="H336" s="9">
        <f t="shared" si="66"/>
        <v>1.897828993487481</v>
      </c>
      <c r="I336" s="9">
        <f t="shared" si="62"/>
        <v>2.2222057998664035</v>
      </c>
      <c r="J336" s="9">
        <f t="shared" si="67"/>
        <v>0.19127336366759989</v>
      </c>
      <c r="K336" s="9">
        <f t="shared" si="68"/>
        <v>-9.5066565662491442E-2</v>
      </c>
      <c r="L336" s="9">
        <f t="shared" si="68"/>
        <v>-2.8366442787098811</v>
      </c>
      <c r="M336" s="9">
        <f t="shared" si="63"/>
        <v>-1.8978289934874808</v>
      </c>
      <c r="N336" s="9">
        <f t="shared" si="69"/>
        <v>-0.46339613375961658</v>
      </c>
      <c r="O336" s="9">
        <f t="shared" si="69"/>
        <v>-0.28456310657629241</v>
      </c>
      <c r="P336" s="9">
        <f t="shared" si="69"/>
        <v>1.3282083825008475</v>
      </c>
      <c r="Q336" s="15">
        <f t="shared" si="70"/>
        <v>127.32301354183821</v>
      </c>
      <c r="R336" s="15">
        <f t="shared" si="71"/>
        <v>-108.73759156439365</v>
      </c>
      <c r="S336" s="10">
        <f t="shared" si="72"/>
        <v>7.8839883565419377E-2</v>
      </c>
    </row>
    <row r="337" spans="1:19" x14ac:dyDescent="0.35">
      <c r="A337" s="9">
        <v>334</v>
      </c>
      <c r="B337" s="9">
        <f t="shared" si="61"/>
        <v>3.497639820996636</v>
      </c>
      <c r="C337" s="9">
        <f>'Graficas excel'!$N$3*(COS('Graficas excel'!$N$4*B337+'Graficas excel'!$N$5)+'Graficas excel'!$N$6)*COS(B337)+'Graficas excel'!$N$7</f>
        <v>6.8170884781855348</v>
      </c>
      <c r="D337" s="11">
        <f>'Graficas excel'!$N$3*(COS('Graficas excel'!$N$4*B337+'Graficas excel'!$N$5)+'Graficas excel'!$N$6)*SIN(B337)+'Graficas excel'!$N$8</f>
        <v>22.200595816700957</v>
      </c>
      <c r="E337" s="9">
        <f t="shared" si="64"/>
        <v>2.5457359532410928</v>
      </c>
      <c r="F337" s="9">
        <f>C337/(2*'Graficas excel'!$N$9*COS(E337/2))</f>
        <v>0.58059191237043284</v>
      </c>
      <c r="G337" s="9">
        <f t="shared" si="65"/>
        <v>0.81419471337637883</v>
      </c>
      <c r="H337" s="9">
        <f t="shared" si="66"/>
        <v>1.902681666452551</v>
      </c>
      <c r="I337" s="9">
        <f t="shared" si="62"/>
        <v>2.224208809846822</v>
      </c>
      <c r="J337" s="9">
        <f t="shared" si="67"/>
        <v>0.19027782891997558</v>
      </c>
      <c r="K337" s="9">
        <f t="shared" si="68"/>
        <v>-0.12477183508529971</v>
      </c>
      <c r="L337" s="9">
        <f t="shared" si="68"/>
        <v>-2.910028431615522</v>
      </c>
      <c r="M337" s="9">
        <f t="shared" si="63"/>
        <v>-1.9026816664525512</v>
      </c>
      <c r="N337" s="9">
        <f t="shared" si="69"/>
        <v>-0.46637607164329248</v>
      </c>
      <c r="O337" s="9">
        <f t="shared" si="69"/>
        <v>-0.2706541409199556</v>
      </c>
      <c r="P337" s="9">
        <f t="shared" si="69"/>
        <v>1.4381249450952527</v>
      </c>
      <c r="Q337" s="15">
        <f t="shared" si="70"/>
        <v>127.43777756003875</v>
      </c>
      <c r="R337" s="15">
        <f t="shared" si="71"/>
        <v>-109.01562924464942</v>
      </c>
      <c r="S337" s="10">
        <f t="shared" si="72"/>
        <v>7.9563782695491345E-2</v>
      </c>
    </row>
    <row r="338" spans="1:19" x14ac:dyDescent="0.35">
      <c r="A338" s="9">
        <v>335</v>
      </c>
      <c r="B338" s="9">
        <f t="shared" si="61"/>
        <v>3.5081117965086022</v>
      </c>
      <c r="C338" s="9">
        <f>'Graficas excel'!$N$3*(COS('Graficas excel'!$N$4*B338+'Graficas excel'!$N$5)+'Graficas excel'!$N$6)*COS(B338)+'Graficas excel'!$N$7</f>
        <v>6.8036643873543126</v>
      </c>
      <c r="D338" s="11">
        <f>'Graficas excel'!$N$3*(COS('Graficas excel'!$N$4*B338+'Graficas excel'!$N$5)+'Graficas excel'!$N$6)*SIN(B338)+'Graficas excel'!$N$8</f>
        <v>22.121449609296185</v>
      </c>
      <c r="E338" s="9">
        <f t="shared" si="64"/>
        <v>2.5448372439693174</v>
      </c>
      <c r="F338" s="9">
        <f>C338/(2*'Graficas excel'!$N$9*COS(E338/2))</f>
        <v>0.57860196914220741</v>
      </c>
      <c r="G338" s="9">
        <f t="shared" si="65"/>
        <v>0.8156100546859143</v>
      </c>
      <c r="H338" s="9">
        <f t="shared" si="66"/>
        <v>1.9075655452541671</v>
      </c>
      <c r="I338" s="9">
        <f t="shared" si="62"/>
        <v>2.226201394611742</v>
      </c>
      <c r="J338" s="9">
        <f t="shared" si="67"/>
        <v>0.18897122131837926</v>
      </c>
      <c r="K338" s="9">
        <f t="shared" si="68"/>
        <v>-0.15524558156030221</v>
      </c>
      <c r="L338" s="9">
        <f t="shared" si="68"/>
        <v>-2.9795870382839738</v>
      </c>
      <c r="M338" s="9">
        <f t="shared" si="63"/>
        <v>-1.9075655452541667</v>
      </c>
      <c r="N338" s="9">
        <f t="shared" si="69"/>
        <v>-0.46921035517921844</v>
      </c>
      <c r="O338" s="9">
        <f t="shared" si="69"/>
        <v>-0.2555941317117707</v>
      </c>
      <c r="P338" s="9">
        <f t="shared" si="69"/>
        <v>1.5465762128530536</v>
      </c>
      <c r="Q338" s="15">
        <f t="shared" si="70"/>
        <v>127.55194425739074</v>
      </c>
      <c r="R338" s="15">
        <f t="shared" si="71"/>
        <v>-109.29545488763539</v>
      </c>
      <c r="S338" s="10">
        <f t="shared" si="72"/>
        <v>8.0276574174563034E-2</v>
      </c>
    </row>
    <row r="339" spans="1:19" x14ac:dyDescent="0.35">
      <c r="A339" s="9">
        <v>336</v>
      </c>
      <c r="B339" s="9">
        <f t="shared" si="61"/>
        <v>3.5185837720205679</v>
      </c>
      <c r="C339" s="9">
        <f>'Graficas excel'!$N$3*(COS('Graficas excel'!$N$4*B339+'Graficas excel'!$N$5)+'Graficas excel'!$N$6)*COS(B339)+'Graficas excel'!$N$7</f>
        <v>6.7906158302897941</v>
      </c>
      <c r="D339" s="11">
        <f>'Graficas excel'!$N$3*(COS('Graficas excel'!$N$4*B339+'Graficas excel'!$N$5)+'Graficas excel'!$N$6)*SIN(B339)+'Graficas excel'!$N$8</f>
        <v>22.04153088982655</v>
      </c>
      <c r="E339" s="9">
        <f t="shared" si="64"/>
        <v>2.5438814886241445</v>
      </c>
      <c r="F339" s="9">
        <f>C339/(2*'Graficas excel'!$N$9*COS(E339/2))</f>
        <v>0.57659645080081812</v>
      </c>
      <c r="G339" s="9">
        <f t="shared" si="65"/>
        <v>0.81702908939884133</v>
      </c>
      <c r="H339" s="9">
        <f t="shared" si="66"/>
        <v>1.9124791046035647</v>
      </c>
      <c r="I339" s="9">
        <f t="shared" si="62"/>
        <v>2.2281802966138544</v>
      </c>
      <c r="J339" s="9">
        <f t="shared" si="67"/>
        <v>0.18734549338993886</v>
      </c>
      <c r="K339" s="9">
        <f t="shared" si="68"/>
        <v>-0.18644774406098322</v>
      </c>
      <c r="L339" s="9">
        <f t="shared" si="68"/>
        <v>-3.045143076835747</v>
      </c>
      <c r="M339" s="9">
        <f t="shared" si="63"/>
        <v>-1.9124791046035643</v>
      </c>
      <c r="N339" s="9">
        <f t="shared" si="69"/>
        <v>-0.47188693066750631</v>
      </c>
      <c r="O339" s="9">
        <f t="shared" si="69"/>
        <v>-0.23939842348338444</v>
      </c>
      <c r="P339" s="9">
        <f t="shared" si="69"/>
        <v>1.6534336189294763</v>
      </c>
      <c r="Q339" s="15">
        <f t="shared" si="70"/>
        <v>127.66532699018177</v>
      </c>
      <c r="R339" s="15">
        <f t="shared" si="71"/>
        <v>-109.57698110074293</v>
      </c>
      <c r="S339" s="10">
        <f t="shared" si="72"/>
        <v>8.0976950813995419E-2</v>
      </c>
    </row>
    <row r="340" spans="1:19" x14ac:dyDescent="0.35">
      <c r="A340" s="9">
        <v>337</v>
      </c>
      <c r="B340" s="9">
        <f t="shared" si="61"/>
        <v>3.5290557475325341</v>
      </c>
      <c r="C340" s="9">
        <f>'Graficas excel'!$N$3*(COS('Graficas excel'!$N$4*B340+'Graficas excel'!$N$5)+'Graficas excel'!$N$6)*COS(B340)+'Graficas excel'!$N$7</f>
        <v>6.7779977535338372</v>
      </c>
      <c r="D340" s="11">
        <f>'Graficas excel'!$N$3*(COS('Graficas excel'!$N$4*B340+'Graficas excel'!$N$5)+'Graficas excel'!$N$6)*SIN(B340)+'Graficas excel'!$N$8</f>
        <v>21.960847916587074</v>
      </c>
      <c r="E340" s="9">
        <f t="shared" si="64"/>
        <v>2.5428636550798909</v>
      </c>
      <c r="F340" s="9">
        <f>C340/(2*'Graficas excel'!$N$9*COS(E340/2))</f>
        <v>0.57457598211767047</v>
      </c>
      <c r="G340" s="9">
        <f t="shared" si="65"/>
        <v>0.8184512452024949</v>
      </c>
      <c r="H340" s="9">
        <f t="shared" si="66"/>
        <v>1.9174206929859312</v>
      </c>
      <c r="I340" s="9">
        <f t="shared" si="62"/>
        <v>2.230142174032911</v>
      </c>
      <c r="J340" s="9">
        <f t="shared" si="67"/>
        <v>0.18539301717987094</v>
      </c>
      <c r="K340" s="9">
        <f t="shared" si="68"/>
        <v>-0.21833640779203989</v>
      </c>
      <c r="L340" s="9">
        <f t="shared" si="68"/>
        <v>-3.1065154722898054</v>
      </c>
      <c r="M340" s="9">
        <f t="shared" si="63"/>
        <v>-1.9174206929859312</v>
      </c>
      <c r="N340" s="9">
        <f t="shared" si="69"/>
        <v>-0.47439390509582757</v>
      </c>
      <c r="O340" s="9">
        <f t="shared" si="69"/>
        <v>-0.22208370711529368</v>
      </c>
      <c r="P340" s="9">
        <f t="shared" si="69"/>
        <v>1.7585714295055386</v>
      </c>
      <c r="Q340" s="15">
        <f t="shared" si="70"/>
        <v>127.77773428621573</v>
      </c>
      <c r="R340" s="15">
        <f t="shared" si="71"/>
        <v>-109.86011325914343</v>
      </c>
      <c r="S340" s="10">
        <f t="shared" si="72"/>
        <v>8.166368857565294E-2</v>
      </c>
    </row>
    <row r="341" spans="1:19" x14ac:dyDescent="0.35">
      <c r="A341" s="9">
        <v>338</v>
      </c>
      <c r="B341" s="9">
        <f t="shared" si="61"/>
        <v>3.5395277230444999</v>
      </c>
      <c r="C341" s="9">
        <f>'Graficas excel'!$N$3*(COS('Graficas excel'!$N$4*B341+'Graficas excel'!$N$5)+'Graficas excel'!$N$6)*COS(B341)+'Graficas excel'!$N$7</f>
        <v>6.7658652654638525</v>
      </c>
      <c r="D341" s="11">
        <f>'Graficas excel'!$N$3*(COS('Graficas excel'!$N$4*B341+'Graficas excel'!$N$5)+'Graficas excel'!$N$6)*SIN(B341)+'Graficas excel'!$N$8</f>
        <v>21.879411061704342</v>
      </c>
      <c r="E341" s="9">
        <f t="shared" si="64"/>
        <v>2.5417786759946956</v>
      </c>
      <c r="F341" s="9">
        <f>C341/(2*'Graficas excel'!$N$9*COS(E341/2))</f>
        <v>0.5725412437094819</v>
      </c>
      <c r="G341" s="9">
        <f t="shared" si="65"/>
        <v>0.81987592003400112</v>
      </c>
      <c r="H341" s="9">
        <f t="shared" si="66"/>
        <v>1.9223885343431208</v>
      </c>
      <c r="I341" s="9">
        <f t="shared" si="62"/>
        <v>2.2320836051689081</v>
      </c>
      <c r="J341" s="9">
        <f t="shared" si="67"/>
        <v>0.18310660366410209</v>
      </c>
      <c r="K341" s="9">
        <f t="shared" si="68"/>
        <v>-0.25086776174540215</v>
      </c>
      <c r="L341" s="9">
        <f t="shared" si="68"/>
        <v>-3.163518987132286</v>
      </c>
      <c r="M341" s="9">
        <f t="shared" si="63"/>
        <v>-1.9223885343431206</v>
      </c>
      <c r="N341" s="9">
        <f t="shared" si="69"/>
        <v>-0.47671956023834555</v>
      </c>
      <c r="O341" s="9">
        <f t="shared" si="69"/>
        <v>-0.20366799016946868</v>
      </c>
      <c r="P341" s="9">
        <f t="shared" si="69"/>
        <v>1.8618664421651061</v>
      </c>
      <c r="Q341" s="15">
        <f t="shared" si="70"/>
        <v>127.88897009652366</v>
      </c>
      <c r="R341" s="15">
        <f t="shared" si="71"/>
        <v>-110.14474960220092</v>
      </c>
      <c r="S341" s="10">
        <f t="shared" si="72"/>
        <v>8.2335645986167105E-2</v>
      </c>
    </row>
    <row r="342" spans="1:19" x14ac:dyDescent="0.35">
      <c r="A342" s="9">
        <v>339</v>
      </c>
      <c r="B342" s="9">
        <f t="shared" si="61"/>
        <v>3.5499996985564661</v>
      </c>
      <c r="C342" s="9">
        <f>'Graficas excel'!$N$3*(COS('Graficas excel'!$N$4*B342+'Graficas excel'!$N$5)+'Graficas excel'!$N$6)*COS(B342)+'Graficas excel'!$N$7</f>
        <v>6.7542735405784811</v>
      </c>
      <c r="D342" s="11">
        <f>'Graficas excel'!$N$3*(COS('Graficas excel'!$N$4*B342+'Graficas excel'!$N$5)+'Graficas excel'!$N$6)*SIN(B342)+'Graficas excel'!$N$8</f>
        <v>21.797232812101111</v>
      </c>
      <c r="E342" s="9">
        <f t="shared" si="64"/>
        <v>2.540621456173104</v>
      </c>
      <c r="F342" s="9">
        <f>C342/(2*'Graficas excel'!$N$9*COS(E342/2))</f>
        <v>0.57049297176098934</v>
      </c>
      <c r="G342" s="9">
        <f t="shared" si="65"/>
        <v>0.82130248335878975</v>
      </c>
      <c r="H342" s="9">
        <f t="shared" si="66"/>
        <v>1.9273807299040115</v>
      </c>
      <c r="I342" s="9">
        <f t="shared" si="62"/>
        <v>2.2340010930385579</v>
      </c>
      <c r="J342" s="9">
        <f t="shared" si="67"/>
        <v>0.18047952260636252</v>
      </c>
      <c r="K342" s="9">
        <f t="shared" si="68"/>
        <v>-0.28399605511029086</v>
      </c>
      <c r="L342" s="9">
        <f t="shared" si="68"/>
        <v>-3.2159641590507189</v>
      </c>
      <c r="M342" s="9">
        <f t="shared" si="63"/>
        <v>-1.9273807299040118</v>
      </c>
      <c r="N342" s="9">
        <f t="shared" si="69"/>
        <v>-0.47885236644397156</v>
      </c>
      <c r="O342" s="9">
        <f t="shared" si="69"/>
        <v>-0.18417057038056447</v>
      </c>
      <c r="P342" s="9">
        <f t="shared" si="69"/>
        <v>1.9631976235410677</v>
      </c>
      <c r="Q342" s="15">
        <f t="shared" si="70"/>
        <v>127.99883405872212</v>
      </c>
      <c r="R342" s="15">
        <f t="shared" si="71"/>
        <v>-110.43078133834393</v>
      </c>
      <c r="S342" s="10">
        <f t="shared" si="72"/>
        <v>8.2991763408600497E-2</v>
      </c>
    </row>
    <row r="343" spans="1:19" x14ac:dyDescent="0.35">
      <c r="A343" s="9">
        <v>340</v>
      </c>
      <c r="B343" s="9">
        <f t="shared" si="61"/>
        <v>3.5604716740684319</v>
      </c>
      <c r="C343" s="9">
        <f>'Graficas excel'!$N$3*(COS('Graficas excel'!$N$4*B343+'Graficas excel'!$N$5)+'Graficas excel'!$N$6)*COS(B343)+'Graficas excel'!$N$7</f>
        <v>6.7432777236655923</v>
      </c>
      <c r="D343" s="11">
        <f>'Graficas excel'!$N$3*(COS('Graficas excel'!$N$4*B343+'Graficas excel'!$N$5)+'Graficas excel'!$N$6)*SIN(B343)+'Graficas excel'!$N$8</f>
        <v>21.714327766567003</v>
      </c>
      <c r="E343" s="9">
        <f t="shared" si="64"/>
        <v>2.539386880200146</v>
      </c>
      <c r="F343" s="9">
        <f>C343/(2*'Graficas excel'!$N$9*COS(E343/2))</f>
        <v>0.56843195767632748</v>
      </c>
      <c r="G343" s="9">
        <f t="shared" si="65"/>
        <v>0.82273027748604088</v>
      </c>
      <c r="H343" s="9">
        <f t="shared" si="66"/>
        <v>1.9323952601592598</v>
      </c>
      <c r="I343" s="9">
        <f t="shared" si="62"/>
        <v>2.235891070179703</v>
      </c>
      <c r="J343" s="9">
        <f t="shared" si="67"/>
        <v>0.17750552287175261</v>
      </c>
      <c r="K343" s="9">
        <f t="shared" si="68"/>
        <v>-0.31767355303123024</v>
      </c>
      <c r="L343" s="9">
        <f t="shared" si="68"/>
        <v>-3.2636572955222727</v>
      </c>
      <c r="M343" s="9">
        <f t="shared" si="63"/>
        <v>-1.93239526015926</v>
      </c>
      <c r="N343" s="9">
        <f t="shared" si="69"/>
        <v>-0.48078099614702163</v>
      </c>
      <c r="O343" s="9">
        <f t="shared" si="69"/>
        <v>-0.16361201294169261</v>
      </c>
      <c r="P343" s="9">
        <f t="shared" si="69"/>
        <v>2.0624457388465514</v>
      </c>
      <c r="Q343" s="15">
        <f t="shared" si="70"/>
        <v>128.10712177228595</v>
      </c>
      <c r="R343" s="15">
        <f t="shared" si="71"/>
        <v>-110.71809275821032</v>
      </c>
      <c r="S343" s="10">
        <f t="shared" si="72"/>
        <v>8.3631062199366668E-2</v>
      </c>
    </row>
    <row r="344" spans="1:19" x14ac:dyDescent="0.35">
      <c r="A344" s="9">
        <v>341</v>
      </c>
      <c r="B344" s="9">
        <f t="shared" si="61"/>
        <v>3.5709436495803981</v>
      </c>
      <c r="C344" s="9">
        <f>'Graficas excel'!$N$3*(COS('Graficas excel'!$N$4*B344+'Graficas excel'!$N$5)+'Graficas excel'!$N$6)*COS(B344)+'Graficas excel'!$N$7</f>
        <v>6.7329328340186168</v>
      </c>
      <c r="D344" s="11">
        <f>'Graficas excel'!$N$3*(COS('Graficas excel'!$N$4*B344+'Graficas excel'!$N$5)+'Graficas excel'!$N$6)*SIN(B344)+'Graficas excel'!$N$8</f>
        <v>21.630712628936273</v>
      </c>
      <c r="E344" s="9">
        <f t="shared" si="64"/>
        <v>2.5380698203593792</v>
      </c>
      <c r="F344" s="9">
        <f>C344/(2*'Graficas excel'!$N$9*COS(E344/2))</f>
        <v>0.56635904765827949</v>
      </c>
      <c r="G344" s="9">
        <f t="shared" si="65"/>
        <v>0.82415861891726083</v>
      </c>
      <c r="H344" s="9">
        <f t="shared" si="66"/>
        <v>1.9374299869775298</v>
      </c>
      <c r="I344" s="9">
        <f t="shared" si="62"/>
        <v>2.2377499036684547</v>
      </c>
      <c r="J344" s="9">
        <f t="shared" si="67"/>
        <v>0.17417885320361035</v>
      </c>
      <c r="K344" s="9">
        <f t="shared" si="68"/>
        <v>-0.35185049230938858</v>
      </c>
      <c r="L344" s="9">
        <f t="shared" si="68"/>
        <v>-3.3064005476747553</v>
      </c>
      <c r="M344" s="9">
        <f t="shared" si="63"/>
        <v>-1.9374299869775302</v>
      </c>
      <c r="N344" s="9">
        <f t="shared" si="69"/>
        <v>-0.4824943371400105</v>
      </c>
      <c r="O344" s="9">
        <f t="shared" si="69"/>
        <v>-0.14201413166973295</v>
      </c>
      <c r="P344" s="9">
        <f t="shared" si="69"/>
        <v>2.1594929647911103</v>
      </c>
      <c r="Q344" s="15">
        <f t="shared" si="70"/>
        <v>128.21362508600899</v>
      </c>
      <c r="R344" s="15">
        <f t="shared" si="71"/>
        <v>-111.00656135589853</v>
      </c>
      <c r="S344" s="10">
        <f t="shared" si="72"/>
        <v>8.4252643773438995E-2</v>
      </c>
    </row>
    <row r="345" spans="1:19" x14ac:dyDescent="0.35">
      <c r="A345" s="9">
        <v>342</v>
      </c>
      <c r="B345" s="9">
        <f t="shared" si="61"/>
        <v>3.5814156250923639</v>
      </c>
      <c r="C345" s="9">
        <f>'Graficas excel'!$N$3*(COS('Graficas excel'!$N$4*B345+'Graficas excel'!$N$5)+'Graficas excel'!$N$6)*COS(B345)+'Graficas excel'!$N$7</f>
        <v>6.7232936698670223</v>
      </c>
      <c r="D345" s="11">
        <f>'Graficas excel'!$N$3*(COS('Graficas excel'!$N$4*B345+'Graficas excel'!$N$5)+'Graficas excel'!$N$6)*SIN(B345)+'Graficas excel'!$N$8</f>
        <v>21.546406197380591</v>
      </c>
      <c r="E345" s="9">
        <f t="shared" si="64"/>
        <v>2.5366651448470878</v>
      </c>
      <c r="F345" s="9">
        <f>C345/(2*'Graficas excel'!$N$9*COS(E345/2))</f>
        <v>0.56427514221443564</v>
      </c>
      <c r="G345" s="9">
        <f t="shared" si="65"/>
        <v>0.82558679972421944</v>
      </c>
      <c r="H345" s="9">
        <f t="shared" si="66"/>
        <v>1.9424826558607222</v>
      </c>
      <c r="I345" s="9">
        <f t="shared" si="62"/>
        <v>2.2395739003539052</v>
      </c>
      <c r="J345" s="9">
        <f t="shared" si="67"/>
        <v>0.17049428346427326</v>
      </c>
      <c r="K345" s="9">
        <f t="shared" si="68"/>
        <v>-0.38647503787738952</v>
      </c>
      <c r="L345" s="9">
        <f t="shared" si="68"/>
        <v>-3.3439920564638452</v>
      </c>
      <c r="M345" s="9">
        <f t="shared" si="63"/>
        <v>-1.9424826558607227</v>
      </c>
      <c r="N345" s="9">
        <f t="shared" si="69"/>
        <v>-0.48398150564920905</v>
      </c>
      <c r="O345" s="9">
        <f t="shared" si="69"/>
        <v>-0.11939997422417764</v>
      </c>
      <c r="P345" s="9">
        <f t="shared" si="69"/>
        <v>2.2542224881598099</v>
      </c>
      <c r="Q345" s="15">
        <f t="shared" si="70"/>
        <v>128.31813239793115</v>
      </c>
      <c r="R345" s="15">
        <f t="shared" si="71"/>
        <v>-111.29605795818253</v>
      </c>
      <c r="S345" s="10">
        <f t="shared" si="72"/>
        <v>8.4855688596547338E-2</v>
      </c>
    </row>
    <row r="346" spans="1:19" x14ac:dyDescent="0.35">
      <c r="A346" s="9">
        <v>343</v>
      </c>
      <c r="B346" s="9">
        <f t="shared" si="61"/>
        <v>3.5918876006043297</v>
      </c>
      <c r="C346" s="9">
        <f>'Graficas excel'!$N$3*(COS('Graficas excel'!$N$4*B346+'Graficas excel'!$N$5)+'Graficas excel'!$N$6)*COS(B346)+'Graficas excel'!$N$7</f>
        <v>6.7144147131863772</v>
      </c>
      <c r="D346" s="11">
        <f>'Graficas excel'!$N$3*(COS('Graficas excel'!$N$4*B346+'Graficas excel'!$N$5)+'Graficas excel'!$N$6)*SIN(B346)+'Graficas excel'!$N$8</f>
        <v>21.461429349831558</v>
      </c>
      <c r="E346" s="9">
        <f t="shared" si="64"/>
        <v>2.535167726294421</v>
      </c>
      <c r="F346" s="9">
        <f>C346/(2*'Graficas excel'!$N$9*COS(E346/2))</f>
        <v>0.56218119558914503</v>
      </c>
      <c r="G346" s="9">
        <f t="shared" si="65"/>
        <v>0.8270140889525156</v>
      </c>
      <c r="H346" s="9">
        <f t="shared" si="66"/>
        <v>1.9475508983361254</v>
      </c>
      <c r="I346" s="9">
        <f t="shared" si="62"/>
        <v>2.2413593123152733</v>
      </c>
      <c r="J346" s="9">
        <f t="shared" si="67"/>
        <v>0.16644712633163511</v>
      </c>
      <c r="K346" s="9">
        <f t="shared" si="68"/>
        <v>-0.42149324080488765</v>
      </c>
      <c r="L346" s="9">
        <f t="shared" si="68"/>
        <v>-3.3762261777355773</v>
      </c>
      <c r="M346" s="9">
        <f t="shared" si="63"/>
        <v>-1.9475508983361256</v>
      </c>
      <c r="N346" s="9">
        <f t="shared" si="69"/>
        <v>-0.48523185925541401</v>
      </c>
      <c r="O346" s="9">
        <f t="shared" si="69"/>
        <v>-9.5793811529645098E-2</v>
      </c>
      <c r="P346" s="9">
        <f t="shared" si="69"/>
        <v>2.3465180792872289</v>
      </c>
      <c r="Q346" s="15">
        <f t="shared" si="70"/>
        <v>128.42042896800973</v>
      </c>
      <c r="R346" s="15">
        <f t="shared" si="71"/>
        <v>-111.58644686157206</v>
      </c>
      <c r="S346" s="10">
        <f t="shared" si="72"/>
        <v>8.5439455119449059E-2</v>
      </c>
    </row>
    <row r="347" spans="1:19" x14ac:dyDescent="0.35">
      <c r="A347" s="9">
        <v>344</v>
      </c>
      <c r="B347" s="9">
        <f t="shared" si="61"/>
        <v>3.6023595761162959</v>
      </c>
      <c r="C347" s="9">
        <f>'Graficas excel'!$N$3*(COS('Graficas excel'!$N$4*B347+'Graficas excel'!$N$5)+'Graficas excel'!$N$6)*COS(B347)+'Graficas excel'!$N$7</f>
        <v>6.7063500350526768</v>
      </c>
      <c r="D347" s="11">
        <f>'Graficas excel'!$N$3*(COS('Graficas excel'!$N$4*B347+'Graficas excel'!$N$5)+'Graficas excel'!$N$6)*SIN(B347)+'Graficas excel'!$N$8</f>
        <v>21.375805025554659</v>
      </c>
      <c r="E347" s="9">
        <f t="shared" si="64"/>
        <v>2.5335724506086366</v>
      </c>
      <c r="F347" s="9">
        <f>C347/(2*'Graficas excel'!$N$9*COS(E347/2))</f>
        <v>0.56007821511998368</v>
      </c>
      <c r="G347" s="9">
        <f t="shared" si="65"/>
        <v>0.82843973404709004</v>
      </c>
      <c r="H347" s="9">
        <f t="shared" si="66"/>
        <v>1.9526322344838738</v>
      </c>
      <c r="I347" s="9">
        <f t="shared" si="62"/>
        <v>2.2431023425462553</v>
      </c>
      <c r="J347" s="9">
        <f t="shared" si="67"/>
        <v>0.16203325943546715</v>
      </c>
      <c r="K347" s="9">
        <f t="shared" si="68"/>
        <v>-0.4568489986609931</v>
      </c>
      <c r="L347" s="9">
        <f t="shared" si="68"/>
        <v>-3.4028938213716979</v>
      </c>
      <c r="M347" s="9">
        <f t="shared" si="63"/>
        <v>-1.952632234483874</v>
      </c>
      <c r="N347" s="9">
        <f t="shared" si="69"/>
        <v>-0.48623500970395034</v>
      </c>
      <c r="O347" s="9">
        <f t="shared" si="69"/>
        <v>-7.1221131664963799E-2</v>
      </c>
      <c r="P347" s="9">
        <f t="shared" si="69"/>
        <v>2.4362636987656212</v>
      </c>
      <c r="Q347" s="15">
        <f t="shared" si="70"/>
        <v>128.5202972438087</v>
      </c>
      <c r="R347" s="15">
        <f t="shared" si="71"/>
        <v>-111.87758597712531</v>
      </c>
      <c r="S347" s="10">
        <f t="shared" si="72"/>
        <v>8.6003278665850058E-2</v>
      </c>
    </row>
    <row r="348" spans="1:19" x14ac:dyDescent="0.35">
      <c r="A348" s="9">
        <v>345</v>
      </c>
      <c r="B348" s="9">
        <f t="shared" si="61"/>
        <v>3.6128315516282616</v>
      </c>
      <c r="C348" s="9">
        <f>'Graficas excel'!$N$3*(COS('Graficas excel'!$N$4*B348+'Graficas excel'!$N$5)+'Graficas excel'!$N$6)*COS(B348)+'Graficas excel'!$N$7</f>
        <v>6.6991532017047088</v>
      </c>
      <c r="D348" s="11">
        <f>'Graficas excel'!$N$3*(COS('Graficas excel'!$N$4*B348+'Graficas excel'!$N$5)+'Graficas excel'!$N$6)*SIN(B348)+'Graficas excel'!$N$8</f>
        <v>21.289558202903063</v>
      </c>
      <c r="E348" s="9">
        <f t="shared" si="64"/>
        <v>2.5318742261438207</v>
      </c>
      <c r="F348" s="9">
        <f>C348/(2*'Graficas excel'!$N$9*COS(E348/2))</f>
        <v>0.55796726051731049</v>
      </c>
      <c r="G348" s="9">
        <f t="shared" si="65"/>
        <v>0.82986296229606948</v>
      </c>
      <c r="H348" s="9">
        <f t="shared" si="66"/>
        <v>1.9577240755985543</v>
      </c>
      <c r="I348" s="9">
        <f t="shared" si="62"/>
        <v>2.2447991508711875</v>
      </c>
      <c r="J348" s="9">
        <f t="shared" si="67"/>
        <v>0.15724914790882305</v>
      </c>
      <c r="K348" s="9">
        <f t="shared" si="68"/>
        <v>-0.49248401942821785</v>
      </c>
      <c r="L348" s="9">
        <f t="shared" si="68"/>
        <v>-3.4237828662289007</v>
      </c>
      <c r="M348" s="9">
        <f t="shared" si="63"/>
        <v>-1.9577240755985543</v>
      </c>
      <c r="N348" s="9">
        <f t="shared" si="69"/>
        <v>-0.48698083565068034</v>
      </c>
      <c r="O348" s="9">
        <f t="shared" si="69"/>
        <v>-4.5708637870798562E-2</v>
      </c>
      <c r="P348" s="9">
        <f t="shared" si="69"/>
        <v>2.5233430442289828</v>
      </c>
      <c r="Q348" s="15">
        <f t="shared" si="70"/>
        <v>128.61751719946997</v>
      </c>
      <c r="R348" s="15">
        <f t="shared" si="71"/>
        <v>-112.16932698294768</v>
      </c>
      <c r="S348" s="10">
        <f t="shared" si="72"/>
        <v>8.6546570282907451E-2</v>
      </c>
    </row>
    <row r="349" spans="1:19" x14ac:dyDescent="0.35">
      <c r="A349" s="9">
        <v>346</v>
      </c>
      <c r="B349" s="9">
        <f t="shared" si="61"/>
        <v>3.6233035271402279</v>
      </c>
      <c r="C349" s="9">
        <f>'Graficas excel'!$N$3*(COS('Graficas excel'!$N$4*B349+'Graficas excel'!$N$5)+'Graficas excel'!$N$6)*COS(B349)+'Graficas excel'!$N$7</f>
        <v>6.6928771814768444</v>
      </c>
      <c r="D349" s="11">
        <f>'Graficas excel'!$N$3*(COS('Graficas excel'!$N$4*B349+'Graficas excel'!$N$5)+'Graficas excel'!$N$6)*SIN(B349)+'Graficas excel'!$N$8</f>
        <v>21.20271587328649</v>
      </c>
      <c r="E349" s="9">
        <f t="shared" si="64"/>
        <v>2.5300679932104475</v>
      </c>
      <c r="F349" s="9">
        <f>C349/(2*'Graficas excel'!$N$9*COS(E349/2))</f>
        <v>0.55584944306532336</v>
      </c>
      <c r="G349" s="9">
        <f t="shared" si="65"/>
        <v>0.83128298228940656</v>
      </c>
      <c r="H349" s="9">
        <f t="shared" si="66"/>
        <v>1.9628237269842852</v>
      </c>
      <c r="I349" s="9">
        <f t="shared" si="62"/>
        <v>2.2464458600973662</v>
      </c>
      <c r="J349" s="9">
        <f t="shared" si="67"/>
        <v>0.15209186731733618</v>
      </c>
      <c r="K349" s="9">
        <f t="shared" si="68"/>
        <v>-0.52833778976165557</v>
      </c>
      <c r="L349" s="9">
        <f t="shared" si="68"/>
        <v>-3.4386787169986861</v>
      </c>
      <c r="M349" s="9">
        <f t="shared" si="63"/>
        <v>-1.962823726984285</v>
      </c>
      <c r="N349" s="9">
        <f t="shared" si="69"/>
        <v>-0.48745949538714867</v>
      </c>
      <c r="O349" s="9">
        <f t="shared" si="69"/>
        <v>-1.9284251303342975E-2</v>
      </c>
      <c r="P349" s="9">
        <f t="shared" si="69"/>
        <v>2.6076391779440131</v>
      </c>
      <c r="Q349" s="15">
        <f t="shared" si="70"/>
        <v>128.71186668821528</v>
      </c>
      <c r="R349" s="15">
        <f t="shared" si="71"/>
        <v>-112.46151548433808</v>
      </c>
      <c r="S349" s="10">
        <f t="shared" si="72"/>
        <v>8.7068815560647647E-2</v>
      </c>
    </row>
    <row r="350" spans="1:19" x14ac:dyDescent="0.35">
      <c r="A350" s="9">
        <v>347</v>
      </c>
      <c r="B350" s="9">
        <f t="shared" si="61"/>
        <v>3.6337755026521936</v>
      </c>
      <c r="C350" s="9">
        <f>'Graficas excel'!$N$3*(COS('Graficas excel'!$N$4*B350+'Graficas excel'!$N$5)+'Graficas excel'!$N$6)*COS(B350)+'Graficas excel'!$N$7</f>
        <v>6.6875742527631639</v>
      </c>
      <c r="D350" s="11">
        <f>'Graficas excel'!$N$3*(COS('Graficas excel'!$N$4*B350+'Graficas excel'!$N$5)+'Graficas excel'!$N$6)*SIN(B350)+'Graficas excel'!$N$8</f>
        <v>21.115307011397142</v>
      </c>
      <c r="E350" s="9">
        <f t="shared" si="64"/>
        <v>2.5281487339319106</v>
      </c>
      <c r="F350" s="9">
        <f>C350/(2*'Graficas excel'!$N$9*COS(E350/2))</f>
        <v>0.5537259247428834</v>
      </c>
      <c r="G350" s="9">
        <f t="shared" si="65"/>
        <v>0.83269898538886111</v>
      </c>
      <c r="H350" s="9">
        <f t="shared" si="66"/>
        <v>1.9679283908830549</v>
      </c>
      <c r="I350" s="9">
        <f t="shared" si="62"/>
        <v>2.2480385624074826</v>
      </c>
      <c r="J350" s="9">
        <f t="shared" si="67"/>
        <v>0.14655912692090589</v>
      </c>
      <c r="K350" s="9">
        <f t="shared" si="68"/>
        <v>-0.5643475490795844</v>
      </c>
      <c r="L350" s="9">
        <f t="shared" si="68"/>
        <v>-3.4473649500114982</v>
      </c>
      <c r="M350" s="9">
        <f t="shared" si="63"/>
        <v>-1.9679283908830545</v>
      </c>
      <c r="N350" s="9">
        <f t="shared" si="69"/>
        <v>-0.48766143959456387</v>
      </c>
      <c r="O350" s="9">
        <f t="shared" si="69"/>
        <v>8.0228823121298223E-3</v>
      </c>
      <c r="P350" s="9">
        <f t="shared" si="69"/>
        <v>2.6890340805529327</v>
      </c>
      <c r="Q350" s="15">
        <f t="shared" si="70"/>
        <v>128.80312180860568</v>
      </c>
      <c r="R350" s="15">
        <f t="shared" si="71"/>
        <v>-112.75399118157037</v>
      </c>
      <c r="S350" s="10">
        <f t="shared" si="72"/>
        <v>8.756957342441142E-2</v>
      </c>
    </row>
    <row r="351" spans="1:19" x14ac:dyDescent="0.35">
      <c r="A351" s="9">
        <v>348</v>
      </c>
      <c r="B351" s="9">
        <f t="shared" si="61"/>
        <v>3.6442474781641598</v>
      </c>
      <c r="C351" s="9">
        <f>'Graficas excel'!$N$3*(COS('Graficas excel'!$N$4*B351+'Graficas excel'!$N$5)+'Graficas excel'!$N$6)*COS(B351)+'Graficas excel'!$N$7</f>
        <v>6.6832959131719623</v>
      </c>
      <c r="D351" s="11">
        <f>'Graficas excel'!$N$3*(COS('Graficas excel'!$N$4*B351+'Graficas excel'!$N$5)+'Graficas excel'!$N$6)*SIN(B351)+'Graficas excel'!$N$8</f>
        <v>21.027362541741205</v>
      </c>
      <c r="E351" s="9">
        <f t="shared" si="64"/>
        <v>2.526111482454688</v>
      </c>
      <c r="F351" s="9">
        <f>C351/(2*'Graficas excel'!$N$9*COS(E351/2))</f>
        <v>0.55159791726222673</v>
      </c>
      <c r="G351" s="9">
        <f t="shared" si="65"/>
        <v>0.83411014720597521</v>
      </c>
      <c r="H351" s="9">
        <f t="shared" si="66"/>
        <v>1.9730351695366186</v>
      </c>
      <c r="I351" s="9">
        <f t="shared" si="62"/>
        <v>2.2495733259956534</v>
      </c>
      <c r="J351" s="9">
        <f t="shared" si="67"/>
        <v>0.14064929320670647</v>
      </c>
      <c r="K351" s="9">
        <f t="shared" si="68"/>
        <v>-0.60044827041691462</v>
      </c>
      <c r="L351" s="9">
        <f t="shared" si="68"/>
        <v>-3.4496241214597636</v>
      </c>
      <c r="M351" s="9">
        <f t="shared" si="63"/>
        <v>-1.9730351695366188</v>
      </c>
      <c r="N351" s="9">
        <f t="shared" si="69"/>
        <v>-0.48757742416745586</v>
      </c>
      <c r="O351" s="9">
        <f t="shared" si="69"/>
        <v>3.6182381354522078E-2</v>
      </c>
      <c r="P351" s="9">
        <f t="shared" si="69"/>
        <v>2.7674083057451861</v>
      </c>
      <c r="Q351" s="15">
        <f t="shared" si="70"/>
        <v>128.89105728475823</v>
      </c>
      <c r="R351" s="15">
        <f t="shared" si="71"/>
        <v>-113.04658804532711</v>
      </c>
      <c r="S351" s="10">
        <f t="shared" si="72"/>
        <v>8.8048474902872417E-2</v>
      </c>
    </row>
    <row r="352" spans="1:19" x14ac:dyDescent="0.35">
      <c r="A352" s="9">
        <v>349</v>
      </c>
      <c r="B352" s="9">
        <f t="shared" si="61"/>
        <v>3.6547194536761256</v>
      </c>
      <c r="C352" s="9">
        <f>'Graficas excel'!$N$3*(COS('Graficas excel'!$N$4*B352+'Graficas excel'!$N$5)+'Graficas excel'!$N$6)*COS(B352)+'Graficas excel'!$N$7</f>
        <v>6.680092790027504</v>
      </c>
      <c r="D352" s="11">
        <f>'Graficas excel'!$N$3*(COS('Graficas excel'!$N$4*B352+'Graficas excel'!$N$5)+'Graficas excel'!$N$6)*SIN(B352)+'Graficas excel'!$N$8</f>
        <v>20.938915301531093</v>
      </c>
      <c r="E352" s="9">
        <f t="shared" si="64"/>
        <v>2.5239513355170908</v>
      </c>
      <c r="F352" s="9">
        <f>C352/(2*'Graficas excel'!$N$9*COS(E352/2))</f>
        <v>0.54946668102355734</v>
      </c>
      <c r="G352" s="9">
        <f t="shared" si="65"/>
        <v>0.83551562908479238</v>
      </c>
      <c r="H352" s="9">
        <f t="shared" si="66"/>
        <v>1.9781410683826879</v>
      </c>
      <c r="I352" s="9">
        <f t="shared" si="62"/>
        <v>2.2510462019498894</v>
      </c>
      <c r="J352" s="9">
        <f t="shared" si="67"/>
        <v>0.13436141362269821</v>
      </c>
      <c r="K352" s="9">
        <f t="shared" si="68"/>
        <v>-0.63657264974232841</v>
      </c>
      <c r="L352" s="9">
        <f t="shared" si="68"/>
        <v>-3.4452386777117918</v>
      </c>
      <c r="M352" s="9">
        <f t="shared" si="63"/>
        <v>-1.9781410683826879</v>
      </c>
      <c r="N352" s="9">
        <f t="shared" si="69"/>
        <v>-0.48719852315594669</v>
      </c>
      <c r="O352" s="9">
        <f t="shared" si="69"/>
        <v>6.5162613363896921E-2</v>
      </c>
      <c r="P352" s="9">
        <f t="shared" si="69"/>
        <v>2.8426405803915555</v>
      </c>
      <c r="Q352" s="15">
        <f t="shared" si="70"/>
        <v>128.97544686068224</v>
      </c>
      <c r="R352" s="15">
        <f t="shared" si="71"/>
        <v>-113.33913449982758</v>
      </c>
      <c r="S352" s="10">
        <f t="shared" si="72"/>
        <v>8.8505221872292775E-2</v>
      </c>
    </row>
    <row r="353" spans="1:19" x14ac:dyDescent="0.35">
      <c r="A353" s="9">
        <v>350</v>
      </c>
      <c r="B353" s="9">
        <f t="shared" si="61"/>
        <v>3.6651914291880918</v>
      </c>
      <c r="C353" s="9">
        <f>'Graficas excel'!$N$3*(COS('Graficas excel'!$N$4*B353+'Graficas excel'!$N$5)+'Graficas excel'!$N$6)*COS(B353)+'Graficas excel'!$N$7</f>
        <v>6.6780145523735968</v>
      </c>
      <c r="D353" s="11">
        <f>'Graficas excel'!$N$3*(COS('Graficas excel'!$N$4*B353+'Graficas excel'!$N$5)+'Graficas excel'!$N$6)*SIN(B353)+'Graficas excel'!$N$8</f>
        <v>20.85</v>
      </c>
      <c r="E353" s="9">
        <f t="shared" si="64"/>
        <v>2.5216634633795558</v>
      </c>
      <c r="F353" s="9">
        <f>C353/(2*'Graficas excel'!$N$9*COS(E353/2))</f>
        <v>0.54733352398338508</v>
      </c>
      <c r="G353" s="9">
        <f t="shared" si="65"/>
        <v>0.83691457958619009</v>
      </c>
      <c r="H353" s="9">
        <f t="shared" si="66"/>
        <v>1.9832429993866425</v>
      </c>
      <c r="I353" s="9">
        <f t="shared" si="62"/>
        <v>2.2524532313830994</v>
      </c>
      <c r="J353" s="9">
        <f t="shared" si="67"/>
        <v>0.12769524042300925</v>
      </c>
      <c r="K353" s="9">
        <f t="shared" si="68"/>
        <v>-0.67265110480820434</v>
      </c>
      <c r="L353" s="9">
        <f t="shared" si="68"/>
        <v>-3.4339920485338729</v>
      </c>
      <c r="M353" s="9">
        <f t="shared" si="63"/>
        <v>-1.9832429993866429</v>
      </c>
      <c r="N353" s="9">
        <f t="shared" si="69"/>
        <v>-0.48651614186450426</v>
      </c>
      <c r="O353" s="9">
        <f t="shared" si="69"/>
        <v>9.4930675911078038E-2</v>
      </c>
      <c r="P353" s="9">
        <f t="shared" si="69"/>
        <v>2.9146075079473257</v>
      </c>
      <c r="Q353" s="15">
        <f t="shared" si="70"/>
        <v>129.05606370885587</v>
      </c>
      <c r="R353" s="15">
        <f t="shared" si="71"/>
        <v>-113.63145361372115</v>
      </c>
      <c r="S353" s="10">
        <f t="shared" si="72"/>
        <v>8.8939585776588156E-2</v>
      </c>
    </row>
    <row r="354" spans="1:19" x14ac:dyDescent="0.35">
      <c r="A354" s="9">
        <v>351</v>
      </c>
      <c r="B354" s="9">
        <f t="shared" si="61"/>
        <v>3.6756634047000576</v>
      </c>
      <c r="C354" s="9">
        <f>'Graficas excel'!$N$3*(COS('Graficas excel'!$N$4*B354+'Graficas excel'!$N$5)+'Graficas excel'!$N$6)*COS(B354)+'Graficas excel'!$N$7</f>
        <v>6.6771098246307954</v>
      </c>
      <c r="D354" s="11">
        <f>'Graficas excel'!$N$3*(COS('Graficas excel'!$N$4*B354+'Graficas excel'!$N$5)+'Graficas excel'!$N$6)*SIN(B354)+'Graficas excel'!$N$8</f>
        <v>20.760653174206745</v>
      </c>
      <c r="E354" s="9">
        <f t="shared" si="64"/>
        <v>2.5192431211171833</v>
      </c>
      <c r="F354" s="9">
        <f>C354/(2*'Graficas excel'!$N$9*COS(E354/2))</f>
        <v>0.54519980043436911</v>
      </c>
      <c r="G354" s="9">
        <f t="shared" si="65"/>
        <v>0.83830613597081838</v>
      </c>
      <c r="H354" s="9">
        <f t="shared" si="66"/>
        <v>1.9883377845104244</v>
      </c>
      <c r="I354" s="9">
        <f t="shared" si="62"/>
        <v>2.2537904528138037</v>
      </c>
      <c r="J354" s="9">
        <f t="shared" si="67"/>
        <v>0.12065125452536088</v>
      </c>
      <c r="K354" s="9">
        <f t="shared" si="68"/>
        <v>-0.70861178544873693</v>
      </c>
      <c r="L354" s="9">
        <f t="shared" si="68"/>
        <v>-3.4156698466685045</v>
      </c>
      <c r="M354" s="9">
        <f t="shared" si="63"/>
        <v>-1.9883377845104242</v>
      </c>
      <c r="N354" s="9">
        <f t="shared" si="69"/>
        <v>-0.48552203015102907</v>
      </c>
      <c r="O354" s="9">
        <f t="shared" si="69"/>
        <v>0.12545237436129461</v>
      </c>
      <c r="P354" s="9">
        <f t="shared" si="69"/>
        <v>2.9831832207919247</v>
      </c>
      <c r="Q354" s="15">
        <f t="shared" si="70"/>
        <v>129.13268085310966</v>
      </c>
      <c r="R354" s="15">
        <f t="shared" si="71"/>
        <v>-113.92336329883986</v>
      </c>
      <c r="S354" s="10">
        <f t="shared" si="72"/>
        <v>8.9351406321440605E-2</v>
      </c>
    </row>
    <row r="355" spans="1:19" x14ac:dyDescent="0.35">
      <c r="A355" s="9">
        <v>352</v>
      </c>
      <c r="B355" s="9">
        <f t="shared" si="61"/>
        <v>3.6861353802120238</v>
      </c>
      <c r="C355" s="9">
        <f>'Graficas excel'!$N$3*(COS('Graficas excel'!$N$4*B355+'Graficas excel'!$N$5)+'Graficas excel'!$N$6)*COS(B355)+'Graficas excel'!$N$7</f>
        <v>6.6774261020561658</v>
      </c>
      <c r="D355" s="11">
        <f>'Graficas excel'!$N$3*(COS('Graficas excel'!$N$4*B355+'Graficas excel'!$N$5)+'Graficas excel'!$N$6)*SIN(B355)+'Graficas excel'!$N$8</f>
        <v>20.67091314140497</v>
      </c>
      <c r="E355" s="9">
        <f t="shared" si="64"/>
        <v>2.5166856602726768</v>
      </c>
      <c r="F355" s="9">
        <f>C355/(2*'Graficas excel'!$N$9*COS(E355/2))</f>
        <v>0.5430669096943358</v>
      </c>
      <c r="G355" s="9">
        <f t="shared" si="65"/>
        <v>0.83968942567775862</v>
      </c>
      <c r="H355" s="9">
        <f t="shared" si="66"/>
        <v>1.9934221593206856</v>
      </c>
      <c r="I355" s="9">
        <f t="shared" si="62"/>
        <v>2.2550539097966813</v>
      </c>
      <c r="J355" s="9">
        <f t="shared" si="67"/>
        <v>0.11323068926065122</v>
      </c>
      <c r="K355" s="9">
        <f t="shared" si="68"/>
        <v>-0.74438059644001009</v>
      </c>
      <c r="L355" s="9">
        <f t="shared" si="68"/>
        <v>-3.3900612731294113</v>
      </c>
      <c r="M355" s="9">
        <f t="shared" si="63"/>
        <v>-1.9934221593206858</v>
      </c>
      <c r="N355" s="9">
        <f t="shared" si="69"/>
        <v>-0.48420829595879961</v>
      </c>
      <c r="O355" s="9">
        <f t="shared" si="69"/>
        <v>0.15669219599713544</v>
      </c>
      <c r="P355" s="9">
        <f t="shared" si="69"/>
        <v>3.0482391764460632</v>
      </c>
      <c r="Q355" s="15">
        <f t="shared" si="70"/>
        <v>129.20507160582488</v>
      </c>
      <c r="R355" s="15">
        <f t="shared" si="71"/>
        <v>-114.21467651693048</v>
      </c>
      <c r="S355" s="10">
        <f t="shared" si="72"/>
        <v>8.9740590139988349E-2</v>
      </c>
    </row>
    <row r="356" spans="1:19" x14ac:dyDescent="0.35">
      <c r="A356" s="9">
        <v>353</v>
      </c>
      <c r="B356" s="9">
        <f t="shared" si="61"/>
        <v>3.6966073557239896</v>
      </c>
      <c r="C356" s="9">
        <f>'Graficas excel'!$N$3*(COS('Graficas excel'!$N$4*B356+'Graficas excel'!$N$5)+'Graficas excel'!$N$6)*COS(B356)+'Graficas excel'!$N$7</f>
        <v>6.6790096681513562</v>
      </c>
      <c r="D356" s="11">
        <f>'Graficas excel'!$N$3*(COS('Graficas excel'!$N$4*B356+'Graficas excel'!$N$5)+'Graficas excel'!$N$6)*SIN(B356)+'Graficas excel'!$N$8</f>
        <v>20.580819948057151</v>
      </c>
      <c r="E356" s="9">
        <f t="shared" si="64"/>
        <v>2.5139865408649866</v>
      </c>
      <c r="F356" s="9">
        <f>C356/(2*'Graficas excel'!$N$9*COS(E356/2))</f>
        <v>0.54093629470206916</v>
      </c>
      <c r="G356" s="9">
        <f t="shared" si="65"/>
        <v>0.84106356779615421</v>
      </c>
      <c r="H356" s="9">
        <f t="shared" si="66"/>
        <v>1.9984927767386576</v>
      </c>
      <c r="I356" s="9">
        <f t="shared" si="62"/>
        <v>2.2562396588018219</v>
      </c>
      <c r="J356" s="9">
        <f t="shared" si="67"/>
        <v>0.10543555388314881</v>
      </c>
      <c r="K356" s="9">
        <f t="shared" si="68"/>
        <v>-0.77988123507628548</v>
      </c>
      <c r="L356" s="9">
        <f t="shared" si="68"/>
        <v>-3.3569606427724081</v>
      </c>
      <c r="M356" s="9">
        <f t="shared" si="63"/>
        <v>-1.9984927767386571</v>
      </c>
      <c r="N356" s="9">
        <f t="shared" si="69"/>
        <v>-0.48256741911940143</v>
      </c>
      <c r="O356" s="9">
        <f t="shared" si="69"/>
        <v>0.18861328200749394</v>
      </c>
      <c r="P356" s="9">
        <f t="shared" si="69"/>
        <v>3.1096439065785506</v>
      </c>
      <c r="Q356" s="15">
        <f t="shared" si="70"/>
        <v>129.27301001938127</v>
      </c>
      <c r="R356" s="15">
        <f t="shared" si="71"/>
        <v>-114.50520149450576</v>
      </c>
      <c r="S356" s="10">
        <f t="shared" si="72"/>
        <v>9.0107109426422874E-2</v>
      </c>
    </row>
    <row r="357" spans="1:19" x14ac:dyDescent="0.35">
      <c r="A357" s="9">
        <v>354</v>
      </c>
      <c r="B357" s="9">
        <f t="shared" si="61"/>
        <v>3.7070793312359558</v>
      </c>
      <c r="C357" s="9">
        <f>'Graficas excel'!$N$3*(COS('Graficas excel'!$N$4*B357+'Graficas excel'!$N$5)+'Graficas excel'!$N$6)*COS(B357)+'Graficas excel'!$N$7</f>
        <v>6.68190551416125</v>
      </c>
      <c r="D357" s="11">
        <f>'Graficas excel'!$N$3*(COS('Graficas excel'!$N$4*B357+'Graficas excel'!$N$5)+'Graficas excel'!$N$6)*SIN(B357)+'Graficas excel'!$N$8</f>
        <v>20.490415315579458</v>
      </c>
      <c r="E357" s="9">
        <f t="shared" si="64"/>
        <v>2.5111413437458054</v>
      </c>
      <c r="F357" s="9">
        <f>C357/(2*'Graficas excel'!$N$9*COS(E357/2))</f>
        <v>0.53880944051741964</v>
      </c>
      <c r="G357" s="9">
        <f t="shared" si="65"/>
        <v>0.84242767452719958</v>
      </c>
      <c r="H357" s="9">
        <f t="shared" si="66"/>
        <v>2.0035462109345485</v>
      </c>
      <c r="I357" s="9">
        <f t="shared" si="62"/>
        <v>2.2573437773401768</v>
      </c>
      <c r="J357" s="9">
        <f t="shared" si="67"/>
        <v>9.7268656687188162E-2</v>
      </c>
      <c r="K357" s="9">
        <f t="shared" si="68"/>
        <v>-0.8150352447220317</v>
      </c>
      <c r="L357" s="9">
        <f t="shared" si="68"/>
        <v>-3.3161690966412958</v>
      </c>
      <c r="M357" s="9">
        <f t="shared" si="63"/>
        <v>-2.0035462109345481</v>
      </c>
      <c r="N357" s="9">
        <f t="shared" si="69"/>
        <v>-0.48059226544898742</v>
      </c>
      <c r="O357" s="9">
        <f t="shared" si="69"/>
        <v>0.22117739684811874</v>
      </c>
      <c r="P357" s="9">
        <f t="shared" si="69"/>
        <v>3.1672628870953807</v>
      </c>
      <c r="Q357" s="15">
        <f t="shared" si="70"/>
        <v>129.33627135171116</v>
      </c>
      <c r="R357" s="15">
        <f t="shared" si="71"/>
        <v>-114.79474194597739</v>
      </c>
      <c r="S357" s="10">
        <f t="shared" si="72"/>
        <v>9.0451000533657608E-2</v>
      </c>
    </row>
    <row r="358" spans="1:19" x14ac:dyDescent="0.35">
      <c r="A358" s="9">
        <v>355</v>
      </c>
      <c r="B358" s="9">
        <f t="shared" si="61"/>
        <v>3.7175513067479216</v>
      </c>
      <c r="C358" s="9">
        <f>'Graficas excel'!$N$3*(COS('Graficas excel'!$N$4*B358+'Graficas excel'!$N$5)+'Graficas excel'!$N$6)*COS(B358)+'Graficas excel'!$N$7</f>
        <v>6.6861572608017728</v>
      </c>
      <c r="D358" s="11">
        <f>'Graficas excel'!$N$3*(COS('Graficas excel'!$N$4*B358+'Graficas excel'!$N$5)+'Graficas excel'!$N$6)*SIN(B358)+'Graficas excel'!$N$8</f>
        <v>20.399742582909706</v>
      </c>
      <c r="E358" s="9">
        <f t="shared" si="64"/>
        <v>2.5081457832926035</v>
      </c>
      <c r="F358" s="9">
        <f>C358/(2*'Graficas excel'!$N$9*COS(E358/2))</f>
        <v>0.53668787272326157</v>
      </c>
      <c r="G358" s="9">
        <f t="shared" si="65"/>
        <v>0.84378085263401192</v>
      </c>
      <c r="H358" s="9">
        <f t="shared" si="66"/>
        <v>2.0085789613695697</v>
      </c>
      <c r="I358" s="9">
        <f t="shared" si="62"/>
        <v>2.2583623723310868</v>
      </c>
      <c r="J358" s="9">
        <f t="shared" si="67"/>
        <v>8.873362756306985E-2</v>
      </c>
      <c r="K358" s="9">
        <f t="shared" si="68"/>
        <v>-0.84976208629559769</v>
      </c>
      <c r="L358" s="9">
        <f t="shared" si="68"/>
        <v>-3.2674964782808376</v>
      </c>
      <c r="M358" s="9">
        <f t="shared" si="63"/>
        <v>-2.0085789613695701</v>
      </c>
      <c r="N358" s="9">
        <f t="shared" si="69"/>
        <v>-0.47827610116539354</v>
      </c>
      <c r="O358" s="9">
        <f t="shared" si="69"/>
        <v>0.25434489624174023</v>
      </c>
      <c r="P358" s="9">
        <f t="shared" si="69"/>
        <v>3.2209584460784706</v>
      </c>
      <c r="Q358" s="15">
        <f t="shared" si="70"/>
        <v>129.39463254572348</v>
      </c>
      <c r="R358" s="15">
        <f t="shared" si="71"/>
        <v>-115.08309730524678</v>
      </c>
      <c r="S358" s="10">
        <f t="shared" si="72"/>
        <v>9.0772362530097891E-2</v>
      </c>
    </row>
    <row r="359" spans="1:19" x14ac:dyDescent="0.35">
      <c r="A359" s="9">
        <v>356</v>
      </c>
      <c r="B359" s="9">
        <f t="shared" si="61"/>
        <v>3.7280232822598873</v>
      </c>
      <c r="C359" s="9">
        <f>'Graficas excel'!$N$3*(COS('Graficas excel'!$N$4*B359+'Graficas excel'!$N$5)+'Graficas excel'!$N$6)*COS(B359)+'Graficas excel'!$N$7</f>
        <v>6.6918070823515512</v>
      </c>
      <c r="D359" s="11">
        <f>'Graficas excel'!$N$3*(COS('Graficas excel'!$N$4*B359+'Graficas excel'!$N$5)+'Graficas excel'!$N$6)*SIN(B359)+'Graficas excel'!$N$8</f>
        <v>20.308846645995935</v>
      </c>
      <c r="E359" s="9">
        <f t="shared" si="64"/>
        <v>2.5049957204230977</v>
      </c>
      <c r="F359" s="9">
        <f>C359/(2*'Graficas excel'!$N$9*COS(E359/2))</f>
        <v>0.53457315572683217</v>
      </c>
      <c r="G359" s="9">
        <f t="shared" si="65"/>
        <v>0.84512220487705569</v>
      </c>
      <c r="H359" s="9">
        <f t="shared" si="66"/>
        <v>2.0135874569889327</v>
      </c>
      <c r="I359" s="9">
        <f t="shared" si="62"/>
        <v>2.2592915887060152</v>
      </c>
      <c r="J359" s="9">
        <f t="shared" si="67"/>
        <v>7.9834939804385233E-2</v>
      </c>
      <c r="K359" s="9">
        <f t="shared" si="68"/>
        <v>-0.88397922940158968</v>
      </c>
      <c r="L359" s="9">
        <f t="shared" si="68"/>
        <v>-3.2107633686013006</v>
      </c>
      <c r="M359" s="9">
        <f t="shared" si="63"/>
        <v>-2.0135874569889327</v>
      </c>
      <c r="N359" s="9">
        <f t="shared" si="69"/>
        <v>-0.47561260764035651</v>
      </c>
      <c r="O359" s="9">
        <f t="shared" si="69"/>
        <v>0.28807469421413395</v>
      </c>
      <c r="P359" s="9">
        <f t="shared" si="69"/>
        <v>3.2705897483409601</v>
      </c>
      <c r="Q359" s="15">
        <f t="shared" si="70"/>
        <v>129.44787272226131</v>
      </c>
      <c r="R359" s="15">
        <f t="shared" si="71"/>
        <v>-115.37006296594602</v>
      </c>
      <c r="S359" s="10">
        <f t="shared" si="72"/>
        <v>9.1071355710654764E-2</v>
      </c>
    </row>
    <row r="360" spans="1:19" x14ac:dyDescent="0.35">
      <c r="A360" s="9">
        <v>357</v>
      </c>
      <c r="B360" s="9">
        <f t="shared" si="61"/>
        <v>3.7384952577718535</v>
      </c>
      <c r="C360" s="9">
        <f>'Graficas excel'!$N$3*(COS('Graficas excel'!$N$4*B360+'Graficas excel'!$N$5)+'Graficas excel'!$N$6)*COS(B360)+'Graficas excel'!$N$7</f>
        <v>6.6988956332378837</v>
      </c>
      <c r="D360" s="11">
        <f>'Graficas excel'!$N$3*(COS('Graficas excel'!$N$4*B360+'Graficas excel'!$N$5)+'Graficas excel'!$N$6)*SIN(B360)+'Graficas excel'!$N$8</f>
        <v>20.217773894308969</v>
      </c>
      <c r="E360" s="9">
        <f t="shared" si="64"/>
        <v>2.5016871759119672</v>
      </c>
      <c r="F360" s="9">
        <f>C360/(2*'Graficas excel'!$N$9*COS(E360/2))</f>
        <v>0.53246689095802879</v>
      </c>
      <c r="G360" s="9">
        <f t="shared" si="65"/>
        <v>0.84645083143292543</v>
      </c>
      <c r="H360" s="9">
        <f t="shared" si="66"/>
        <v>2.0185680605693248</v>
      </c>
      <c r="I360" s="9">
        <f t="shared" si="62"/>
        <v>2.260127618240646</v>
      </c>
      <c r="J360" s="9">
        <f t="shared" si="67"/>
        <v>7.0577930961005231E-2</v>
      </c>
      <c r="K360" s="9">
        <f t="shared" si="68"/>
        <v>-0.91760226477229989</v>
      </c>
      <c r="L360" s="9">
        <f t="shared" si="68"/>
        <v>-3.1458032819960997</v>
      </c>
      <c r="M360" s="9">
        <f t="shared" si="63"/>
        <v>-2.0185680605693248</v>
      </c>
      <c r="N360" s="9">
        <f t="shared" si="69"/>
        <v>-0.47259589649692901</v>
      </c>
      <c r="O360" s="9">
        <f t="shared" si="69"/>
        <v>0.32232422996844745</v>
      </c>
      <c r="P360" s="9">
        <f t="shared" si="69"/>
        <v>3.3160128483854665</v>
      </c>
      <c r="Q360" s="15">
        <f t="shared" si="70"/>
        <v>129.49577368614396</v>
      </c>
      <c r="R360" s="15">
        <f t="shared" si="71"/>
        <v>-115.65543053053024</v>
      </c>
      <c r="S360" s="10">
        <f t="shared" si="72"/>
        <v>9.1348200056179663E-2</v>
      </c>
    </row>
    <row r="361" spans="1:19" x14ac:dyDescent="0.35">
      <c r="A361" s="9">
        <v>358</v>
      </c>
      <c r="B361" s="9">
        <f t="shared" si="61"/>
        <v>3.7489672332838193</v>
      </c>
      <c r="C361" s="9">
        <f>'Graficas excel'!$N$3*(COS('Graficas excel'!$N$4*B361+'Graficas excel'!$N$5)+'Graficas excel'!$N$6)*COS(B361)+'Graficas excel'!$N$7</f>
        <v>6.7074619772431028</v>
      </c>
      <c r="D361" s="11">
        <f>'Graficas excel'!$N$3*(COS('Graficas excel'!$N$4*B361+'Graficas excel'!$N$5)+'Graficas excel'!$N$6)*SIN(B361)+'Graficas excel'!$N$8</f>
        <v>20.126572144487351</v>
      </c>
      <c r="E361" s="9">
        <f t="shared" si="64"/>
        <v>2.4982163439862135</v>
      </c>
      <c r="F361" s="9">
        <f>C361/(2*'Graficas excel'!$N$9*COS(E361/2))</f>
        <v>0.53037071496231314</v>
      </c>
      <c r="G361" s="9">
        <f t="shared" si="65"/>
        <v>0.84776583129444705</v>
      </c>
      <c r="H361" s="9">
        <f t="shared" si="66"/>
        <v>2.0235170732244963</v>
      </c>
      <c r="I361" s="9">
        <f t="shared" si="62"/>
        <v>2.2608667086053549</v>
      </c>
      <c r="J361" s="9">
        <f t="shared" si="67"/>
        <v>6.0968822514585186E-2</v>
      </c>
      <c r="K361" s="9">
        <f t="shared" si="68"/>
        <v>-0.95054503970682525</v>
      </c>
      <c r="L361" s="9">
        <f t="shared" si="68"/>
        <v>-3.0724650283646167</v>
      </c>
      <c r="M361" s="9">
        <f t="shared" si="63"/>
        <v>-2.0235170732244963</v>
      </c>
      <c r="N361" s="9">
        <f t="shared" si="69"/>
        <v>-0.46922052505378614</v>
      </c>
      <c r="O361" s="9">
        <f t="shared" si="69"/>
        <v>0.3570494353141046</v>
      </c>
      <c r="P361" s="9">
        <f t="shared" si="69"/>
        <v>3.3570808389138147</v>
      </c>
      <c r="Q361" s="15">
        <f t="shared" si="70"/>
        <v>129.53812044472056</v>
      </c>
      <c r="R361" s="15">
        <f t="shared" si="71"/>
        <v>-115.9389880684284</v>
      </c>
      <c r="S361" s="10">
        <f t="shared" si="72"/>
        <v>9.1603173635746646E-2</v>
      </c>
    </row>
    <row r="362" spans="1:19" x14ac:dyDescent="0.35">
      <c r="A362" s="9">
        <v>359</v>
      </c>
      <c r="B362" s="9">
        <f t="shared" si="61"/>
        <v>3.7594392087957855</v>
      </c>
      <c r="C362" s="9">
        <f>'Graficas excel'!$N$3*(COS('Graficas excel'!$N$4*B362+'Graficas excel'!$N$5)+'Graficas excel'!$N$6)*COS(B362)+'Graficas excel'!$N$7</f>
        <v>6.7175435194528577</v>
      </c>
      <c r="D362" s="11">
        <f>'Graficas excel'!$N$3*(COS('Graficas excel'!$N$4*B362+'Graficas excel'!$N$5)+'Graficas excel'!$N$6)*SIN(B362)+'Graficas excel'!$N$8</f>
        <v>20.035290571228252</v>
      </c>
      <c r="E362" s="9">
        <f t="shared" si="64"/>
        <v>2.4945796061708707</v>
      </c>
      <c r="F362" s="9">
        <f>C362/(2*'Graficas excel'!$N$9*COS(E362/2))</f>
        <v>0.52828629738599753</v>
      </c>
      <c r="G362" s="9">
        <f t="shared" si="65"/>
        <v>0.84906630365018809</v>
      </c>
      <c r="H362" s="9">
        <f t="shared" si="66"/>
        <v>2.0284307390725718</v>
      </c>
      <c r="I362" s="9">
        <f t="shared" si="62"/>
        <v>2.261505172621721</v>
      </c>
      <c r="J362" s="9">
        <f t="shared" si="67"/>
        <v>5.1014738135754585E-2</v>
      </c>
      <c r="K362" s="9">
        <f t="shared" si="68"/>
        <v>-0.98271981824523136</v>
      </c>
      <c r="L362" s="9">
        <f t="shared" si="68"/>
        <v>-2.9906152058358435</v>
      </c>
      <c r="M362" s="9">
        <f t="shared" si="63"/>
        <v>-2.0284307390725713</v>
      </c>
      <c r="N362" s="9">
        <f t="shared" si="69"/>
        <v>-0.46548151211061556</v>
      </c>
      <c r="O362" s="9">
        <f t="shared" si="69"/>
        <v>0.39220470365090027</v>
      </c>
      <c r="P362" s="9">
        <f t="shared" si="69"/>
        <v>3.3936440917463488</v>
      </c>
      <c r="Q362" s="15">
        <f t="shared" si="70"/>
        <v>129.57470173822929</v>
      </c>
      <c r="R362" s="15">
        <f t="shared" si="71"/>
        <v>-116.22052038346067</v>
      </c>
      <c r="S362" s="10">
        <f t="shared" si="72"/>
        <v>9.1836610945653763E-2</v>
      </c>
    </row>
    <row r="363" spans="1:19" x14ac:dyDescent="0.35">
      <c r="A363" s="9">
        <v>360</v>
      </c>
      <c r="B363" s="9">
        <f t="shared" si="61"/>
        <v>3.7699111843077513</v>
      </c>
      <c r="C363" s="9">
        <f>'Graficas excel'!$N$3*(COS('Graficas excel'!$N$4*B363+'Graficas excel'!$N$5)+'Graficas excel'!$N$6)*COS(B363)+'Graficas excel'!$N$7</f>
        <v>6.7291759410628833</v>
      </c>
      <c r="D363" s="11">
        <f>'Graficas excel'!$N$3*(COS('Graficas excel'!$N$4*B363+'Graficas excel'!$N$5)+'Graficas excel'!$N$6)*SIN(B363)+'Graficas excel'!$N$8</f>
        <v>19.943979635542995</v>
      </c>
      <c r="E363" s="9">
        <f t="shared" si="64"/>
        <v>2.4907735453517894</v>
      </c>
      <c r="F363" s="9">
        <f>C363/(2*'Graficas excel'!$N$9*COS(E363/2))</f>
        <v>0.52621533885184146</v>
      </c>
      <c r="G363" s="9">
        <f t="shared" si="65"/>
        <v>0.85035134924161893</v>
      </c>
      <c r="H363" s="9">
        <f t="shared" si="66"/>
        <v>2.0333052500686661</v>
      </c>
      <c r="I363" s="9">
        <f t="shared" si="62"/>
        <v>2.262039397710228</v>
      </c>
      <c r="J363" s="9">
        <f t="shared" si="67"/>
        <v>4.0723720263966867E-2</v>
      </c>
      <c r="K363" s="9">
        <f t="shared" si="68"/>
        <v>-1.0140374674464574</v>
      </c>
      <c r="L363" s="9">
        <f t="shared" si="68"/>
        <v>-2.9001408431537361</v>
      </c>
      <c r="M363" s="9">
        <f t="shared" si="63"/>
        <v>-2.0333052500686666</v>
      </c>
      <c r="N363" s="9">
        <f t="shared" si="69"/>
        <v>-0.46137435405830546</v>
      </c>
      <c r="O363" s="9">
        <f t="shared" si="69"/>
        <v>0.42774286147599605</v>
      </c>
      <c r="P363" s="9">
        <f t="shared" si="69"/>
        <v>3.4255505787776381</v>
      </c>
      <c r="Q363" s="15">
        <f t="shared" si="70"/>
        <v>129.60531058111076</v>
      </c>
      <c r="R363" s="15">
        <f t="shared" si="71"/>
        <v>-116.49980929072703</v>
      </c>
      <c r="S363" s="10">
        <f t="shared" si="72"/>
        <v>9.2048901178833104E-2</v>
      </c>
    </row>
    <row r="364" spans="1:19" x14ac:dyDescent="0.35">
      <c r="A364" s="9">
        <v>361</v>
      </c>
      <c r="B364" s="9">
        <f t="shared" si="61"/>
        <v>3.7803831598197175</v>
      </c>
      <c r="C364" s="9">
        <f>'Graficas excel'!$N$3*(COS('Graficas excel'!$N$4*B364+'Graficas excel'!$N$5)+'Graficas excel'!$N$6)*COS(B364)+'Graficas excel'!$N$7</f>
        <v>6.7423931371559549</v>
      </c>
      <c r="D364" s="11">
        <f>'Graficas excel'!$N$3*(COS('Graficas excel'!$N$4*B364+'Graficas excel'!$N$5)+'Graficas excel'!$N$6)*SIN(B364)+'Graficas excel'!$N$8</f>
        <v>19.852691010500241</v>
      </c>
      <c r="E364" s="9">
        <f t="shared" si="64"/>
        <v>2.4867949600169625</v>
      </c>
      <c r="F364" s="9">
        <f>C364/(2*'Graficas excel'!$N$9*COS(E364/2))</f>
        <v>0.52415956872309222</v>
      </c>
      <c r="G364" s="9">
        <f t="shared" si="65"/>
        <v>0.85162007169630638</v>
      </c>
      <c r="H364" s="9">
        <f t="shared" si="66"/>
        <v>2.0381367510062138</v>
      </c>
      <c r="I364" s="9">
        <f t="shared" si="62"/>
        <v>2.2624658555115884</v>
      </c>
      <c r="J364" s="9">
        <f t="shared" si="67"/>
        <v>3.0104744736651569E-2</v>
      </c>
      <c r="K364" s="9">
        <f t="shared" si="68"/>
        <v>-1.0444076713372157</v>
      </c>
      <c r="L364" s="9">
        <f t="shared" si="68"/>
        <v>-2.8009521518840583</v>
      </c>
      <c r="M364" s="9">
        <f t="shared" si="63"/>
        <v>-2.0381367510062143</v>
      </c>
      <c r="N364" s="9">
        <f t="shared" si="69"/>
        <v>-0.45689504128751057</v>
      </c>
      <c r="O364" s="9">
        <f t="shared" si="69"/>
        <v>0.46361514325195635</v>
      </c>
      <c r="P364" s="9">
        <f t="shared" si="69"/>
        <v>3.4526463271524133</v>
      </c>
      <c r="Q364" s="15">
        <f t="shared" si="70"/>
        <v>129.62974481326913</v>
      </c>
      <c r="R364" s="15">
        <f t="shared" si="71"/>
        <v>-116.77663390316202</v>
      </c>
      <c r="S364" s="10">
        <f t="shared" si="72"/>
        <v>9.2240486418704692E-2</v>
      </c>
    </row>
    <row r="365" spans="1:19" x14ac:dyDescent="0.35">
      <c r="A365" s="9">
        <v>362</v>
      </c>
      <c r="B365" s="9">
        <f t="shared" si="61"/>
        <v>3.7908551353316833</v>
      </c>
      <c r="C365" s="9">
        <f>'Graficas excel'!$N$3*(COS('Graficas excel'!$N$4*B365+'Graficas excel'!$N$5)+'Graficas excel'!$N$6)*COS(B365)+'Graficas excel'!$N$7</f>
        <v>6.7572271575553398</v>
      </c>
      <c r="D365" s="11">
        <f>'Graficas excel'!$N$3*(COS('Graficas excel'!$N$4*B365+'Graficas excel'!$N$5)+'Graficas excel'!$N$6)*SIN(B365)+'Graficas excel'!$N$8</f>
        <v>19.761477504584761</v>
      </c>
      <c r="E365" s="9">
        <f t="shared" si="64"/>
        <v>2.4826408786324135</v>
      </c>
      <c r="F365" s="9">
        <f>C365/(2*'Graficas excel'!$N$9*COS(E365/2))</f>
        <v>0.52212074275437781</v>
      </c>
      <c r="G365" s="9">
        <f t="shared" si="65"/>
        <v>0.85287157883565146</v>
      </c>
      <c r="H365" s="9">
        <f t="shared" si="66"/>
        <v>2.0429213446901162</v>
      </c>
      <c r="I365" s="9">
        <f t="shared" si="62"/>
        <v>2.2627811116612646</v>
      </c>
      <c r="J365" s="9">
        <f t="shared" si="67"/>
        <v>1.9167733177898837E-2</v>
      </c>
      <c r="K365" s="9">
        <f t="shared" si="68"/>
        <v>-1.0737391736819339</v>
      </c>
      <c r="L365" s="9">
        <f t="shared" si="68"/>
        <v>-2.6929853710473037</v>
      </c>
      <c r="M365" s="9">
        <f t="shared" si="63"/>
        <v>-2.0429213446901158</v>
      </c>
      <c r="N365" s="9">
        <f t="shared" si="69"/>
        <v>-0.45204007486039949</v>
      </c>
      <c r="O365" s="9">
        <f t="shared" si="69"/>
        <v>0.49977117104137569</v>
      </c>
      <c r="P365" s="9">
        <f t="shared" si="69"/>
        <v>3.4747759351188545</v>
      </c>
      <c r="Q365" s="15">
        <f t="shared" si="70"/>
        <v>129.64780766011114</v>
      </c>
      <c r="R365" s="15">
        <f t="shared" si="71"/>
        <v>-117.05077092793452</v>
      </c>
      <c r="S365" s="10">
        <f t="shared" si="72"/>
        <v>9.2411859750806125E-2</v>
      </c>
    </row>
    <row r="366" spans="1:19" x14ac:dyDescent="0.35">
      <c r="A366" s="9">
        <v>363</v>
      </c>
      <c r="B366" s="9">
        <f t="shared" si="61"/>
        <v>3.8013271108436495</v>
      </c>
      <c r="C366" s="9">
        <f>'Graficas excel'!$N$3*(COS('Graficas excel'!$N$4*B366+'Graficas excel'!$N$5)+'Graficas excel'!$N$6)*COS(B366)+'Graficas excel'!$N$7</f>
        <v>6.7737081508557839</v>
      </c>
      <c r="D366" s="11">
        <f>'Graficas excel'!$N$3*(COS('Graficas excel'!$N$4*B366+'Graficas excel'!$N$5)+'Graficas excel'!$N$6)*SIN(B366)+'Graficas excel'!$N$8</f>
        <v>19.670392982803627</v>
      </c>
      <c r="E366" s="9">
        <f t="shared" si="64"/>
        <v>2.4783085741029658</v>
      </c>
      <c r="F366" s="9">
        <f>C366/(2*'Graficas excel'!$N$9*COS(E366/2))</f>
        <v>0.52010064062815065</v>
      </c>
      <c r="G366" s="9">
        <f t="shared" si="65"/>
        <v>0.85410498395582923</v>
      </c>
      <c r="H366" s="9">
        <f t="shared" si="66"/>
        <v>2.0476550972844811</v>
      </c>
      <c r="I366" s="9">
        <f t="shared" si="62"/>
        <v>2.2629818356937235</v>
      </c>
      <c r="J366" s="9">
        <f t="shared" si="67"/>
        <v>7.9235628448630427E-3</v>
      </c>
      <c r="K366" s="9">
        <f t="shared" si="68"/>
        <v>-1.1019400505416239</v>
      </c>
      <c r="L366" s="9">
        <f t="shared" si="68"/>
        <v>-2.5762056956665083</v>
      </c>
      <c r="M366" s="9">
        <f t="shared" si="63"/>
        <v>-2.0476550972844811</v>
      </c>
      <c r="N366" s="9">
        <f t="shared" si="69"/>
        <v>-0.44680648339566764</v>
      </c>
      <c r="O366" s="9">
        <f t="shared" si="69"/>
        <v>0.53615893954350902</v>
      </c>
      <c r="P366" s="9">
        <f t="shared" si="69"/>
        <v>3.4917832452965767</v>
      </c>
      <c r="Q366" s="15">
        <f t="shared" si="70"/>
        <v>129.65930830001787</v>
      </c>
      <c r="R366" s="15">
        <f t="shared" si="71"/>
        <v>-117.32199497285076</v>
      </c>
      <c r="S366" s="10">
        <f t="shared" si="72"/>
        <v>9.2563563286355857E-2</v>
      </c>
    </row>
    <row r="367" spans="1:19" x14ac:dyDescent="0.35">
      <c r="A367" s="9">
        <v>364</v>
      </c>
      <c r="B367" s="9">
        <f t="shared" si="61"/>
        <v>3.8117990863556153</v>
      </c>
      <c r="C367" s="9">
        <f>'Graficas excel'!$N$3*(COS('Graficas excel'!$N$4*B367+'Graficas excel'!$N$5)+'Graficas excel'!$N$6)*COS(B367)+'Graficas excel'!$N$7</f>
        <v>6.7918643117273749</v>
      </c>
      <c r="D367" s="11">
        <f>'Graficas excel'!$N$3*(COS('Graficas excel'!$N$4*B367+'Graficas excel'!$N$5)+'Graficas excel'!$N$6)*SIN(B367)+'Graficas excel'!$N$8</f>
        <v>19.579492285675929</v>
      </c>
      <c r="E367" s="9">
        <f t="shared" si="64"/>
        <v>2.4737955782624166</v>
      </c>
      <c r="F367" s="9">
        <f>C367/(2*'Graficas excel'!$N$9*COS(E367/2))</f>
        <v>0.51810106337576578</v>
      </c>
      <c r="G367" s="9">
        <f t="shared" si="65"/>
        <v>0.85531940708071197</v>
      </c>
      <c r="H367" s="9">
        <f t="shared" si="66"/>
        <v>2.0523340438371882</v>
      </c>
      <c r="I367" s="9">
        <f t="shared" si="62"/>
        <v>2.2630648110498024</v>
      </c>
      <c r="J367" s="9">
        <f t="shared" si="67"/>
        <v>-3.6159263800633946E-3</v>
      </c>
      <c r="K367" s="9">
        <f t="shared" si="68"/>
        <v>-1.1289180135004309</v>
      </c>
      <c r="L367" s="9">
        <f t="shared" si="68"/>
        <v>-2.4506102548132884</v>
      </c>
      <c r="M367" s="9">
        <f t="shared" si="63"/>
        <v>-2.0523340438371882</v>
      </c>
      <c r="N367" s="9">
        <f t="shared" si="69"/>
        <v>-0.44119184011024637</v>
      </c>
      <c r="O367" s="9">
        <f t="shared" si="69"/>
        <v>0.57272480818134786</v>
      </c>
      <c r="P367" s="9">
        <f t="shared" si="69"/>
        <v>3.5035121211895923</v>
      </c>
      <c r="Q367" s="15">
        <f t="shared" si="70"/>
        <v>129.66406243772479</v>
      </c>
      <c r="R367" s="15">
        <f t="shared" si="71"/>
        <v>-117.59007886288816</v>
      </c>
      <c r="S367" s="10">
        <f t="shared" si="72"/>
        <v>9.2696186091426949E-2</v>
      </c>
    </row>
    <row r="368" spans="1:19" x14ac:dyDescent="0.35">
      <c r="A368" s="9">
        <v>365</v>
      </c>
      <c r="B368" s="9">
        <f t="shared" si="61"/>
        <v>3.8222710618675815</v>
      </c>
      <c r="C368" s="9">
        <f>'Graficas excel'!$N$3*(COS('Graficas excel'!$N$4*B368+'Graficas excel'!$N$5)+'Graficas excel'!$N$6)*COS(B368)+'Graficas excel'!$N$7</f>
        <v>6.8117218315819779</v>
      </c>
      <c r="D368" s="11">
        <f>'Graficas excel'!$N$3*(COS('Graficas excel'!$N$4*B368+'Graficas excel'!$N$5)+'Graficas excel'!$N$6)*SIN(B368)+'Graficas excel'!$N$8</f>
        <v>19.488831146245847</v>
      </c>
      <c r="E368" s="9">
        <f t="shared" si="64"/>
        <v>2.4690996963316927</v>
      </c>
      <c r="F368" s="9">
        <f>C368/(2*'Graficas excel'!$N$9*COS(E368/2))</f>
        <v>0.51612383068269863</v>
      </c>
      <c r="G368" s="9">
        <f t="shared" si="65"/>
        <v>0.85651397618568781</v>
      </c>
      <c r="H368" s="9">
        <f t="shared" si="66"/>
        <v>2.0569541939829019</v>
      </c>
      <c r="I368" s="9">
        <f t="shared" si="62"/>
        <v>2.2630269451572973</v>
      </c>
      <c r="J368" s="9">
        <f t="shared" si="67"/>
        <v>-1.5437928172457181E-2</v>
      </c>
      <c r="K368" s="9">
        <f t="shared" si="68"/>
        <v>-1.1545807440782083</v>
      </c>
      <c r="L368" s="9">
        <f t="shared" si="68"/>
        <v>-2.3162310784405733</v>
      </c>
      <c r="M368" s="9">
        <f t="shared" si="63"/>
        <v>-2.0569541939829019</v>
      </c>
      <c r="N368" s="9">
        <f t="shared" si="69"/>
        <v>-0.43519427994387588</v>
      </c>
      <c r="O368" s="9">
        <f t="shared" si="69"/>
        <v>0.60941350132032124</v>
      </c>
      <c r="P368" s="9">
        <f t="shared" si="69"/>
        <v>3.5098073107053893</v>
      </c>
      <c r="Q368" s="15">
        <f t="shared" si="70"/>
        <v>129.66189288189676</v>
      </c>
      <c r="R368" s="15">
        <f t="shared" si="71"/>
        <v>-117.85479396695432</v>
      </c>
      <c r="S368" s="10">
        <f t="shared" si="72"/>
        <v>9.2810362015977532E-2</v>
      </c>
    </row>
    <row r="369" spans="1:19" x14ac:dyDescent="0.35">
      <c r="A369" s="9">
        <v>366</v>
      </c>
      <c r="B369" s="9">
        <f t="shared" si="61"/>
        <v>3.8327430373795472</v>
      </c>
      <c r="C369" s="9">
        <f>'Graficas excel'!$N$3*(COS('Graficas excel'!$N$4*B369+'Graficas excel'!$N$5)+'Graficas excel'!$N$6)*COS(B369)+'Graficas excel'!$N$7</f>
        <v>6.8333048526858926</v>
      </c>
      <c r="D369" s="11">
        <f>'Graficas excel'!$N$3*(COS('Graficas excel'!$N$4*B369+'Graficas excel'!$N$5)+'Graficas excel'!$N$6)*SIN(B369)+'Graficas excel'!$N$8</f>
        <v>19.398466105262443</v>
      </c>
      <c r="E369" s="9">
        <f t="shared" si="64"/>
        <v>2.4642190212776178</v>
      </c>
      <c r="F369" s="9">
        <f>C369/(2*'Graficas excel'!$N$9*COS(E369/2))</f>
        <v>0.51417077807789002</v>
      </c>
      <c r="G369" s="9">
        <f t="shared" si="65"/>
        <v>0.85768782839141255</v>
      </c>
      <c r="H369" s="9">
        <f t="shared" si="66"/>
        <v>2.0615115378254218</v>
      </c>
      <c r="I369" s="9">
        <f t="shared" si="62"/>
        <v>2.2628652795515198</v>
      </c>
      <c r="J369" s="9">
        <f t="shared" si="67"/>
        <v>-2.7528669451031634E-2</v>
      </c>
      <c r="K369" s="9">
        <f t="shared" si="68"/>
        <v>-1.1788362592116925</v>
      </c>
      <c r="L369" s="9">
        <f t="shared" si="68"/>
        <v>-2.173138069628084</v>
      </c>
      <c r="M369" s="9">
        <f t="shared" si="63"/>
        <v>-2.0615115378254218</v>
      </c>
      <c r="N369" s="9">
        <f t="shared" si="69"/>
        <v>-0.42881251668138803</v>
      </c>
      <c r="O369" s="9">
        <f t="shared" si="69"/>
        <v>0.64616811752974723</v>
      </c>
      <c r="P369" s="9">
        <f t="shared" si="69"/>
        <v>3.5105154639697553</v>
      </c>
      <c r="Q369" s="15">
        <f t="shared" si="70"/>
        <v>129.65263012499327</v>
      </c>
      <c r="R369" s="15">
        <f t="shared" si="71"/>
        <v>-118.11591053492064</v>
      </c>
      <c r="S369" s="10">
        <f t="shared" si="72"/>
        <v>9.2906767417149108E-2</v>
      </c>
    </row>
    <row r="370" spans="1:19" x14ac:dyDescent="0.35">
      <c r="A370" s="9">
        <v>367</v>
      </c>
      <c r="B370" s="9">
        <f t="shared" si="61"/>
        <v>3.8432150128915135</v>
      </c>
      <c r="C370" s="9">
        <f>'Graficas excel'!$N$3*(COS('Graficas excel'!$N$4*B370+'Graficas excel'!$N$5)+'Graficas excel'!$N$6)*COS(B370)+'Graficas excel'!$N$7</f>
        <v>6.8566354257965045</v>
      </c>
      <c r="D370" s="11">
        <f>'Graficas excel'!$N$3*(COS('Graficas excel'!$N$4*B370+'Graficas excel'!$N$5)+'Graficas excel'!$N$6)*SIN(B370)+'Graficas excel'!$N$8</f>
        <v>19.30845442467286</v>
      </c>
      <c r="E370" s="9">
        <f t="shared" si="64"/>
        <v>2.4591519479989694</v>
      </c>
      <c r="F370" s="9">
        <f>C370/(2*'Graficas excel'!$N$9*COS(E370/2))</f>
        <v>0.51224375400777</v>
      </c>
      <c r="G370" s="9">
        <f t="shared" si="65"/>
        <v>0.8588401111266446</v>
      </c>
      <c r="H370" s="9">
        <f t="shared" si="66"/>
        <v>2.0660020519993338</v>
      </c>
      <c r="I370" s="9">
        <f t="shared" si="62"/>
        <v>2.2625769999991516</v>
      </c>
      <c r="J370" s="9">
        <f t="shared" si="67"/>
        <v>-3.9873413890114055E-2</v>
      </c>
      <c r="K370" s="9">
        <f t="shared" si="68"/>
        <v>-1.2015933078609589</v>
      </c>
      <c r="L370" s="9">
        <f t="shared" si="68"/>
        <v>-2.0214418871119406</v>
      </c>
      <c r="M370" s="9">
        <f t="shared" si="63"/>
        <v>-2.0660020519993338</v>
      </c>
      <c r="N370" s="9">
        <f t="shared" si="69"/>
        <v>-0.42204585997800337</v>
      </c>
      <c r="O370" s="9">
        <f t="shared" si="69"/>
        <v>0.68293014950281639</v>
      </c>
      <c r="P370" s="9">
        <f t="shared" si="69"/>
        <v>3.5054862493770313</v>
      </c>
      <c r="Q370" s="15">
        <f t="shared" si="70"/>
        <v>129.63611292332266</v>
      </c>
      <c r="R370" s="15">
        <f t="shared" si="71"/>
        <v>-118.37319804492947</v>
      </c>
      <c r="S370" s="10">
        <f t="shared" si="72"/>
        <v>9.2986118771732781E-2</v>
      </c>
    </row>
    <row r="371" spans="1:19" x14ac:dyDescent="0.35">
      <c r="A371" s="9">
        <v>368</v>
      </c>
      <c r="B371" s="9">
        <f t="shared" si="61"/>
        <v>3.8536869884034792</v>
      </c>
      <c r="C371" s="9">
        <f>'Graficas excel'!$N$3*(COS('Graficas excel'!$N$4*B371+'Graficas excel'!$N$5)+'Graficas excel'!$N$6)*COS(B371)+'Graficas excel'!$N$7</f>
        <v>6.8817334713943286</v>
      </c>
      <c r="D371" s="11">
        <f>'Graficas excel'!$N$3*(COS('Graficas excel'!$N$4*B371+'Graficas excel'!$N$5)+'Graficas excel'!$N$6)*SIN(B371)+'Graficas excel'!$N$8</f>
        <v>19.21885399957872</v>
      </c>
      <c r="E371" s="9">
        <f t="shared" si="64"/>
        <v>2.4538971872606816</v>
      </c>
      <c r="F371" s="9">
        <f>C371/(2*'Graficas excel'!$N$9*COS(E371/2))</f>
        <v>0.51034461679611154</v>
      </c>
      <c r="G371" s="9">
        <f t="shared" si="65"/>
        <v>0.8599699832594333</v>
      </c>
      <c r="H371" s="9">
        <f t="shared" si="66"/>
        <v>2.0704217059099497</v>
      </c>
      <c r="I371" s="9">
        <f t="shared" si="62"/>
        <v>2.2621594465853159</v>
      </c>
      <c r="J371" s="9">
        <f t="shared" si="67"/>
        <v>-5.2456469585376211E-2</v>
      </c>
      <c r="K371" s="9">
        <f t="shared" si="68"/>
        <v>-1.2227617978016574</v>
      </c>
      <c r="L371" s="9">
        <f t="shared" si="68"/>
        <v>-1.8612967404183471</v>
      </c>
      <c r="M371" s="9">
        <f t="shared" si="63"/>
        <v>-2.0704217059099501</v>
      </c>
      <c r="N371" s="9">
        <f t="shared" si="69"/>
        <v>-0.41489423217602661</v>
      </c>
      <c r="O371" s="9">
        <f t="shared" si="69"/>
        <v>0.71963951566382611</v>
      </c>
      <c r="P371" s="9">
        <f t="shared" si="69"/>
        <v>3.4945735968546039</v>
      </c>
      <c r="Q371" s="15">
        <f t="shared" si="70"/>
        <v>129.61218887498859</v>
      </c>
      <c r="R371" s="15">
        <f t="shared" si="71"/>
        <v>-118.62642556091627</v>
      </c>
      <c r="S371" s="10">
        <f t="shared" si="72"/>
        <v>9.3049170172984835E-2</v>
      </c>
    </row>
    <row r="372" spans="1:19" x14ac:dyDescent="0.35">
      <c r="A372" s="9">
        <v>369</v>
      </c>
      <c r="B372" s="9">
        <f t="shared" si="61"/>
        <v>3.8641589639154454</v>
      </c>
      <c r="C372" s="9">
        <f>'Graficas excel'!$N$3*(COS('Graficas excel'!$N$4*B372+'Graficas excel'!$N$5)+'Graficas excel'!$N$6)*COS(B372)+'Graficas excel'!$N$7</f>
        <v>6.9086167445756859</v>
      </c>
      <c r="D372" s="11">
        <f>'Graficas excel'!$N$3*(COS('Graficas excel'!$N$4*B372+'Graficas excel'!$N$5)+'Graficas excel'!$N$6)*SIN(B372)+'Graficas excel'!$N$8</f>
        <v>19.129723268808117</v>
      </c>
      <c r="E372" s="9">
        <f t="shared" si="64"/>
        <v>2.4484537792913939</v>
      </c>
      <c r="F372" s="9">
        <f>C372/(2*'Graficas excel'!$N$9*COS(E372/2))</f>
        <v>0.50847523149154605</v>
      </c>
      <c r="G372" s="9">
        <f t="shared" si="65"/>
        <v>0.86107661619603793</v>
      </c>
      <c r="H372" s="9">
        <f t="shared" si="66"/>
        <v>2.0747664681493538</v>
      </c>
      <c r="I372" s="9">
        <f t="shared" si="62"/>
        <v>2.2616101237203736</v>
      </c>
      <c r="J372" s="9">
        <f t="shared" si="67"/>
        <v>-6.526120118892266E-2</v>
      </c>
      <c r="K372" s="9">
        <f t="shared" si="68"/>
        <v>-1.2422532516878204</v>
      </c>
      <c r="L372" s="9">
        <f t="shared" si="68"/>
        <v>-1.6929029854535209</v>
      </c>
      <c r="M372" s="9">
        <f t="shared" si="63"/>
        <v>-2.0747664681493534</v>
      </c>
      <c r="N372" s="9">
        <f t="shared" si="69"/>
        <v>-0.40735818479055197</v>
      </c>
      <c r="O372" s="9">
        <f t="shared" si="69"/>
        <v>0.75623460479485038</v>
      </c>
      <c r="P372" s="9">
        <f t="shared" si="69"/>
        <v>3.4776370045520237</v>
      </c>
      <c r="Q372" s="15">
        <f t="shared" si="70"/>
        <v>129.58071499323736</v>
      </c>
      <c r="R372" s="15">
        <f t="shared" si="71"/>
        <v>-118.87536210022189</v>
      </c>
      <c r="S372" s="10">
        <f t="shared" si="72"/>
        <v>9.3096710707978592E-2</v>
      </c>
    </row>
    <row r="373" spans="1:19" x14ac:dyDescent="0.35">
      <c r="A373" s="9">
        <v>370</v>
      </c>
      <c r="B373" s="9">
        <f t="shared" si="61"/>
        <v>3.8746309394274112</v>
      </c>
      <c r="C373" s="9">
        <f>'Graficas excel'!$N$3*(COS('Graficas excel'!$N$4*B373+'Graficas excel'!$N$5)+'Graficas excel'!$N$6)*COS(B373)+'Graficas excel'!$N$7</f>
        <v>6.9373008036647299</v>
      </c>
      <c r="D373" s="11">
        <f>'Graficas excel'!$N$3*(COS('Graficas excel'!$N$4*B373+'Graficas excel'!$N$5)+'Graficas excel'!$N$6)*SIN(B373)+'Graficas excel'!$N$8</f>
        <v>19.041121124258463</v>
      </c>
      <c r="E373" s="9">
        <f t="shared" si="64"/>
        <v>2.4428211069542045</v>
      </c>
      <c r="F373" s="9">
        <f>C373/(2*'Graficas excel'!$N$9*COS(E373/2))</f>
        <v>0.50663746660531916</v>
      </c>
      <c r="G373" s="9">
        <f t="shared" si="65"/>
        <v>0.86215919494704929</v>
      </c>
      <c r="H373" s="9">
        <f t="shared" si="66"/>
        <v>2.0790323130850785</v>
      </c>
      <c r="I373" s="9">
        <f t="shared" si="62"/>
        <v>2.2609267100196417</v>
      </c>
      <c r="J373" s="9">
        <f t="shared" si="67"/>
        <v>-7.8270046820257622E-2</v>
      </c>
      <c r="K373" s="9">
        <f t="shared" si="68"/>
        <v>-1.2599812902956238</v>
      </c>
      <c r="L373" s="9">
        <f t="shared" si="68"/>
        <v>-1.5165095673472455</v>
      </c>
      <c r="M373" s="9">
        <f t="shared" si="63"/>
        <v>-2.079032313085079</v>
      </c>
      <c r="N373" s="9">
        <f t="shared" si="69"/>
        <v>-0.39943891452783903</v>
      </c>
      <c r="O373" s="9">
        <f t="shared" si="69"/>
        <v>0.79265233434602589</v>
      </c>
      <c r="P373" s="9">
        <f t="shared" si="69"/>
        <v>3.4545430369554682</v>
      </c>
      <c r="Q373" s="15">
        <f t="shared" si="70"/>
        <v>129.54155827252401</v>
      </c>
      <c r="R373" s="15">
        <f t="shared" si="71"/>
        <v>-119.11977701109622</v>
      </c>
      <c r="S373" s="10">
        <f t="shared" si="72"/>
        <v>9.3129561711743969E-2</v>
      </c>
    </row>
    <row r="374" spans="1:19" x14ac:dyDescent="0.35">
      <c r="A374" s="9">
        <v>371</v>
      </c>
      <c r="B374" s="9">
        <f t="shared" si="61"/>
        <v>3.885102914939377</v>
      </c>
      <c r="C374" s="9">
        <f>'Graficas excel'!$N$3*(COS('Graficas excel'!$N$4*B374+'Graficas excel'!$N$5)+'Graficas excel'!$N$6)*COS(B374)+'Graficas excel'!$N$7</f>
        <v>6.9677989825970608</v>
      </c>
      <c r="D374" s="11">
        <f>'Graficas excel'!$N$3*(COS('Graficas excel'!$N$4*B374+'Graficas excel'!$N$5)+'Graficas excel'!$N$6)*SIN(B374)+'Graficas excel'!$N$8</f>
        <v>18.9531068191672</v>
      </c>
      <c r="E374" s="9">
        <f t="shared" si="64"/>
        <v>2.4369989083954984</v>
      </c>
      <c r="F374" s="9">
        <f>C374/(2*'Graficas excel'!$N$9*COS(E374/2))</f>
        <v>0.50483319074264699</v>
      </c>
      <c r="G374" s="9">
        <f t="shared" si="65"/>
        <v>0.86321691916029897</v>
      </c>
      <c r="H374" s="9">
        <f t="shared" si="66"/>
        <v>2.0832152276165408</v>
      </c>
      <c r="I374" s="9">
        <f t="shared" si="62"/>
        <v>2.2601070680060196</v>
      </c>
      <c r="J374" s="9">
        <f t="shared" si="67"/>
        <v>-9.1464540037768688E-2</v>
      </c>
      <c r="K374" s="9">
        <f t="shared" si="68"/>
        <v>-1.2758621413485463</v>
      </c>
      <c r="L374" s="9">
        <f t="shared" si="68"/>
        <v>-1.3324161206669121</v>
      </c>
      <c r="M374" s="9">
        <f t="shared" si="63"/>
        <v>-2.0832152276165408</v>
      </c>
      <c r="N374" s="9">
        <f t="shared" si="69"/>
        <v>-0.39113827869306478</v>
      </c>
      <c r="O374" s="9">
        <f t="shared" si="69"/>
        <v>0.82882822443405613</v>
      </c>
      <c r="P374" s="9">
        <f t="shared" si="69"/>
        <v>3.4251667920607356</v>
      </c>
      <c r="Q374" s="15">
        <f t="shared" si="70"/>
        <v>129.49459624443185</v>
      </c>
      <c r="R374" s="15">
        <f t="shared" si="71"/>
        <v>-119.35944035981292</v>
      </c>
      <c r="S374" s="10">
        <f t="shared" si="72"/>
        <v>9.314857389614993E-2</v>
      </c>
    </row>
    <row r="375" spans="1:19" x14ac:dyDescent="0.35">
      <c r="A375" s="9">
        <v>372</v>
      </c>
      <c r="B375" s="9">
        <f t="shared" si="61"/>
        <v>3.8955748904513432</v>
      </c>
      <c r="C375" s="9">
        <f>'Graficas excel'!$N$3*(COS('Graficas excel'!$N$4*B375+'Graficas excel'!$N$5)+'Graficas excel'!$N$6)*COS(B375)+'Graficas excel'!$N$7</f>
        <v>7.0001223671205235</v>
      </c>
      <c r="D375" s="11">
        <f>'Graficas excel'!$N$3*(COS('Graficas excel'!$N$4*B375+'Graficas excel'!$N$5)+'Graficas excel'!$N$6)*SIN(B375)+'Graficas excel'!$N$8</f>
        <v>18.865739875469878</v>
      </c>
      <c r="E375" s="9">
        <f t="shared" si="64"/>
        <v>2.4309872890722546</v>
      </c>
      <c r="F375" s="9">
        <f>C375/(2*'Graficas excel'!$N$9*COS(E375/2))</f>
        <v>0.50306426913190916</v>
      </c>
      <c r="G375" s="9">
        <f t="shared" si="65"/>
        <v>0.86424900412021188</v>
      </c>
      <c r="H375" s="9">
        <f t="shared" si="66"/>
        <v>2.0873112180928066</v>
      </c>
      <c r="I375" s="9">
        <f t="shared" si="62"/>
        <v>2.2591492535825308</v>
      </c>
      <c r="J375" s="9">
        <f t="shared" si="67"/>
        <v>-0.10482533713861514</v>
      </c>
      <c r="K375" s="9">
        <f t="shared" si="68"/>
        <v>-1.2898151703359189</v>
      </c>
      <c r="L375" s="9">
        <f t="shared" si="68"/>
        <v>-1.1409748198242633</v>
      </c>
      <c r="M375" s="9">
        <f t="shared" si="63"/>
        <v>-2.0873112180928071</v>
      </c>
      <c r="N375" s="9">
        <f t="shared" si="69"/>
        <v>-0.3824588098231651</v>
      </c>
      <c r="O375" s="9">
        <f t="shared" si="69"/>
        <v>0.86469648720491521</v>
      </c>
      <c r="P375" s="9">
        <f t="shared" si="69"/>
        <v>3.3893935912898385</v>
      </c>
      <c r="Q375" s="15">
        <f t="shared" si="70"/>
        <v>129.4397175204092</v>
      </c>
      <c r="R375" s="15">
        <f t="shared" si="71"/>
        <v>-119.59412332702877</v>
      </c>
      <c r="S375" s="10">
        <f t="shared" si="72"/>
        <v>9.3154624351465889E-2</v>
      </c>
    </row>
    <row r="376" spans="1:19" x14ac:dyDescent="0.35">
      <c r="A376" s="9">
        <v>373</v>
      </c>
      <c r="B376" s="9">
        <f t="shared" si="61"/>
        <v>3.906046865963309</v>
      </c>
      <c r="C376" s="9">
        <f>'Graficas excel'!$N$3*(COS('Graficas excel'!$N$4*B376+'Graficas excel'!$N$5)+'Graficas excel'!$N$6)*COS(B376)+'Graficas excel'!$N$7</f>
        <v>7.0342797748521306</v>
      </c>
      <c r="D376" s="11">
        <f>'Graficas excel'!$N$3*(COS('Graficas excel'!$N$4*B376+'Graficas excel'!$N$5)+'Graficas excel'!$N$6)*SIN(B376)+'Graficas excel'!$N$8</f>
        <v>18.779079990406458</v>
      </c>
      <c r="E376" s="9">
        <f t="shared" si="64"/>
        <v>2.4247867330543524</v>
      </c>
      <c r="F376" s="9">
        <f>C376/(2*'Graficas excel'!$N$9*COS(E376/2))</f>
        <v>0.50133256005680626</v>
      </c>
      <c r="G376" s="9">
        <f t="shared" si="65"/>
        <v>0.86525468171336051</v>
      </c>
      <c r="H376" s="9">
        <f t="shared" si="66"/>
        <v>2.0913163173836109</v>
      </c>
      <c r="I376" s="9">
        <f t="shared" si="62"/>
        <v>2.2580515252189817</v>
      </c>
      <c r="J376" s="9">
        <f t="shared" si="67"/>
        <v>-0.11833225001733511</v>
      </c>
      <c r="K376" s="9">
        <f t="shared" si="68"/>
        <v>-1.3017634307088883</v>
      </c>
      <c r="L376" s="9">
        <f t="shared" si="68"/>
        <v>-0.94259178669142263</v>
      </c>
      <c r="M376" s="9">
        <f t="shared" si="63"/>
        <v>-2.0913163173836109</v>
      </c>
      <c r="N376" s="9">
        <f t="shared" si="69"/>
        <v>-0.37340372938387223</v>
      </c>
      <c r="O376" s="9">
        <f t="shared" si="69"/>
        <v>0.90019013389331681</v>
      </c>
      <c r="P376" s="9">
        <f t="shared" si="69"/>
        <v>3.3471206056060483</v>
      </c>
      <c r="Q376" s="15">
        <f t="shared" si="70"/>
        <v>129.37682231812602</v>
      </c>
      <c r="R376" s="15">
        <f t="shared" si="71"/>
        <v>-119.82359861292267</v>
      </c>
      <c r="S376" s="10">
        <f t="shared" si="72"/>
        <v>9.3148613420427545E-2</v>
      </c>
    </row>
    <row r="377" spans="1:19" x14ac:dyDescent="0.35">
      <c r="A377" s="9">
        <v>374</v>
      </c>
      <c r="B377" s="9">
        <f t="shared" si="61"/>
        <v>3.9165188414752752</v>
      </c>
      <c r="C377" s="9">
        <f>'Graficas excel'!$N$3*(COS('Graficas excel'!$N$4*B377+'Graficas excel'!$N$5)+'Graficas excel'!$N$6)*COS(B377)+'Graficas excel'!$N$7</f>
        <v>7.0702777392232177</v>
      </c>
      <c r="D377" s="11">
        <f>'Graficas excel'!$N$3*(COS('Graficas excel'!$N$4*B377+'Graficas excel'!$N$5)+'Graficas excel'!$N$6)*SIN(B377)+'Graficas excel'!$N$8</f>
        <v>18.693186942538112</v>
      </c>
      <c r="E377" s="9">
        <f t="shared" si="64"/>
        <v>2.418398113495253</v>
      </c>
      <c r="F377" s="9">
        <f>C377/(2*'Graficas excel'!$N$9*COS(E377/2))</f>
        <v>0.49963991119757489</v>
      </c>
      <c r="G377" s="9">
        <f t="shared" si="65"/>
        <v>0.86623320136004922</v>
      </c>
      <c r="H377" s="9">
        <f t="shared" si="66"/>
        <v>2.095226592093796</v>
      </c>
      <c r="I377" s="9">
        <f t="shared" si="62"/>
        <v>2.2568123527945243</v>
      </c>
      <c r="J377" s="9">
        <f t="shared" si="67"/>
        <v>-0.1319642847860914</v>
      </c>
      <c r="K377" s="9">
        <f t="shared" si="68"/>
        <v>-1.3116342288169012</v>
      </c>
      <c r="L377" s="9">
        <f t="shared" si="68"/>
        <v>-0.73772808676940682</v>
      </c>
      <c r="M377" s="9">
        <f t="shared" si="63"/>
        <v>-2.0952265920937956</v>
      </c>
      <c r="N377" s="9">
        <f t="shared" si="69"/>
        <v>-0.36397696034562804</v>
      </c>
      <c r="O377" s="9">
        <f t="shared" si="69"/>
        <v>0.93524109891082008</v>
      </c>
      <c r="P377" s="9">
        <f t="shared" si="69"/>
        <v>3.2982586204504871</v>
      </c>
      <c r="Q377" s="15">
        <f t="shared" si="70"/>
        <v>129.30582296811562</v>
      </c>
      <c r="R377" s="15">
        <f t="shared" si="71"/>
        <v>-120.04764085055298</v>
      </c>
      <c r="S377" s="10">
        <f t="shared" si="72"/>
        <v>9.3131461445507546E-2</v>
      </c>
    </row>
    <row r="378" spans="1:19" x14ac:dyDescent="0.35">
      <c r="A378" s="9">
        <v>375</v>
      </c>
      <c r="B378" s="9">
        <f t="shared" si="61"/>
        <v>3.926990816987241</v>
      </c>
      <c r="C378" s="9">
        <f>'Graficas excel'!$N$3*(COS('Graficas excel'!$N$4*B378+'Graficas excel'!$N$5)+'Graficas excel'!$N$6)*COS(B378)+'Graficas excel'!$N$7</f>
        <v>7.1081204973382013</v>
      </c>
      <c r="D378" s="11">
        <f>'Graficas excel'!$N$3*(COS('Graficas excel'!$N$4*B378+'Graficas excel'!$N$5)+'Graficas excel'!$N$6)*SIN(B378)+'Graficas excel'!$N$8</f>
        <v>18.608120497338209</v>
      </c>
      <c r="E378" s="9">
        <f t="shared" si="64"/>
        <v>2.4118227021621257</v>
      </c>
      <c r="F378" s="9">
        <f>C378/(2*'Graficas excel'!$N$9*COS(E378/2))</f>
        <v>0.49798815588835654</v>
      </c>
      <c r="G378" s="9">
        <f t="shared" si="65"/>
        <v>0.86718383091182805</v>
      </c>
      <c r="H378" s="9">
        <f t="shared" si="66"/>
        <v>2.0990381499094548</v>
      </c>
      <c r="I378" s="9">
        <f t="shared" si="62"/>
        <v>2.2554304260357902</v>
      </c>
      <c r="J378" s="9">
        <f t="shared" si="67"/>
        <v>-0.14569968631091837</v>
      </c>
      <c r="K378" s="9">
        <f t="shared" si="68"/>
        <v>-1.3193596992760399</v>
      </c>
      <c r="L378" s="9">
        <f t="shared" si="68"/>
        <v>-0.52690023577093015</v>
      </c>
      <c r="M378" s="9">
        <f t="shared" si="63"/>
        <v>-2.0990381499094548</v>
      </c>
      <c r="N378" s="9">
        <f t="shared" si="69"/>
        <v>-0.35418313846004978</v>
      </c>
      <c r="O378" s="9">
        <f t="shared" si="69"/>
        <v>0.96978038241630826</v>
      </c>
      <c r="P378" s="9">
        <f t="shared" si="69"/>
        <v>3.2427338207956482</v>
      </c>
      <c r="Q378" s="15">
        <f t="shared" si="70"/>
        <v>129.22664439724397</v>
      </c>
      <c r="R378" s="15">
        <f t="shared" si="71"/>
        <v>-120.26602702676037</v>
      </c>
      <c r="S378" s="10">
        <f t="shared" si="72"/>
        <v>9.3104105391208516E-2</v>
      </c>
    </row>
    <row r="379" spans="1:19" x14ac:dyDescent="0.35">
      <c r="A379" s="9">
        <v>376</v>
      </c>
      <c r="B379" s="9">
        <f t="shared" si="61"/>
        <v>3.9374627924992072</v>
      </c>
      <c r="C379" s="9">
        <f>'Graficas excel'!$N$3*(COS('Graficas excel'!$N$4*B379+'Graficas excel'!$N$5)+'Graficas excel'!$N$6)*COS(B379)+'Graficas excel'!$N$7</f>
        <v>7.1478099817654135</v>
      </c>
      <c r="D379" s="11">
        <f>'Graficas excel'!$N$3*(COS('Graficas excel'!$N$4*B379+'Graficas excel'!$N$5)+'Graficas excel'!$N$6)*SIN(B379)+'Graficas excel'!$N$8</f>
        <v>18.523940312521585</v>
      </c>
      <c r="E379" s="9">
        <f t="shared" si="64"/>
        <v>2.4050621779151227</v>
      </c>
      <c r="F379" s="9">
        <f>C379/(2*'Graficas excel'!$N$9*COS(E379/2))</f>
        <v>0.49637910929883494</v>
      </c>
      <c r="G379" s="9">
        <f t="shared" si="65"/>
        <v>0.86810585751490887</v>
      </c>
      <c r="H379" s="9">
        <f t="shared" si="66"/>
        <v>2.1027471470621601</v>
      </c>
      <c r="I379" s="9">
        <f t="shared" si="62"/>
        <v>2.2539046624886412</v>
      </c>
      <c r="J379" s="9">
        <f t="shared" si="67"/>
        <v>-0.15951598877321185</v>
      </c>
      <c r="K379" s="9">
        <f t="shared" si="68"/>
        <v>-1.3248773856422822</v>
      </c>
      <c r="L379" s="9">
        <f t="shared" si="68"/>
        <v>-0.31068012112425175</v>
      </c>
      <c r="M379" s="9">
        <f t="shared" si="63"/>
        <v>-2.1027471470621597</v>
      </c>
      <c r="N379" s="9">
        <f t="shared" si="69"/>
        <v>-0.3440276220434012</v>
      </c>
      <c r="O379" s="9">
        <f t="shared" si="69"/>
        <v>1.0037382115795042</v>
      </c>
      <c r="P379" s="9">
        <f t="shared" si="69"/>
        <v>3.1804895456401105</v>
      </c>
      <c r="Q379" s="15">
        <f t="shared" si="70"/>
        <v>129.13922458545741</v>
      </c>
      <c r="R379" s="15">
        <f t="shared" si="71"/>
        <v>-120.47853690983639</v>
      </c>
      <c r="S379" s="10">
        <f t="shared" si="72"/>
        <v>9.3067495345361684E-2</v>
      </c>
    </row>
    <row r="380" spans="1:19" x14ac:dyDescent="0.35">
      <c r="A380" s="9">
        <v>377</v>
      </c>
      <c r="B380" s="9">
        <f t="shared" si="61"/>
        <v>3.9479347680111729</v>
      </c>
      <c r="C380" s="9">
        <f>'Graficas excel'!$N$3*(COS('Graficas excel'!$N$4*B380+'Graficas excel'!$N$5)+'Graficas excel'!$N$6)*COS(B380)+'Graficas excel'!$N$7</f>
        <v>7.1893458162715742</v>
      </c>
      <c r="D380" s="11">
        <f>'Graficas excel'!$N$3*(COS('Graficas excel'!$N$4*B380+'Graficas excel'!$N$5)+'Graficas excel'!$N$6)*SIN(B380)+'Graficas excel'!$N$8</f>
        <v>18.440705843277204</v>
      </c>
      <c r="E380" s="9">
        <f t="shared" si="64"/>
        <v>2.3981186340252441</v>
      </c>
      <c r="F380" s="9">
        <f>C380/(2*'Graficas excel'!$N$9*COS(E380/2))</f>
        <v>0.49481456454932421</v>
      </c>
      <c r="G380" s="9">
        <f t="shared" si="65"/>
        <v>0.86899858843951105</v>
      </c>
      <c r="H380" s="9">
        <f t="shared" si="66"/>
        <v>2.1063497958956381</v>
      </c>
      <c r="I380" s="9">
        <f t="shared" si="62"/>
        <v>2.2522342149604411</v>
      </c>
      <c r="J380" s="9">
        <f t="shared" si="67"/>
        <v>-0.17339007231201534</v>
      </c>
      <c r="K380" s="9">
        <f t="shared" si="68"/>
        <v>-1.32813082026275</v>
      </c>
      <c r="L380" s="9">
        <f t="shared" si="68"/>
        <v>-8.9694363897779711E-2</v>
      </c>
      <c r="M380" s="9">
        <f t="shared" si="63"/>
        <v>-2.1063497958956381</v>
      </c>
      <c r="N380" s="9">
        <f t="shared" si="69"/>
        <v>-0.33351650007131611</v>
      </c>
      <c r="O380" s="9">
        <f t="shared" si="69"/>
        <v>1.0370442202175112</v>
      </c>
      <c r="P380" s="9">
        <f t="shared" si="69"/>
        <v>3.1114880904622386</v>
      </c>
      <c r="Q380" s="15">
        <f t="shared" si="70"/>
        <v>129.04351499219348</v>
      </c>
      <c r="R380" s="15">
        <f t="shared" si="71"/>
        <v>-120.68495348306243</v>
      </c>
      <c r="S380" s="10">
        <f t="shared" si="72"/>
        <v>9.3022590904129329E-2</v>
      </c>
    </row>
    <row r="381" spans="1:19" x14ac:dyDescent="0.35">
      <c r="A381" s="9">
        <v>378</v>
      </c>
      <c r="B381" s="9">
        <f t="shared" si="61"/>
        <v>3.9584067435231391</v>
      </c>
      <c r="C381" s="9">
        <f>'Graficas excel'!$N$3*(COS('Graficas excel'!$N$4*B381+'Graficas excel'!$N$5)+'Graficas excel'!$N$6)*COS(B381)+'Graficas excel'!$N$7</f>
        <v>7.2327253155046032</v>
      </c>
      <c r="D381" s="11">
        <f>'Graficas excel'!$N$3*(COS('Graficas excel'!$N$4*B381+'Graficas excel'!$N$5)+'Graficas excel'!$N$6)*SIN(B381)+'Graficas excel'!$N$8</f>
        <v>18.358476247569119</v>
      </c>
      <c r="E381" s="9">
        <f t="shared" si="64"/>
        <v>2.3909945842211218</v>
      </c>
      <c r="F381" s="9">
        <f>C381/(2*'Graficas excel'!$N$9*COS(E381/2))</f>
        <v>0.49329628876955156</v>
      </c>
      <c r="G381" s="9">
        <f t="shared" si="65"/>
        <v>0.86986135187522107</v>
      </c>
      <c r="H381" s="9">
        <f t="shared" si="66"/>
        <v>2.109842372517222</v>
      </c>
      <c r="I381" s="9">
        <f t="shared" si="62"/>
        <v>2.2504184783691716</v>
      </c>
      <c r="J381" s="9">
        <f t="shared" si="67"/>
        <v>-0.18729822573849414</v>
      </c>
      <c r="K381" s="9">
        <f t="shared" si="68"/>
        <v>-1.3290700974450489</v>
      </c>
      <c r="L381" s="9">
        <f t="shared" si="68"/>
        <v>0.13537698943178661</v>
      </c>
      <c r="M381" s="9">
        <f t="shared" si="63"/>
        <v>-2.1098423725172215</v>
      </c>
      <c r="N381" s="9">
        <f t="shared" si="69"/>
        <v>-0.32265659839237248</v>
      </c>
      <c r="O381" s="9">
        <f t="shared" si="69"/>
        <v>1.0696276473066055</v>
      </c>
      <c r="P381" s="9">
        <f t="shared" si="69"/>
        <v>3.0357124566897671</v>
      </c>
      <c r="Q381" s="15">
        <f t="shared" si="70"/>
        <v>128.93948094880628</v>
      </c>
      <c r="R381" s="15">
        <f t="shared" si="71"/>
        <v>-120.88506338310522</v>
      </c>
      <c r="S381" s="10">
        <f t="shared" si="72"/>
        <v>9.29703574480788E-2</v>
      </c>
    </row>
    <row r="382" spans="1:19" x14ac:dyDescent="0.35">
      <c r="A382" s="9">
        <v>379</v>
      </c>
      <c r="B382" s="9">
        <f t="shared" si="61"/>
        <v>3.9688787190351049</v>
      </c>
      <c r="C382" s="9">
        <f>'Graficas excel'!$N$3*(COS('Graficas excel'!$N$4*B382+'Graficas excel'!$N$5)+'Graficas excel'!$N$6)*COS(B382)+'Graficas excel'!$N$7</f>
        <v>7.2779434886225154</v>
      </c>
      <c r="D382" s="11">
        <f>'Graficas excel'!$N$3*(COS('Graficas excel'!$N$4*B382+'Graficas excel'!$N$5)+'Graficas excel'!$N$6)*SIN(B382)+'Graficas excel'!$N$8</f>
        <v>18.27731029167105</v>
      </c>
      <c r="E382" s="9">
        <f t="shared" si="64"/>
        <v>2.3836929673572462</v>
      </c>
      <c r="F382" s="9">
        <f>C382/(2*'Graficas excel'!$N$9*COS(E382/2))</f>
        <v>0.49182601911245466</v>
      </c>
      <c r="G382" s="9">
        <f t="shared" si="65"/>
        <v>0.8706934976924976</v>
      </c>
      <c r="H382" s="9">
        <f t="shared" si="66"/>
        <v>2.1132212245143611</v>
      </c>
      <c r="I382" s="9">
        <f t="shared" si="62"/>
        <v>2.2484570959358035</v>
      </c>
      <c r="J382" s="9">
        <f t="shared" si="67"/>
        <v>-0.20121621525262492</v>
      </c>
      <c r="K382" s="9">
        <f t="shared" si="68"/>
        <v>-1.3276524329268355</v>
      </c>
      <c r="L382" s="9">
        <f t="shared" si="68"/>
        <v>0.3638024535082594</v>
      </c>
      <c r="M382" s="9">
        <f t="shared" si="63"/>
        <v>-2.1132212245143607</v>
      </c>
      <c r="N382" s="9">
        <f t="shared" si="69"/>
        <v>-0.31145548386285593</v>
      </c>
      <c r="O382" s="9">
        <f t="shared" si="69"/>
        <v>1.1014175538144308</v>
      </c>
      <c r="P382" s="9">
        <f t="shared" si="69"/>
        <v>2.9531680060477297</v>
      </c>
      <c r="Q382" s="15">
        <f t="shared" si="70"/>
        <v>128.82710201336317</v>
      </c>
      <c r="R382" s="15">
        <f t="shared" si="71"/>
        <v>-121.07865734214064</v>
      </c>
      <c r="S382" s="10">
        <f t="shared" si="72"/>
        <v>9.291176231763501E-2</v>
      </c>
    </row>
    <row r="383" spans="1:19" x14ac:dyDescent="0.35">
      <c r="A383" s="9">
        <v>380</v>
      </c>
      <c r="B383" s="9">
        <f t="shared" si="61"/>
        <v>3.9793506945470711</v>
      </c>
      <c r="C383" s="9">
        <f>'Graficas excel'!$N$3*(COS('Graficas excel'!$N$4*B383+'Graficas excel'!$N$5)+'Graficas excel'!$N$6)*COS(B383)+'Graficas excel'!$N$7</f>
        <v>7.3249930468592686</v>
      </c>
      <c r="D383" s="11">
        <f>'Graficas excel'!$N$3*(COS('Graficas excel'!$N$4*B383+'Graficas excel'!$N$5)+'Graficas excel'!$N$6)*SIN(B383)+'Graficas excel'!$N$8</f>
        <v>18.197266256099219</v>
      </c>
      <c r="E383" s="9">
        <f t="shared" si="64"/>
        <v>2.376217150599695</v>
      </c>
      <c r="F383" s="9">
        <f>C383/(2*'Graficas excel'!$N$9*COS(E383/2))</f>
        <v>0.49040545873536112</v>
      </c>
      <c r="G383" s="9">
        <f t="shared" si="65"/>
        <v>0.8714943981704989</v>
      </c>
      <c r="H383" s="9">
        <f t="shared" si="66"/>
        <v>2.11648277871444</v>
      </c>
      <c r="I383" s="9">
        <f t="shared" si="62"/>
        <v>2.2463499646570675</v>
      </c>
      <c r="J383" s="9">
        <f t="shared" si="67"/>
        <v>-0.2151193590186368</v>
      </c>
      <c r="K383" s="9">
        <f t="shared" si="68"/>
        <v>-1.3238427025425039</v>
      </c>
      <c r="L383" s="9">
        <f t="shared" si="68"/>
        <v>0.59480177857236005</v>
      </c>
      <c r="M383" s="9">
        <f t="shared" si="63"/>
        <v>-2.11648277871444</v>
      </c>
      <c r="N383" s="9">
        <f t="shared" si="69"/>
        <v>-0.29992146621086174</v>
      </c>
      <c r="O383" s="9">
        <f t="shared" si="69"/>
        <v>1.1323430568564841</v>
      </c>
      <c r="P383" s="9">
        <f t="shared" si="69"/>
        <v>2.8638841117926357</v>
      </c>
      <c r="Q383" s="15">
        <f t="shared" si="70"/>
        <v>128.7063722842116</v>
      </c>
      <c r="R383" s="15">
        <f t="shared" si="71"/>
        <v>-121.26553063245836</v>
      </c>
      <c r="S383" s="10">
        <f t="shared" si="72"/>
        <v>9.2847770898918977E-2</v>
      </c>
    </row>
    <row r="384" spans="1:19" x14ac:dyDescent="0.35">
      <c r="A384" s="9">
        <v>381</v>
      </c>
      <c r="B384" s="9">
        <f t="shared" si="61"/>
        <v>3.9898226700590369</v>
      </c>
      <c r="C384" s="9">
        <f>'Graficas excel'!$N$3*(COS('Graficas excel'!$N$4*B384+'Graficas excel'!$N$5)+'Graficas excel'!$N$6)*COS(B384)+'Graficas excel'!$N$7</f>
        <v>7.3738644150114965</v>
      </c>
      <c r="D384" s="11">
        <f>'Graficas excel'!$N$3*(COS('Graficas excel'!$N$4*B384+'Graficas excel'!$N$5)+'Graficas excel'!$N$6)*SIN(B384)+'Graficas excel'!$N$8</f>
        <v>18.118401842107737</v>
      </c>
      <c r="E384" s="9">
        <f t="shared" si="64"/>
        <v>2.3685709310304359</v>
      </c>
      <c r="F384" s="9">
        <f>C384/(2*'Graficas excel'!$N$9*COS(E384/2))</f>
        <v>0.48903627276196621</v>
      </c>
      <c r="G384" s="9">
        <f t="shared" si="65"/>
        <v>0.87226344869143968</v>
      </c>
      <c r="H384" s="9">
        <f t="shared" si="66"/>
        <v>2.1196235489641135</v>
      </c>
      <c r="I384" s="9">
        <f t="shared" si="62"/>
        <v>2.2440972399972745</v>
      </c>
      <c r="J384" s="9">
        <f t="shared" si="67"/>
        <v>-0.22898260738135676</v>
      </c>
      <c r="K384" s="9">
        <f t="shared" si="68"/>
        <v>-1.3176139528828203</v>
      </c>
      <c r="L384" s="9">
        <f t="shared" si="68"/>
        <v>0.82754938096158359</v>
      </c>
      <c r="M384" s="9">
        <f t="shared" si="63"/>
        <v>-2.1196235489641131</v>
      </c>
      <c r="N384" s="9">
        <f t="shared" si="69"/>
        <v>-0.28806359744831594</v>
      </c>
      <c r="O384" s="9">
        <f t="shared" si="69"/>
        <v>1.162333581144285</v>
      </c>
      <c r="P384" s="9">
        <f t="shared" si="69"/>
        <v>2.7679155961275406</v>
      </c>
      <c r="Q384" s="15">
        <f t="shared" si="70"/>
        <v>128.57730066880043</v>
      </c>
      <c r="R384" s="15">
        <f t="shared" si="71"/>
        <v>-121.44548351218488</v>
      </c>
      <c r="S384" s="10">
        <f t="shared" si="72"/>
        <v>9.2779342632347314E-2</v>
      </c>
    </row>
    <row r="385" spans="1:19" x14ac:dyDescent="0.35">
      <c r="A385" s="9">
        <v>382</v>
      </c>
      <c r="B385" s="9">
        <f t="shared" si="61"/>
        <v>4.0002946455710031</v>
      </c>
      <c r="C385" s="9">
        <f>'Graficas excel'!$N$3*(COS('Graficas excel'!$N$4*B385+'Graficas excel'!$N$5)+'Graficas excel'!$N$6)*COS(B385)+'Graficas excel'!$N$7</f>
        <v>7.4245457468232594</v>
      </c>
      <c r="D385" s="11">
        <f>'Graficas excel'!$N$3*(COS('Graficas excel'!$N$4*B385+'Graficas excel'!$N$5)+'Graficas excel'!$N$6)*SIN(B385)+'Graficas excel'!$N$8</f>
        <v>18.040774078909735</v>
      </c>
      <c r="E385" s="9">
        <f t="shared" si="64"/>
        <v>2.360758535577741</v>
      </c>
      <c r="F385" s="9">
        <f>C385/(2*'Graficas excel'!$N$9*COS(E385/2))</f>
        <v>0.48772008423949803</v>
      </c>
      <c r="G385" s="9">
        <f t="shared" si="65"/>
        <v>0.87300006840172528</v>
      </c>
      <c r="H385" s="9">
        <f t="shared" si="66"/>
        <v>2.1226401439024807</v>
      </c>
      <c r="I385" s="9">
        <f t="shared" si="62"/>
        <v>2.2416993397401108</v>
      </c>
      <c r="J385" s="9">
        <f t="shared" si="67"/>
        <v>-0.24278062843017034</v>
      </c>
      <c r="K385" s="9">
        <f t="shared" si="68"/>
        <v>-1.308947876030448</v>
      </c>
      <c r="L385" s="9">
        <f t="shared" si="68"/>
        <v>1.0611784781853231</v>
      </c>
      <c r="M385" s="9">
        <f t="shared" si="63"/>
        <v>-2.1226401439024807</v>
      </c>
      <c r="N385" s="9">
        <f t="shared" si="69"/>
        <v>-0.27589166864983727</v>
      </c>
      <c r="O385" s="9">
        <f t="shared" si="69"/>
        <v>1.1913191254861213</v>
      </c>
      <c r="P385" s="9">
        <f t="shared" si="69"/>
        <v>2.6653440979772145</v>
      </c>
      <c r="Q385" s="15">
        <f t="shared" si="70"/>
        <v>128.43991110437162</v>
      </c>
      <c r="R385" s="15">
        <f t="shared" si="71"/>
        <v>-121.61832167065387</v>
      </c>
      <c r="S385" s="10">
        <f t="shared" si="72"/>
        <v>9.2707426958896472E-2</v>
      </c>
    </row>
    <row r="386" spans="1:19" x14ac:dyDescent="0.35">
      <c r="A386" s="9">
        <v>383</v>
      </c>
      <c r="B386" s="9">
        <f t="shared" si="61"/>
        <v>4.0107666210829693</v>
      </c>
      <c r="C386" s="9">
        <f>'Graficas excel'!$N$3*(COS('Graficas excel'!$N$4*B386+'Graficas excel'!$N$5)+'Graficas excel'!$N$6)*COS(B386)+'Graficas excel'!$N$7</f>
        <v>7.4770229442390441</v>
      </c>
      <c r="D386" s="11">
        <f>'Graficas excel'!$N$3*(COS('Graficas excel'!$N$4*B386+'Graficas excel'!$N$5)+'Graficas excel'!$N$6)*SIN(B386)+'Graficas excel'!$N$8</f>
        <v>17.964439231786479</v>
      </c>
      <c r="E386" s="9">
        <f t="shared" si="64"/>
        <v>2.3527846191882835</v>
      </c>
      <c r="F386" s="9">
        <f>C386/(2*'Graficas excel'!$N$9*COS(E386/2))</f>
        <v>0.48645847010640725</v>
      </c>
      <c r="G386" s="9">
        <f t="shared" si="65"/>
        <v>0.87370370084012672</v>
      </c>
      <c r="H386" s="9">
        <f t="shared" si="66"/>
        <v>2.1255292747005368</v>
      </c>
      <c r="I386" s="9">
        <f t="shared" si="62"/>
        <v>2.2391569469444104</v>
      </c>
      <c r="J386" s="9">
        <f t="shared" si="67"/>
        <v>-0.25648789853440107</v>
      </c>
      <c r="K386" s="9">
        <f t="shared" si="68"/>
        <v>-1.297835240993066</v>
      </c>
      <c r="L386" s="9">
        <f t="shared" si="68"/>
        <v>1.2947859568251088</v>
      </c>
      <c r="M386" s="9">
        <f t="shared" si="63"/>
        <v>-2.1255292747005372</v>
      </c>
      <c r="N386" s="9">
        <f t="shared" si="69"/>
        <v>-0.26341620394080989</v>
      </c>
      <c r="O386" s="9">
        <f t="shared" si="69"/>
        <v>1.2192305436111017</v>
      </c>
      <c r="P386" s="9">
        <f t="shared" si="69"/>
        <v>2.5562792609678748</v>
      </c>
      <c r="Q386" s="15">
        <f t="shared" si="70"/>
        <v>128.2942427273135</v>
      </c>
      <c r="R386" s="15">
        <f t="shared" si="71"/>
        <v>-121.78385667184376</v>
      </c>
      <c r="S386" s="10">
        <f t="shared" si="72"/>
        <v>9.2632959220496261E-2</v>
      </c>
    </row>
    <row r="387" spans="1:19" x14ac:dyDescent="0.35">
      <c r="A387" s="9">
        <v>384</v>
      </c>
      <c r="B387" s="9">
        <f t="shared" ref="B387:B450" si="73">A387*$B$1</f>
        <v>4.0212385965949347</v>
      </c>
      <c r="C387" s="9">
        <f>'Graficas excel'!$N$3*(COS('Graficas excel'!$N$4*B387+'Graficas excel'!$N$5)+'Graficas excel'!$N$6)*COS(B387)+'Graficas excel'!$N$7</f>
        <v>7.5312796804885593</v>
      </c>
      <c r="D387" s="11">
        <f>'Graficas excel'!$N$3*(COS('Graficas excel'!$N$4*B387+'Graficas excel'!$N$5)+'Graficas excel'!$N$6)*SIN(B387)+'Graficas excel'!$N$8</f>
        <v>17.889452711244985</v>
      </c>
      <c r="E387" s="9">
        <f t="shared" si="64"/>
        <v>2.3446542611660246</v>
      </c>
      <c r="F387" s="9">
        <f>C387/(2*'Graficas excel'!$N$9*COS(E387/2))</f>
        <v>0.48525295718677136</v>
      </c>
      <c r="G387" s="9">
        <f t="shared" si="65"/>
        <v>0.87437381453328844</v>
      </c>
      <c r="H387" s="9">
        <f t="shared" si="66"/>
        <v>2.1282877627376604</v>
      </c>
      <c r="I387" s="9">
        <f t="shared" ref="I387:I450" si="74">(E387+H387)/2</f>
        <v>2.2364710119518425</v>
      </c>
      <c r="J387" s="9">
        <f t="shared" si="67"/>
        <v>-0.27007879739664692</v>
      </c>
      <c r="K387" s="9">
        <f t="shared" si="68"/>
        <v>-1.284276274159956</v>
      </c>
      <c r="L387" s="9">
        <f t="shared" si="68"/>
        <v>1.5274379508088323</v>
      </c>
      <c r="M387" s="9">
        <f t="shared" ref="M387:M450" si="75">E387-2*I387</f>
        <v>-2.1282877627376604</v>
      </c>
      <c r="N387" s="9">
        <f t="shared" si="69"/>
        <v>-0.25064845154467347</v>
      </c>
      <c r="O387" s="9">
        <f t="shared" si="69"/>
        <v>1.2459998374337038</v>
      </c>
      <c r="P387" s="9">
        <f t="shared" si="69"/>
        <v>2.4408596677101801</v>
      </c>
      <c r="Q387" s="15">
        <f t="shared" si="70"/>
        <v>128.14034998819287</v>
      </c>
      <c r="R387" s="15">
        <f t="shared" si="71"/>
        <v>-121.94190639420826</v>
      </c>
      <c r="S387" s="10">
        <f t="shared" si="72"/>
        <v>9.2556856533534446E-2</v>
      </c>
    </row>
    <row r="388" spans="1:19" x14ac:dyDescent="0.35">
      <c r="A388" s="9">
        <v>385</v>
      </c>
      <c r="B388" s="9">
        <f t="shared" si="73"/>
        <v>4.0317105721069009</v>
      </c>
      <c r="C388" s="9">
        <f>'Graficas excel'!$N$3*(COS('Graficas excel'!$N$4*B388+'Graficas excel'!$N$5)+'Graficas excel'!$N$6)*COS(B388)+'Graficas excel'!$N$7</f>
        <v>7.587297426960121</v>
      </c>
      <c r="D388" s="11">
        <f>'Graficas excel'!$N$3*(COS('Graficas excel'!$N$4*B388+'Graficas excel'!$N$5)+'Graficas excel'!$N$6)*SIN(B388)+'Graficas excel'!$N$8</f>
        <v>17.815868983383105</v>
      </c>
      <c r="E388" s="9">
        <f t="shared" ref="E388:E451" si="76">ATAN2(C388,D388)*2</f>
        <v>2.3363729596140588</v>
      </c>
      <c r="F388" s="9">
        <f>C388/(2*'Graficas excel'!$N$9*COS(E388/2))</f>
        <v>0.48410501822837199</v>
      </c>
      <c r="G388" s="9">
        <f t="shared" ref="G388:G451" si="77">(1-F388^2)^(1/2)</f>
        <v>0.87500990355887265</v>
      </c>
      <c r="H388" s="9">
        <f t="shared" ref="H388:H451" si="78">ATAN2(F388,G388)*2</f>
        <v>2.1309125471843484</v>
      </c>
      <c r="I388" s="9">
        <f t="shared" si="74"/>
        <v>2.2336427533992036</v>
      </c>
      <c r="J388" s="9">
        <f t="shared" ref="J388:J451" si="79">(I389-I388)/$B$1</f>
        <v>-0.28352770709024888</v>
      </c>
      <c r="K388" s="9">
        <f t="shared" ref="K388:L451" si="80">(J389-J388)/$B$1</f>
        <v>-1.2682809813430385</v>
      </c>
      <c r="L388" s="9">
        <f t="shared" si="80"/>
        <v>1.758176074386353</v>
      </c>
      <c r="M388" s="9">
        <f t="shared" si="75"/>
        <v>-2.1309125471843484</v>
      </c>
      <c r="N388" s="9">
        <f t="shared" ref="N388:P451" si="81">(M389-M388)/$B$1</f>
        <v>-0.23760037175915413</v>
      </c>
      <c r="O388" s="9">
        <f t="shared" si="81"/>
        <v>1.2715604601021102</v>
      </c>
      <c r="P388" s="9">
        <f t="shared" si="81"/>
        <v>2.3192536155427961</v>
      </c>
      <c r="Q388" s="15">
        <f t="shared" ref="Q388:Q451" si="82">DEGREES(I388)</f>
        <v>127.97830270975489</v>
      </c>
      <c r="R388" s="15">
        <f t="shared" ref="R388:R451" si="83">DEGREES(M388)</f>
        <v>-122.09229546513505</v>
      </c>
      <c r="S388" s="10">
        <f t="shared" si="72"/>
        <v>9.2480013655943064E-2</v>
      </c>
    </row>
    <row r="389" spans="1:19" x14ac:dyDescent="0.35">
      <c r="A389" s="9">
        <v>386</v>
      </c>
      <c r="B389" s="9">
        <f t="shared" si="73"/>
        <v>4.0421825476188671</v>
      </c>
      <c r="C389" s="9">
        <f>'Graficas excel'!$N$3*(COS('Graficas excel'!$N$4*B389+'Graficas excel'!$N$5)+'Graficas excel'!$N$6)*COS(B389)+'Graficas excel'!$N$7</f>
        <v>7.6450554838127829</v>
      </c>
      <c r="D389" s="11">
        <f>'Graficas excel'!$N$3*(COS('Graficas excel'!$N$4*B389+'Graficas excel'!$N$5)+'Graficas excel'!$N$6)*SIN(B389)+'Graficas excel'!$N$8</f>
        <v>17.743741481618969</v>
      </c>
      <c r="E389" s="9">
        <f t="shared" si="76"/>
        <v>2.327946623928137</v>
      </c>
      <c r="F389" s="9">
        <f>C389/(2*'Graficas excel'!$N$9*COS(E389/2))</f>
        <v>0.48301606800207847</v>
      </c>
      <c r="G389" s="9">
        <f t="shared" si="77"/>
        <v>0.87561148807665345</v>
      </c>
      <c r="H389" s="9">
        <f t="shared" si="78"/>
        <v>2.1334006924590438</v>
      </c>
      <c r="I389" s="9">
        <f t="shared" si="74"/>
        <v>2.2306736581935906</v>
      </c>
      <c r="J389" s="9">
        <f t="shared" si="79"/>
        <v>-0.29680911446916536</v>
      </c>
      <c r="K389" s="9">
        <f t="shared" si="80"/>
        <v>-1.2498694045463401</v>
      </c>
      <c r="L389" s="9">
        <f t="shared" si="80"/>
        <v>1.9860242722992694</v>
      </c>
      <c r="M389" s="9">
        <f t="shared" si="75"/>
        <v>-2.1334006924590443</v>
      </c>
      <c r="N389" s="9">
        <f t="shared" si="81"/>
        <v>-0.22428462175898065</v>
      </c>
      <c r="O389" s="9">
        <f t="shared" si="81"/>
        <v>1.2958476271701129</v>
      </c>
      <c r="P389" s="9">
        <f t="shared" si="81"/>
        <v>2.1916596215698716</v>
      </c>
      <c r="Q389" s="15">
        <f t="shared" si="82"/>
        <v>127.80818608550074</v>
      </c>
      <c r="R389" s="15">
        <f t="shared" si="83"/>
        <v>-122.23485568819055</v>
      </c>
      <c r="S389" s="10">
        <f t="shared" ref="S389:S452" si="84">SQRT((C389-C388)^2+(D389-D388)^2)</f>
        <v>9.2403298870390851E-2</v>
      </c>
    </row>
    <row r="390" spans="1:19" x14ac:dyDescent="0.35">
      <c r="A390" s="9">
        <v>387</v>
      </c>
      <c r="B390" s="9">
        <f t="shared" si="73"/>
        <v>4.0526545231308324</v>
      </c>
      <c r="C390" s="9">
        <f>'Graficas excel'!$N$3*(COS('Graficas excel'!$N$4*B390+'Graficas excel'!$N$5)+'Graficas excel'!$N$6)*COS(B390)+'Graficas excel'!$N$7</f>
        <v>7.7045310142709029</v>
      </c>
      <c r="D390" s="11">
        <f>'Graficas excel'!$N$3*(COS('Graficas excel'!$N$4*B390+'Graficas excel'!$N$5)+'Graficas excel'!$N$6)*SIN(B390)+'Graficas excel'!$N$8</f>
        <v>17.673122519939312</v>
      </c>
      <c r="E390" s="9">
        <f t="shared" si="76"/>
        <v>2.3193815653044676</v>
      </c>
      <c r="F390" s="9">
        <f>C390/(2*'Graficas excel'!$N$9*COS(E390/2))</f>
        <v>0.4819874594806956</v>
      </c>
      <c r="G390" s="9">
        <f t="shared" si="77"/>
        <v>0.8761781148278841</v>
      </c>
      <c r="H390" s="9">
        <f t="shared" si="78"/>
        <v>2.1357493955258149</v>
      </c>
      <c r="I390" s="9">
        <f t="shared" si="74"/>
        <v>2.2275654804151412</v>
      </c>
      <c r="J390" s="9">
        <f t="shared" si="79"/>
        <v>-0.30989771626673013</v>
      </c>
      <c r="K390" s="9">
        <f t="shared" si="80"/>
        <v>-1.2290718070006521</v>
      </c>
      <c r="L390" s="9">
        <f t="shared" si="80"/>
        <v>2.2099962310555163</v>
      </c>
      <c r="M390" s="9">
        <f t="shared" si="75"/>
        <v>-2.1357493955258149</v>
      </c>
      <c r="N390" s="9">
        <f t="shared" si="81"/>
        <v>-0.21071453714001601</v>
      </c>
      <c r="O390" s="9">
        <f t="shared" si="81"/>
        <v>1.3187986330577572</v>
      </c>
      <c r="P390" s="9">
        <f t="shared" si="81"/>
        <v>2.0583066160201713</v>
      </c>
      <c r="Q390" s="15">
        <f t="shared" si="82"/>
        <v>127.63010061681923</v>
      </c>
      <c r="R390" s="15">
        <f t="shared" si="83"/>
        <v>-122.36942646124594</v>
      </c>
      <c r="S390" s="10">
        <f t="shared" si="84"/>
        <v>9.2327549907855494E-2</v>
      </c>
    </row>
    <row r="391" spans="1:19" x14ac:dyDescent="0.35">
      <c r="A391" s="9">
        <v>388</v>
      </c>
      <c r="B391" s="9">
        <f t="shared" si="73"/>
        <v>4.0631264986427986</v>
      </c>
      <c r="C391" s="9">
        <f>'Graficas excel'!$N$3*(COS('Graficas excel'!$N$4*B391+'Graficas excel'!$N$5)+'Graficas excel'!$N$6)*COS(B391)+'Graficas excel'!$N$7</f>
        <v>7.7656990825383456</v>
      </c>
      <c r="D391" s="11">
        <f>'Graficas excel'!$N$3*(COS('Graficas excel'!$N$4*B391+'Graficas excel'!$N$5)+'Graficas excel'!$N$6)*SIN(B391)+'Graficas excel'!$N$8</f>
        <v>17.604063207818694</v>
      </c>
      <c r="E391" s="9">
        <f t="shared" si="76"/>
        <v>2.3106844852396033</v>
      </c>
      <c r="F391" s="9">
        <f>C391/(2*'Graficas excel'!$N$9*COS(E391/2))</f>
        <v>0.48102048011585002</v>
      </c>
      <c r="G391" s="9">
        <f t="shared" si="77"/>
        <v>0.87670935760325786</v>
      </c>
      <c r="H391" s="9">
        <f t="shared" si="78"/>
        <v>2.1379559929987604</v>
      </c>
      <c r="I391" s="9">
        <f t="shared" si="74"/>
        <v>2.2243202391191819</v>
      </c>
      <c r="J391" s="9">
        <f t="shared" si="79"/>
        <v>-0.32276852613208873</v>
      </c>
      <c r="K391" s="9">
        <f t="shared" si="80"/>
        <v>-1.2059287805875016</v>
      </c>
      <c r="L391" s="9">
        <f t="shared" si="80"/>
        <v>2.4291032395688443</v>
      </c>
      <c r="M391" s="9">
        <f t="shared" si="75"/>
        <v>-2.1379559929987604</v>
      </c>
      <c r="N391" s="9">
        <f t="shared" si="81"/>
        <v>-0.19690411014942097</v>
      </c>
      <c r="O391" s="9">
        <f t="shared" si="81"/>
        <v>1.340353169536838</v>
      </c>
      <c r="P391" s="9">
        <f t="shared" si="81"/>
        <v>1.9194539225191298</v>
      </c>
      <c r="Q391" s="15">
        <f t="shared" si="82"/>
        <v>127.44416198705919</v>
      </c>
      <c r="R391" s="15">
        <f t="shared" si="83"/>
        <v>-122.49585518352995</v>
      </c>
      <c r="S391" s="10">
        <f t="shared" si="84"/>
        <v>9.2253569937122373E-2</v>
      </c>
    </row>
    <row r="392" spans="1:19" x14ac:dyDescent="0.35">
      <c r="A392" s="9">
        <v>389</v>
      </c>
      <c r="B392" s="9">
        <f t="shared" si="73"/>
        <v>4.0735984741547648</v>
      </c>
      <c r="C392" s="9">
        <f>'Graficas excel'!$N$3*(COS('Graficas excel'!$N$4*B392+'Graficas excel'!$N$5)+'Graficas excel'!$N$6)*COS(B392)+'Graficas excel'!$N$7</f>
        <v>7.8285326952631653</v>
      </c>
      <c r="D392" s="11">
        <f>'Graficas excel'!$N$3*(COS('Graficas excel'!$N$4*B392+'Graficas excel'!$N$5)+'Graficas excel'!$N$6)*SIN(B392)+'Graficas excel'!$N$8</f>
        <v>17.536613366958814</v>
      </c>
      <c r="E392" s="9">
        <f t="shared" si="76"/>
        <v>2.301862462016536</v>
      </c>
      <c r="F392" s="9">
        <f>C392/(2*'Graficas excel'!$N$9*COS(E392/2))</f>
        <v>0.48011634823173521</v>
      </c>
      <c r="G392" s="9">
        <f t="shared" si="77"/>
        <v>0.87720481767978409</v>
      </c>
      <c r="H392" s="9">
        <f t="shared" si="78"/>
        <v>2.140017968018451</v>
      </c>
      <c r="I392" s="9">
        <f t="shared" si="74"/>
        <v>2.2209402150174933</v>
      </c>
      <c r="J392" s="9">
        <f t="shared" si="79"/>
        <v>-0.33539698279157604</v>
      </c>
      <c r="K392" s="9">
        <f t="shared" si="80"/>
        <v>-1.1804912709466995</v>
      </c>
      <c r="L392" s="9">
        <f t="shared" si="80"/>
        <v>2.6423624519658007</v>
      </c>
      <c r="M392" s="9">
        <f t="shared" si="75"/>
        <v>-2.1400179680184506</v>
      </c>
      <c r="N392" s="9">
        <f t="shared" si="81"/>
        <v>-0.18286796458064522</v>
      </c>
      <c r="O392" s="9">
        <f t="shared" si="81"/>
        <v>1.3604536440098054</v>
      </c>
      <c r="P392" s="9">
        <f t="shared" si="81"/>
        <v>1.7753908450910103</v>
      </c>
      <c r="Q392" s="15">
        <f t="shared" si="82"/>
        <v>127.25050087137994</v>
      </c>
      <c r="R392" s="15">
        <f t="shared" si="83"/>
        <v>-122.61399764961961</v>
      </c>
      <c r="S392" s="10">
        <f t="shared" si="84"/>
        <v>9.2182123647026465E-2</v>
      </c>
    </row>
    <row r="393" spans="1:19" x14ac:dyDescent="0.35">
      <c r="A393" s="9">
        <v>390</v>
      </c>
      <c r="B393" s="9">
        <f t="shared" si="73"/>
        <v>4.0840704496667311</v>
      </c>
      <c r="C393" s="9">
        <f>'Graficas excel'!$N$3*(COS('Graficas excel'!$N$4*B393+'Graficas excel'!$N$5)+'Graficas excel'!$N$6)*COS(B393)+'Graficas excel'!$N$7</f>
        <v>7.8930028464775219</v>
      </c>
      <c r="D393" s="11">
        <f>'Graficas excel'!$N$3*(COS('Graficas excel'!$N$4*B393+'Graficas excel'!$N$5)+'Graficas excel'!$N$6)*SIN(B393)+'Graficas excel'!$N$8</f>
        <v>17.470821449993917</v>
      </c>
      <c r="E393" s="9">
        <f t="shared" si="76"/>
        <v>2.2929229351883631</v>
      </c>
      <c r="F393" s="9">
        <f>C393/(2*'Graficas excel'!$N$9*COS(E393/2))</f>
        <v>0.47927620955461964</v>
      </c>
      <c r="G393" s="9">
        <f t="shared" si="77"/>
        <v>0.87766412422689144</v>
      </c>
      <c r="H393" s="9">
        <f t="shared" si="78"/>
        <v>2.1419329568654621</v>
      </c>
      <c r="I393" s="9">
        <f t="shared" si="74"/>
        <v>2.2174279460269126</v>
      </c>
      <c r="J393" s="9">
        <f t="shared" si="79"/>
        <v>-0.34775905847301947</v>
      </c>
      <c r="K393" s="9">
        <f t="shared" si="80"/>
        <v>-1.1528205160559752</v>
      </c>
      <c r="L393" s="9">
        <f t="shared" si="80"/>
        <v>2.848805386687848</v>
      </c>
      <c r="M393" s="9">
        <f t="shared" si="75"/>
        <v>-2.1419329568654621</v>
      </c>
      <c r="N393" s="9">
        <f t="shared" si="81"/>
        <v>-0.16862132733540966</v>
      </c>
      <c r="O393" s="9">
        <f t="shared" si="81"/>
        <v>1.379045493463767</v>
      </c>
      <c r="P393" s="9">
        <f t="shared" si="81"/>
        <v>1.6264360331734571</v>
      </c>
      <c r="Q393" s="15">
        <f t="shared" si="82"/>
        <v>127.04926268170499</v>
      </c>
      <c r="R393" s="15">
        <f t="shared" si="83"/>
        <v>-122.72371842836799</v>
      </c>
      <c r="S393" s="10">
        <f t="shared" si="84"/>
        <v>9.2113933449386509E-2</v>
      </c>
    </row>
    <row r="394" spans="1:19" x14ac:dyDescent="0.35">
      <c r="A394" s="9">
        <v>391</v>
      </c>
      <c r="B394" s="9">
        <f t="shared" si="73"/>
        <v>4.0945424251786964</v>
      </c>
      <c r="C394" s="9">
        <f>'Graficas excel'!$N$3*(COS('Graficas excel'!$N$4*B394+'Graficas excel'!$N$5)+'Graficas excel'!$N$6)*COS(B394)+'Graficas excel'!$N$7</f>
        <v>7.9590785659314109</v>
      </c>
      <c r="D394" s="11">
        <f>'Graficas excel'!$N$3*(COS('Graficas excel'!$N$4*B394+'Graficas excel'!$N$5)+'Graficas excel'!$N$6)*SIN(B394)+'Graficas excel'!$N$8</f>
        <v>17.406734461305032</v>
      </c>
      <c r="E394" s="9">
        <f t="shared" si="76"/>
        <v>2.2838736880889239</v>
      </c>
      <c r="F394" s="9">
        <f>C394/(2*'Graficas excel'!$N$9*COS(E394/2))</f>
        <v>0.47850113389694082</v>
      </c>
      <c r="G394" s="9">
        <f t="shared" si="77"/>
        <v>0.87808693468206311</v>
      </c>
      <c r="H394" s="9">
        <f t="shared" si="78"/>
        <v>2.1436987552761138</v>
      </c>
      <c r="I394" s="9">
        <f t="shared" si="74"/>
        <v>2.2137862216825188</v>
      </c>
      <c r="J394" s="9">
        <f t="shared" si="79"/>
        <v>-0.35983136668684962</v>
      </c>
      <c r="K394" s="9">
        <f t="shared" si="80"/>
        <v>-1.1229878958082233</v>
      </c>
      <c r="L394" s="9">
        <f t="shared" si="80"/>
        <v>3.0474866104155542</v>
      </c>
      <c r="M394" s="9">
        <f t="shared" si="75"/>
        <v>-2.1436987552761138</v>
      </c>
      <c r="N394" s="9">
        <f t="shared" si="81"/>
        <v>-0.15417999669797006</v>
      </c>
      <c r="O394" s="9">
        <f t="shared" si="81"/>
        <v>1.3960774917749386</v>
      </c>
      <c r="P394" s="9">
        <f t="shared" si="81"/>
        <v>1.4729364262984923</v>
      </c>
      <c r="Q394" s="15">
        <f t="shared" si="82"/>
        <v>126.84060724662119</v>
      </c>
      <c r="R394" s="15">
        <f t="shared" si="83"/>
        <v>-122.82489122476923</v>
      </c>
      <c r="S394" s="10">
        <f t="shared" si="84"/>
        <v>9.2049675830816108E-2</v>
      </c>
    </row>
    <row r="395" spans="1:19" x14ac:dyDescent="0.35">
      <c r="A395" s="9">
        <v>392</v>
      </c>
      <c r="B395" s="9">
        <f t="shared" si="73"/>
        <v>4.1050144006906626</v>
      </c>
      <c r="C395" s="9">
        <f>'Graficas excel'!$N$3*(COS('Graficas excel'!$N$4*B395+'Graficas excel'!$N$5)+'Graficas excel'!$N$6)*COS(B395)+'Graficas excel'!$N$7</f>
        <v>8.0267269707329376</v>
      </c>
      <c r="D395" s="11">
        <f>'Graficas excel'!$N$3*(COS('Graficas excel'!$N$4*B395+'Graficas excel'!$N$5)+'Graficas excel'!$N$6)*SIN(B395)+'Graficas excel'!$N$8</f>
        <v>17.344397880082106</v>
      </c>
      <c r="E395" s="9">
        <f t="shared" si="76"/>
        <v>2.2747228284183039</v>
      </c>
      <c r="F395" s="9">
        <f>C395/(2*'Graficas excel'!$N$9*COS(E395/2))</f>
        <v>0.47779211201452987</v>
      </c>
      <c r="G395" s="9">
        <f t="shared" si="77"/>
        <v>0.87847293509629254</v>
      </c>
      <c r="H395" s="9">
        <f t="shared" si="78"/>
        <v>2.1453133244259694</v>
      </c>
      <c r="I395" s="9">
        <f t="shared" si="74"/>
        <v>2.2100180764221369</v>
      </c>
      <c r="J395" s="9">
        <f t="shared" si="79"/>
        <v>-0.37159126843198753</v>
      </c>
      <c r="K395" s="9">
        <f t="shared" si="80"/>
        <v>-1.0910746906509075</v>
      </c>
      <c r="L395" s="9">
        <f t="shared" si="80"/>
        <v>3.2374924193195502</v>
      </c>
      <c r="M395" s="9">
        <f t="shared" si="75"/>
        <v>-2.1453133244259699</v>
      </c>
      <c r="N395" s="9">
        <f t="shared" si="81"/>
        <v>-0.13956030739129602</v>
      </c>
      <c r="O395" s="9">
        <f t="shared" si="81"/>
        <v>1.4115020459618191</v>
      </c>
      <c r="P395" s="9">
        <f t="shared" si="81"/>
        <v>1.3152659802644622</v>
      </c>
      <c r="Q395" s="15">
        <f t="shared" si="82"/>
        <v>126.62470842660908</v>
      </c>
      <c r="R395" s="15">
        <f t="shared" si="83"/>
        <v>-122.91739922278802</v>
      </c>
      <c r="S395" s="10">
        <f t="shared" si="84"/>
        <v>9.1989977882123999E-2</v>
      </c>
    </row>
    <row r="396" spans="1:19" x14ac:dyDescent="0.35">
      <c r="A396" s="9">
        <v>393</v>
      </c>
      <c r="B396" s="9">
        <f t="shared" si="73"/>
        <v>4.1154863762026288</v>
      </c>
      <c r="C396" s="9">
        <f>'Graficas excel'!$N$3*(COS('Graficas excel'!$N$4*B396+'Graficas excel'!$N$5)+'Graficas excel'!$N$6)*COS(B396)+'Graficas excel'!$N$7</f>
        <v>8.0959133202019977</v>
      </c>
      <c r="D396" s="11">
        <f>'Graficas excel'!$N$3*(COS('Graficas excel'!$N$4*B396+'Graficas excel'!$N$5)+'Graficas excel'!$N$6)*SIN(B396)+'Graficas excel'!$N$8</f>
        <v>17.283855585769334</v>
      </c>
      <c r="E396" s="9">
        <f t="shared" si="76"/>
        <v>2.2654787669698995</v>
      </c>
      <c r="F396" s="9">
        <f>C396/(2*'Graficas excel'!$N$9*COS(E396/2))</f>
        <v>0.4771500526550545</v>
      </c>
      <c r="G396" s="9">
        <f t="shared" si="77"/>
        <v>0.87882184044963219</v>
      </c>
      <c r="H396" s="9">
        <f t="shared" si="78"/>
        <v>2.146774796547414</v>
      </c>
      <c r="I396" s="9">
        <f t="shared" si="74"/>
        <v>2.2061267817586567</v>
      </c>
      <c r="J396" s="9">
        <f t="shared" si="79"/>
        <v>-0.38301697587420969</v>
      </c>
      <c r="K396" s="9">
        <f t="shared" si="80"/>
        <v>-1.0571717493156176</v>
      </c>
      <c r="L396" s="9">
        <f t="shared" si="80"/>
        <v>3.4179494301687763</v>
      </c>
      <c r="M396" s="9">
        <f t="shared" si="75"/>
        <v>-2.146774796547414</v>
      </c>
      <c r="N396" s="9">
        <f t="shared" si="81"/>
        <v>-0.12477909253089398</v>
      </c>
      <c r="O396" s="9">
        <f t="shared" si="81"/>
        <v>1.4252754790988704</v>
      </c>
      <c r="P396" s="9">
        <f t="shared" si="81"/>
        <v>1.1538239923030136</v>
      </c>
      <c r="Q396" s="15">
        <f t="shared" si="82"/>
        <v>126.40175366554988</v>
      </c>
      <c r="R396" s="15">
        <f t="shared" si="83"/>
        <v>-123.00113540722279</v>
      </c>
      <c r="S396" s="10">
        <f t="shared" si="84"/>
        <v>9.193541403348951E-2</v>
      </c>
    </row>
    <row r="397" spans="1:19" x14ac:dyDescent="0.35">
      <c r="A397" s="9">
        <v>394</v>
      </c>
      <c r="B397" s="9">
        <f t="shared" si="73"/>
        <v>4.125958351714595</v>
      </c>
      <c r="C397" s="9">
        <f>'Graficas excel'!$N$3*(COS('Graficas excel'!$N$4*B397+'Graficas excel'!$N$5)+'Graficas excel'!$N$6)*COS(B397)+'Graficas excel'!$N$7</f>
        <v>8.1666010738387946</v>
      </c>
      <c r="D397" s="11">
        <f>'Graficas excel'!$N$3*(COS('Graficas excel'!$N$4*B397+'Graficas excel'!$N$5)+'Graficas excel'!$N$6)*SIN(B397)+'Graficas excel'!$N$8</f>
        <v>17.225149786024723</v>
      </c>
      <c r="E397" s="9">
        <f t="shared" si="76"/>
        <v>2.2561501945844666</v>
      </c>
      <c r="F397" s="9">
        <f>C397/(2*'Graficas excel'!$N$9*COS(E397/2))</f>
        <v>0.47657577981511279</v>
      </c>
      <c r="G397" s="9">
        <f t="shared" si="77"/>
        <v>0.87913339493709208</v>
      </c>
      <c r="H397" s="9">
        <f t="shared" si="78"/>
        <v>2.1480814801488033</v>
      </c>
      <c r="I397" s="9">
        <f t="shared" si="74"/>
        <v>2.2021158373666347</v>
      </c>
      <c r="J397" s="9">
        <f t="shared" si="79"/>
        <v>-0.39408765254498507</v>
      </c>
      <c r="K397" s="9">
        <f t="shared" si="80"/>
        <v>-1.0213790665817521</v>
      </c>
      <c r="L397" s="9">
        <f t="shared" si="80"/>
        <v>3.5880329375191118</v>
      </c>
      <c r="M397" s="9">
        <f t="shared" si="75"/>
        <v>-2.1480814801488028</v>
      </c>
      <c r="N397" s="9">
        <f t="shared" si="81"/>
        <v>-0.10985364261596503</v>
      </c>
      <c r="O397" s="9">
        <f t="shared" si="81"/>
        <v>1.4373582956913864</v>
      </c>
      <c r="P397" s="9">
        <f t="shared" si="81"/>
        <v>0.98903316134589991</v>
      </c>
      <c r="Q397" s="15">
        <f t="shared" si="82"/>
        <v>126.17194348002536</v>
      </c>
      <c r="R397" s="15">
        <f t="shared" si="83"/>
        <v>-123.07600286274133</v>
      </c>
      <c r="S397" s="10">
        <f t="shared" si="84"/>
        <v>9.188650302340895E-2</v>
      </c>
    </row>
    <row r="398" spans="1:19" x14ac:dyDescent="0.35">
      <c r="A398" s="9">
        <v>395</v>
      </c>
      <c r="B398" s="9">
        <f t="shared" si="73"/>
        <v>4.1364303272265603</v>
      </c>
      <c r="C398" s="9">
        <f>'Graficas excel'!$N$3*(COS('Graficas excel'!$N$4*B398+'Graficas excel'!$N$5)+'Graficas excel'!$N$6)*COS(B398)+'Graficas excel'!$N$7</f>
        <v>8.2387519523029962</v>
      </c>
      <c r="D398" s="11">
        <f>'Graficas excel'!$N$3*(COS('Graficas excel'!$N$4*B398+'Graficas excel'!$N$5)+'Graficas excel'!$N$6)*SIN(B398)+'Graficas excel'!$N$8</f>
        <v>17.168320947320812</v>
      </c>
      <c r="E398" s="9">
        <f t="shared" si="76"/>
        <v>2.2467460574350535</v>
      </c>
      <c r="F398" s="9">
        <f>C398/(2*'Graficas excel'!$N$9*COS(E398/2))</f>
        <v>0.47607003022257066</v>
      </c>
      <c r="G398" s="9">
        <f t="shared" si="77"/>
        <v>0.87940737222511423</v>
      </c>
      <c r="H398" s="9">
        <f t="shared" si="78"/>
        <v>2.1492318648041775</v>
      </c>
      <c r="I398" s="9">
        <f t="shared" si="74"/>
        <v>2.1979889611196155</v>
      </c>
      <c r="J398" s="9">
        <f t="shared" si="79"/>
        <v>-0.40478350911866384</v>
      </c>
      <c r="K398" s="9">
        <f t="shared" si="80"/>
        <v>-0.98380527352392466</v>
      </c>
      <c r="L398" s="9">
        <f t="shared" si="80"/>
        <v>3.7469748582531084</v>
      </c>
      <c r="M398" s="9">
        <f t="shared" si="75"/>
        <v>-2.1492318648041775</v>
      </c>
      <c r="N398" s="9">
        <f t="shared" si="81"/>
        <v>-9.4801661741563681E-2</v>
      </c>
      <c r="O398" s="9">
        <f t="shared" si="81"/>
        <v>1.447715426737523</v>
      </c>
      <c r="P398" s="9">
        <f t="shared" si="81"/>
        <v>0.82133738378375354</v>
      </c>
      <c r="Q398" s="15">
        <f t="shared" si="82"/>
        <v>125.93549088849836</v>
      </c>
      <c r="R398" s="15">
        <f t="shared" si="83"/>
        <v>-123.14191504831091</v>
      </c>
      <c r="S398" s="10">
        <f t="shared" si="84"/>
        <v>9.1843705127739289E-2</v>
      </c>
    </row>
    <row r="399" spans="1:19" x14ac:dyDescent="0.35">
      <c r="A399" s="9">
        <v>396</v>
      </c>
      <c r="B399" s="9">
        <f t="shared" si="73"/>
        <v>4.1469023027385266</v>
      </c>
      <c r="C399" s="9">
        <f>'Graficas excel'!$N$3*(COS('Graficas excel'!$N$4*B399+'Graficas excel'!$N$5)+'Graficas excel'!$N$6)*COS(B399)+'Graficas excel'!$N$7</f>
        <v>8.3123260012942737</v>
      </c>
      <c r="D399" s="11">
        <f>'Graficas excel'!$N$3*(COS('Graficas excel'!$N$4*B399+'Graficas excel'!$N$5)+'Graficas excel'!$N$6)*SIN(B399)+'Graficas excel'!$N$8</f>
        <v>17.113407728308772</v>
      </c>
      <c r="E399" s="9">
        <f t="shared" si="76"/>
        <v>2.2372755307645256</v>
      </c>
      <c r="F399" s="9">
        <f>C399/(2*'Graficas excel'!$N$9*COS(E399/2))</f>
        <v>0.47563345105969673</v>
      </c>
      <c r="G399" s="9">
        <f t="shared" si="77"/>
        <v>0.87964357567883311</v>
      </c>
      <c r="H399" s="9">
        <f t="shared" si="78"/>
        <v>2.1502246254844293</v>
      </c>
      <c r="I399" s="9">
        <f t="shared" si="74"/>
        <v>2.1937500781244772</v>
      </c>
      <c r="J399" s="9">
        <f t="shared" si="79"/>
        <v>-0.41508589385154937</v>
      </c>
      <c r="K399" s="9">
        <f t="shared" si="80"/>
        <v>-0.94456704456434593</v>
      </c>
      <c r="L399" s="9">
        <f t="shared" si="80"/>
        <v>3.8940712225220326</v>
      </c>
      <c r="M399" s="9">
        <f t="shared" si="75"/>
        <v>-2.1502246254844288</v>
      </c>
      <c r="N399" s="9">
        <f t="shared" si="81"/>
        <v>-7.9641221244472968E-2</v>
      </c>
      <c r="O399" s="9">
        <f t="shared" si="81"/>
        <v>1.4563164517075686</v>
      </c>
      <c r="P399" s="9">
        <f t="shared" si="81"/>
        <v>0.65119920853081759</v>
      </c>
      <c r="Q399" s="15">
        <f t="shared" si="82"/>
        <v>125.69262078302717</v>
      </c>
      <c r="R399" s="15">
        <f t="shared" si="83"/>
        <v>-123.19879604535585</v>
      </c>
      <c r="S399" s="10">
        <f t="shared" si="84"/>
        <v>9.1807419674202431E-2</v>
      </c>
    </row>
    <row r="400" spans="1:19" x14ac:dyDescent="0.35">
      <c r="A400" s="9">
        <v>397</v>
      </c>
      <c r="B400" s="9">
        <f t="shared" si="73"/>
        <v>4.1573742782504928</v>
      </c>
      <c r="C400" s="9">
        <f>'Graficas excel'!$N$3*(COS('Graficas excel'!$N$4*B400+'Graficas excel'!$N$5)+'Graficas excel'!$N$6)*COS(B400)+'Graficas excel'!$N$7</f>
        <v>8.387281658219722</v>
      </c>
      <c r="D400" s="11">
        <f>'Graficas excel'!$N$3*(COS('Graficas excel'!$N$4*B400+'Graficas excel'!$N$5)+'Graficas excel'!$N$6)*SIN(B400)+'Graficas excel'!$N$8</f>
        <v>17.060446916063462</v>
      </c>
      <c r="E400" s="9">
        <f t="shared" si="76"/>
        <v>2.2277479912143585</v>
      </c>
      <c r="F400" s="9">
        <f>C400/(2*'Graficas excel'!$N$9*COS(E400/2))</f>
        <v>0.47526659794143966</v>
      </c>
      <c r="G400" s="9">
        <f t="shared" si="77"/>
        <v>0.87984183856030052</v>
      </c>
      <c r="H400" s="9">
        <f t="shared" si="78"/>
        <v>2.151058626403044</v>
      </c>
      <c r="I400" s="9">
        <f t="shared" si="74"/>
        <v>2.1894033088087013</v>
      </c>
      <c r="J400" s="9">
        <f t="shared" si="79"/>
        <v>-0.42497737681163728</v>
      </c>
      <c r="K400" s="9">
        <f t="shared" si="80"/>
        <v>-0.90378842608024379</v>
      </c>
      <c r="L400" s="9">
        <f t="shared" si="80"/>
        <v>4.0286889751941404</v>
      </c>
      <c r="M400" s="9">
        <f t="shared" si="75"/>
        <v>-2.151058626403044</v>
      </c>
      <c r="N400" s="9">
        <f t="shared" si="81"/>
        <v>-6.4390711024518127E-2</v>
      </c>
      <c r="O400" s="9">
        <f t="shared" si="81"/>
        <v>1.463135793872715</v>
      </c>
      <c r="P400" s="9">
        <f t="shared" si="81"/>
        <v>0.47909715094802696</v>
      </c>
      <c r="Q400" s="15">
        <f t="shared" si="82"/>
        <v>125.44356924671624</v>
      </c>
      <c r="R400" s="15">
        <f t="shared" si="83"/>
        <v>-123.24658077810253</v>
      </c>
      <c r="S400" s="10">
        <f t="shared" si="84"/>
        <v>9.177798286521921E-2</v>
      </c>
    </row>
    <row r="401" spans="1:19" x14ac:dyDescent="0.35">
      <c r="A401" s="9">
        <v>398</v>
      </c>
      <c r="B401" s="9">
        <f t="shared" si="73"/>
        <v>4.167846253762459</v>
      </c>
      <c r="C401" s="9">
        <f>'Graficas excel'!$N$3*(COS('Graficas excel'!$N$4*B401+'Graficas excel'!$N$5)+'Graficas excel'!$N$6)*COS(B401)+'Graficas excel'!$N$7</f>
        <v>8.4635758215290142</v>
      </c>
      <c r="D401" s="11">
        <f>'Graficas excel'!$N$3*(COS('Graficas excel'!$N$4*B401+'Graficas excel'!$N$5)+'Graficas excel'!$N$6)*SIN(B401)+'Graficas excel'!$N$8</f>
        <v>17.009473365321909</v>
      </c>
      <c r="E401" s="9">
        <f t="shared" si="76"/>
        <v>2.2181729878990897</v>
      </c>
      <c r="F401" s="9">
        <f>C401/(2*'Graficas excel'!$N$9*COS(E401/2))</f>
        <v>0.47496993316180436</v>
      </c>
      <c r="G401" s="9">
        <f t="shared" si="77"/>
        <v>0.88000202419782603</v>
      </c>
      <c r="H401" s="9">
        <f t="shared" si="78"/>
        <v>2.1517329243520908</v>
      </c>
      <c r="I401" s="9">
        <f t="shared" si="74"/>
        <v>2.1849529561255903</v>
      </c>
      <c r="J401" s="9">
        <f t="shared" si="79"/>
        <v>-0.43444182707754786</v>
      </c>
      <c r="K401" s="9">
        <f t="shared" si="80"/>
        <v>-0.86160009378668345</v>
      </c>
      <c r="L401" s="9">
        <f t="shared" si="80"/>
        <v>4.1502720692173014</v>
      </c>
      <c r="M401" s="9">
        <f t="shared" si="75"/>
        <v>-2.1517329243520908</v>
      </c>
      <c r="N401" s="9">
        <f t="shared" si="81"/>
        <v>-4.9068788820402158E-2</v>
      </c>
      <c r="O401" s="9">
        <f t="shared" si="81"/>
        <v>1.4681528875052954</v>
      </c>
      <c r="P401" s="9">
        <f t="shared" si="81"/>
        <v>0.30552270473811338</v>
      </c>
      <c r="Q401" s="15">
        <f t="shared" si="82"/>
        <v>125.18858282062925</v>
      </c>
      <c r="R401" s="15">
        <f t="shared" si="83"/>
        <v>-123.28521520471725</v>
      </c>
      <c r="S401" s="10">
        <f t="shared" si="84"/>
        <v>9.1755665930048136E-2</v>
      </c>
    </row>
    <row r="402" spans="1:19" x14ac:dyDescent="0.35">
      <c r="A402" s="9">
        <v>399</v>
      </c>
      <c r="B402" s="9">
        <f t="shared" si="73"/>
        <v>4.1783182292744243</v>
      </c>
      <c r="C402" s="9">
        <f>'Graficas excel'!$N$3*(COS('Graficas excel'!$N$4*B402+'Graficas excel'!$N$5)+'Graficas excel'!$N$6)*COS(B402)+'Graficas excel'!$N$7</f>
        <v>8.5411639225933644</v>
      </c>
      <c r="D402" s="11">
        <f>'Graficas excel'!$N$3*(COS('Graficas excel'!$N$4*B402+'Graficas excel'!$N$5)+'Graficas excel'!$N$6)*SIN(B402)+'Graficas excel'!$N$8</f>
        <v>16.960519940822721</v>
      </c>
      <c r="E402" s="9">
        <f t="shared" si="76"/>
        <v>2.2085602123951009</v>
      </c>
      <c r="F402" s="9">
        <f>C402/(2*'Graficas excel'!$N$9*COS(E402/2))</f>
        <v>0.47474382421974143</v>
      </c>
      <c r="G402" s="9">
        <f t="shared" si="77"/>
        <v>0.88012402612655405</v>
      </c>
      <c r="H402" s="9">
        <f t="shared" si="78"/>
        <v>2.1522467715070204</v>
      </c>
      <c r="I402" s="9">
        <f t="shared" si="74"/>
        <v>2.1804034919510604</v>
      </c>
      <c r="J402" s="9">
        <f t="shared" si="79"/>
        <v>-0.4434644821607896</v>
      </c>
      <c r="K402" s="9">
        <f t="shared" si="80"/>
        <v>-0.81813854630984351</v>
      </c>
      <c r="L402" s="9">
        <f t="shared" si="80"/>
        <v>4.2583466699575441</v>
      </c>
      <c r="M402" s="9">
        <f t="shared" si="75"/>
        <v>-2.1522467715070199</v>
      </c>
      <c r="N402" s="9">
        <f t="shared" si="81"/>
        <v>-3.3694327734624566E-2</v>
      </c>
      <c r="O402" s="9">
        <f t="shared" si="81"/>
        <v>1.4713523137876625</v>
      </c>
      <c r="P402" s="9">
        <f t="shared" si="81"/>
        <v>0.1309772683842115</v>
      </c>
      <c r="Q402" s="15">
        <f t="shared" si="82"/>
        <v>124.92791772438272</v>
      </c>
      <c r="R402" s="15">
        <f t="shared" si="83"/>
        <v>-123.31465647800948</v>
      </c>
      <c r="S402" s="10">
        <f t="shared" si="84"/>
        <v>9.1740673623914457E-2</v>
      </c>
    </row>
    <row r="403" spans="1:19" x14ac:dyDescent="0.35">
      <c r="A403" s="9">
        <v>400</v>
      </c>
      <c r="B403" s="9">
        <f t="shared" si="73"/>
        <v>4.1887902047863905</v>
      </c>
      <c r="C403" s="9">
        <f>'Graficas excel'!$N$3*(COS('Graficas excel'!$N$4*B403+'Graficas excel'!$N$5)+'Graficas excel'!$N$6)*COS(B403)+'Graficas excel'!$N$7</f>
        <v>8.6199999999999974</v>
      </c>
      <c r="D403" s="11">
        <f>'Graficas excel'!$N$3*(COS('Graficas excel'!$N$4*B403+'Graficas excel'!$N$5)+'Graficas excel'!$N$6)*SIN(B403)+'Graficas excel'!$N$8</f>
        <v>16.913617462848322</v>
      </c>
      <c r="E403" s="9">
        <f t="shared" si="76"/>
        <v>2.1989194678249429</v>
      </c>
      <c r="F403" s="9">
        <f>C403/(2*'Graficas excel'!$N$9*COS(E403/2))</f>
        <v>0.47458854263428008</v>
      </c>
      <c r="G403" s="9">
        <f t="shared" si="77"/>
        <v>0.8802077682003665</v>
      </c>
      <c r="H403" s="9">
        <f t="shared" si="78"/>
        <v>2.1525996176819495</v>
      </c>
      <c r="I403" s="9">
        <f t="shared" si="74"/>
        <v>2.175759542753446</v>
      </c>
      <c r="J403" s="9">
        <f t="shared" si="79"/>
        <v>-0.45203200898314172</v>
      </c>
      <c r="K403" s="9">
        <f t="shared" si="80"/>
        <v>-0.77354524426058624</v>
      </c>
      <c r="L403" s="9">
        <f t="shared" si="80"/>
        <v>4.3525254445792294</v>
      </c>
      <c r="M403" s="9">
        <f t="shared" si="75"/>
        <v>-2.1525996176819491</v>
      </c>
      <c r="N403" s="9">
        <f t="shared" si="81"/>
        <v>-1.8286362335165684E-2</v>
      </c>
      <c r="O403" s="9">
        <f t="shared" si="81"/>
        <v>1.4727239045348062</v>
      </c>
      <c r="P403" s="9">
        <f t="shared" si="81"/>
        <v>-4.4031140331767263E-2</v>
      </c>
      <c r="Q403" s="15">
        <f t="shared" si="82"/>
        <v>124.66183903508625</v>
      </c>
      <c r="R403" s="15">
        <f t="shared" si="83"/>
        <v>-123.33487307465026</v>
      </c>
      <c r="S403" s="10">
        <f t="shared" si="84"/>
        <v>9.1733143089090821E-2</v>
      </c>
    </row>
    <row r="404" spans="1:19" x14ac:dyDescent="0.35">
      <c r="A404" s="9">
        <v>401</v>
      </c>
      <c r="B404" s="9">
        <f t="shared" si="73"/>
        <v>4.1992621802983567</v>
      </c>
      <c r="C404" s="9">
        <f>'Graficas excel'!$N$3*(COS('Graficas excel'!$N$4*B404+'Graficas excel'!$N$5)+'Graficas excel'!$N$6)*COS(B404)+'Graficas excel'!$N$7</f>
        <v>8.7000367761295863</v>
      </c>
      <c r="D404" s="11">
        <f>'Graficas excel'!$N$3*(COS('Graficas excel'!$N$4*B404+'Graficas excel'!$N$5)+'Graficas excel'!$N$6)*SIN(B404)+'Graficas excel'!$N$8</f>
        <v>16.868794656066662</v>
      </c>
      <c r="E404" s="9">
        <f t="shared" si="76"/>
        <v>2.1892606372289736</v>
      </c>
      <c r="F404" s="9">
        <f>C404/(2*'Graficas excel'!$N$9*COS(E404/2))</f>
        <v>0.47450426305681809</v>
      </c>
      <c r="G404" s="9">
        <f t="shared" si="77"/>
        <v>0.88025320467516965</v>
      </c>
      <c r="H404" s="9">
        <f t="shared" si="78"/>
        <v>2.1527911120205259</v>
      </c>
      <c r="I404" s="9">
        <f t="shared" si="74"/>
        <v>2.1710258746247497</v>
      </c>
      <c r="J404" s="9">
        <f t="shared" si="79"/>
        <v>-0.46013255583843632</v>
      </c>
      <c r="K404" s="9">
        <f t="shared" si="80"/>
        <v>-0.72796570438974373</v>
      </c>
      <c r="L404" s="9">
        <f t="shared" si="80"/>
        <v>4.4325108026538436</v>
      </c>
      <c r="M404" s="9">
        <f t="shared" si="75"/>
        <v>-2.1527911120205259</v>
      </c>
      <c r="N404" s="9">
        <f t="shared" si="81"/>
        <v>-2.8640336709902748E-3</v>
      </c>
      <c r="O404" s="9">
        <f t="shared" si="81"/>
        <v>1.472262811511488</v>
      </c>
      <c r="P404" s="9">
        <f t="shared" si="81"/>
        <v>-0.21899116362110388</v>
      </c>
      <c r="Q404" s="15">
        <f t="shared" si="82"/>
        <v>124.39061982969636</v>
      </c>
      <c r="R404" s="15">
        <f t="shared" si="83"/>
        <v>-123.34584489205136</v>
      </c>
      <c r="S404" s="10">
        <f t="shared" si="84"/>
        <v>9.1733143089092667E-2</v>
      </c>
    </row>
    <row r="405" spans="1:19" x14ac:dyDescent="0.35">
      <c r="A405" s="9">
        <v>402</v>
      </c>
      <c r="B405" s="9">
        <f t="shared" si="73"/>
        <v>4.2097341558103221</v>
      </c>
      <c r="C405" s="9">
        <f>'Graficas excel'!$N$3*(COS('Graficas excel'!$N$4*B405+'Graficas excel'!$N$5)+'Graficas excel'!$N$6)*COS(B405)+'Graficas excel'!$N$7</f>
        <v>8.7812257358803016</v>
      </c>
      <c r="D405" s="11">
        <f>'Graficas excel'!$N$3*(COS('Graficas excel'!$N$4*B405+'Graficas excel'!$N$5)+'Graficas excel'!$N$6)*SIN(B405)+'Graficas excel'!$N$8</f>
        <v>16.826078101763134</v>
      </c>
      <c r="E405" s="9">
        <f t="shared" si="76"/>
        <v>2.1795936514245087</v>
      </c>
      <c r="F405" s="9">
        <f>C405/(2*'Graficas excel'!$N$9*COS(E405/2))</f>
        <v>0.47449106268659019</v>
      </c>
      <c r="G405" s="9">
        <f t="shared" si="77"/>
        <v>0.88026032026358558</v>
      </c>
      <c r="H405" s="9">
        <f t="shared" si="78"/>
        <v>2.1528211041109944</v>
      </c>
      <c r="I405" s="9">
        <f t="shared" si="74"/>
        <v>2.1662073777677513</v>
      </c>
      <c r="J405" s="9">
        <f t="shared" si="79"/>
        <v>-0.46775579486835678</v>
      </c>
      <c r="K405" s="9">
        <f t="shared" si="80"/>
        <v>-0.68154855980782802</v>
      </c>
      <c r="L405" s="9">
        <f t="shared" si="80"/>
        <v>4.4980971050575072</v>
      </c>
      <c r="M405" s="9">
        <f t="shared" si="75"/>
        <v>-2.1528211041109939</v>
      </c>
      <c r="N405" s="9">
        <f t="shared" si="81"/>
        <v>1.2553466438336209E-2</v>
      </c>
      <c r="O405" s="9">
        <f t="shared" si="81"/>
        <v>1.4699695414087108</v>
      </c>
      <c r="P405" s="9">
        <f t="shared" si="81"/>
        <v>-0.39339154346640798</v>
      </c>
      <c r="Q405" s="15">
        <f t="shared" si="82"/>
        <v>124.11454029619331</v>
      </c>
      <c r="R405" s="15">
        <f t="shared" si="83"/>
        <v>-123.34756331225395</v>
      </c>
      <c r="S405" s="10">
        <f t="shared" si="84"/>
        <v>9.1740673623914137E-2</v>
      </c>
    </row>
    <row r="406" spans="1:19" x14ac:dyDescent="0.35">
      <c r="A406" s="9">
        <v>403</v>
      </c>
      <c r="B406" s="9">
        <f t="shared" si="73"/>
        <v>4.2202061313222883</v>
      </c>
      <c r="C406" s="9">
        <f>'Graficas excel'!$N$3*(COS('Graficas excel'!$N$4*B406+'Graficas excel'!$N$5)+'Graficas excel'!$N$6)*COS(B406)+'Graficas excel'!$N$7</f>
        <v>8.8635172073982247</v>
      </c>
      <c r="D406" s="11">
        <f>'Graficas excel'!$N$3*(COS('Graficas excel'!$N$4*B406+'Graficas excel'!$N$5)+'Graficas excel'!$N$6)*SIN(B406)+'Graficas excel'!$N$8</f>
        <v>16.785492193547583</v>
      </c>
      <c r="E406" s="9">
        <f t="shared" si="76"/>
        <v>2.169928456558758</v>
      </c>
      <c r="F406" s="9">
        <f>C406/(2*'Graficas excel'!$N$9*COS(E406/2))</f>
        <v>0.47454892099332818</v>
      </c>
      <c r="G406" s="9">
        <f t="shared" si="77"/>
        <v>0.88022913016104387</v>
      </c>
      <c r="H406" s="9">
        <f t="shared" si="78"/>
        <v>2.1526896445178609</v>
      </c>
      <c r="I406" s="9">
        <f t="shared" si="74"/>
        <v>2.1613090505383097</v>
      </c>
      <c r="J406" s="9">
        <f t="shared" si="79"/>
        <v>-0.47489295469688003</v>
      </c>
      <c r="K406" s="9">
        <f t="shared" si="80"/>
        <v>-0.63444459707322076</v>
      </c>
      <c r="L406" s="9">
        <f t="shared" si="80"/>
        <v>4.5491717219975509</v>
      </c>
      <c r="M406" s="9">
        <f t="shared" si="75"/>
        <v>-2.1526896445178614</v>
      </c>
      <c r="N406" s="9">
        <f t="shared" si="81"/>
        <v>2.7946951479304084E-2</v>
      </c>
      <c r="O406" s="9">
        <f t="shared" si="81"/>
        <v>1.4658499547989161</v>
      </c>
      <c r="P406" s="9">
        <f t="shared" si="81"/>
        <v>-0.56672442024945147</v>
      </c>
      <c r="Q406" s="15">
        <f t="shared" si="82"/>
        <v>123.83388681927229</v>
      </c>
      <c r="R406" s="15">
        <f t="shared" si="83"/>
        <v>-123.34003123239096</v>
      </c>
      <c r="S406" s="10">
        <f t="shared" si="84"/>
        <v>9.175566593004629E-2</v>
      </c>
    </row>
    <row r="407" spans="1:19" x14ac:dyDescent="0.35">
      <c r="A407" s="9">
        <v>404</v>
      </c>
      <c r="B407" s="9">
        <f t="shared" si="73"/>
        <v>4.2306781068342545</v>
      </c>
      <c r="C407" s="9">
        <f>'Graficas excel'!$N$3*(COS('Graficas excel'!$N$4*B407+'Graficas excel'!$N$5)+'Graficas excel'!$N$6)*COS(B407)+'Graficas excel'!$N$7</f>
        <v>8.9468604446704454</v>
      </c>
      <c r="D407" s="11">
        <f>'Graficas excel'!$N$3*(COS('Graficas excel'!$N$4*B407+'Graficas excel'!$N$5)+'Graficas excel'!$N$6)*SIN(B407)+'Graficas excel'!$N$8</f>
        <v>16.747059096615452</v>
      </c>
      <c r="E407" s="9">
        <f t="shared" si="76"/>
        <v>2.1602749815655016</v>
      </c>
      <c r="F407" s="9">
        <f>C407/(2*'Graficas excel'!$N$9*COS(E407/2))</f>
        <v>0.47467771974910716</v>
      </c>
      <c r="G407" s="9">
        <f t="shared" si="77"/>
        <v>0.88015968004322265</v>
      </c>
      <c r="H407" s="9">
        <f t="shared" si="78"/>
        <v>2.152396984726336</v>
      </c>
      <c r="I407" s="9">
        <f t="shared" si="74"/>
        <v>2.1563359831459188</v>
      </c>
      <c r="J407" s="9">
        <f t="shared" si="79"/>
        <v>-0.48153684298112992</v>
      </c>
      <c r="K407" s="9">
        <f t="shared" si="80"/>
        <v>-0.58680578220073432</v>
      </c>
      <c r="L407" s="9">
        <f t="shared" si="80"/>
        <v>4.5857150330138756</v>
      </c>
      <c r="M407" s="9">
        <f t="shared" si="75"/>
        <v>-2.152396984726336</v>
      </c>
      <c r="N407" s="9">
        <f t="shared" si="81"/>
        <v>4.3297296310174767E-2</v>
      </c>
      <c r="O407" s="9">
        <f t="shared" si="81"/>
        <v>1.4599152305480307</v>
      </c>
      <c r="P407" s="9">
        <f t="shared" si="81"/>
        <v>-0.73848873424452266</v>
      </c>
      <c r="Q407" s="15">
        <f t="shared" si="82"/>
        <v>123.54895104645416</v>
      </c>
      <c r="R407" s="15">
        <f t="shared" si="83"/>
        <v>-123.32326306150337</v>
      </c>
      <c r="S407" s="10">
        <f t="shared" si="84"/>
        <v>9.17779828652181E-2</v>
      </c>
    </row>
    <row r="408" spans="1:19" x14ac:dyDescent="0.35">
      <c r="A408" s="9">
        <v>405</v>
      </c>
      <c r="B408" s="9">
        <f t="shared" si="73"/>
        <v>4.2411500823462207</v>
      </c>
      <c r="C408" s="9">
        <f>'Graficas excel'!$N$3*(COS('Graficas excel'!$N$4*B408+'Graficas excel'!$N$5)+'Graficas excel'!$N$6)*COS(B408)+'Graficas excel'!$N$7</f>
        <v>9.03120371183409</v>
      </c>
      <c r="D408" s="11">
        <f>'Graficas excel'!$N$3*(COS('Graficas excel'!$N$4*B408+'Graficas excel'!$N$5)+'Graficas excel'!$N$6)*SIN(B408)+'Graficas excel'!$N$8</f>
        <v>16.710798710635743</v>
      </c>
      <c r="E408" s="9">
        <f t="shared" si="76"/>
        <v>2.1506431057365805</v>
      </c>
      <c r="F408" s="9">
        <f>C408/(2*'Graficas excel'!$N$9*COS(E408/2))</f>
        <v>0.47487724336929366</v>
      </c>
      <c r="G408" s="9">
        <f t="shared" si="77"/>
        <v>0.8800520460347675</v>
      </c>
      <c r="H408" s="9">
        <f t="shared" si="78"/>
        <v>2.1519435764996415</v>
      </c>
      <c r="I408" s="9">
        <f t="shared" si="74"/>
        <v>2.151293341118111</v>
      </c>
      <c r="J408" s="9">
        <f t="shared" si="79"/>
        <v>-0.48768185876261605</v>
      </c>
      <c r="K408" s="9">
        <f t="shared" si="80"/>
        <v>-0.53878428667015876</v>
      </c>
      <c r="L408" s="9">
        <f t="shared" si="80"/>
        <v>4.6077992838729189</v>
      </c>
      <c r="M408" s="9">
        <f t="shared" si="75"/>
        <v>-2.1519435764996415</v>
      </c>
      <c r="N408" s="9">
        <f t="shared" si="81"/>
        <v>5.8585492854019906E-2</v>
      </c>
      <c r="O408" s="9">
        <f t="shared" si="81"/>
        <v>1.4521817946071593</v>
      </c>
      <c r="P408" s="9">
        <f t="shared" si="81"/>
        <v>-0.90819339933983478</v>
      </c>
      <c r="Q408" s="15">
        <f t="shared" si="82"/>
        <v>123.26002894066548</v>
      </c>
      <c r="R408" s="15">
        <f t="shared" si="83"/>
        <v>-123.29728468371727</v>
      </c>
      <c r="S408" s="10">
        <f t="shared" si="84"/>
        <v>9.1807419674203944E-2</v>
      </c>
    </row>
    <row r="409" spans="1:19" x14ac:dyDescent="0.35">
      <c r="A409" s="9">
        <v>406</v>
      </c>
      <c r="B409" s="9">
        <f t="shared" si="73"/>
        <v>4.251622057858186</v>
      </c>
      <c r="C409" s="9">
        <f>'Graficas excel'!$N$3*(COS('Graficas excel'!$N$4*B409+'Graficas excel'!$N$5)+'Graficas excel'!$N$6)*COS(B409)+'Graficas excel'!$N$7</f>
        <v>9.1164943690513454</v>
      </c>
      <c r="D409" s="11">
        <f>'Graficas excel'!$N$3*(COS('Graficas excel'!$N$4*B409+'Graficas excel'!$N$5)+'Graficas excel'!$N$6)*SIN(B409)+'Graficas excel'!$N$8</f>
        <v>16.676728636332335</v>
      </c>
      <c r="E409" s="9">
        <f t="shared" si="76"/>
        <v>2.1410426266179199</v>
      </c>
      <c r="F409" s="9">
        <f>C409/(2*'Graficas excel'!$N$9*COS(E409/2))</f>
        <v>0.47514717956045732</v>
      </c>
      <c r="G409" s="9">
        <f t="shared" si="77"/>
        <v>0.87990633464917301</v>
      </c>
      <c r="H409" s="9">
        <f t="shared" si="78"/>
        <v>2.1513300706531182</v>
      </c>
      <c r="I409" s="9">
        <f t="shared" si="74"/>
        <v>2.1461863486355188</v>
      </c>
      <c r="J409" s="9">
        <f t="shared" si="79"/>
        <v>-0.49332399461885801</v>
      </c>
      <c r="K409" s="9">
        <f t="shared" si="80"/>
        <v>-0.49053152540538719</v>
      </c>
      <c r="L409" s="9">
        <f t="shared" si="80"/>
        <v>4.6155863776750241</v>
      </c>
      <c r="M409" s="9">
        <f t="shared" si="75"/>
        <v>-2.1513300706531178</v>
      </c>
      <c r="N409" s="9">
        <f t="shared" si="81"/>
        <v>7.3792705046068885E-2</v>
      </c>
      <c r="O409" s="9">
        <f t="shared" si="81"/>
        <v>1.4426712155691435</v>
      </c>
      <c r="P409" s="9">
        <f t="shared" si="81"/>
        <v>-1.0753604404079926</v>
      </c>
      <c r="Q409" s="15">
        <f t="shared" si="82"/>
        <v>122.96741982540792</v>
      </c>
      <c r="R409" s="15">
        <f t="shared" si="83"/>
        <v>-123.26213338800486</v>
      </c>
      <c r="S409" s="10">
        <f t="shared" si="84"/>
        <v>9.1843705127739025E-2</v>
      </c>
    </row>
    <row r="410" spans="1:19" x14ac:dyDescent="0.35">
      <c r="A410" s="9">
        <v>407</v>
      </c>
      <c r="B410" s="9">
        <f t="shared" si="73"/>
        <v>4.2620940333701522</v>
      </c>
      <c r="C410" s="9">
        <f>'Graficas excel'!$N$3*(COS('Graficas excel'!$N$4*B410+'Graficas excel'!$N$5)+'Graficas excel'!$N$6)*COS(B410)+'Graficas excel'!$N$7</f>
        <v>9.2026789597980603</v>
      </c>
      <c r="D410" s="11">
        <f>'Graficas excel'!$N$3*(COS('Graficas excel'!$N$4*B410+'Graficas excel'!$N$5)+'Graficas excel'!$N$6)*SIN(B410)+'Graficas excel'!$N$8</f>
        <v>16.644864145818719</v>
      </c>
      <c r="E410" s="9">
        <f t="shared" si="76"/>
        <v>2.1314832284358962</v>
      </c>
      <c r="F410" s="9">
        <f>C410/(2*'Graficas excel'!$N$9*COS(E410/2))</f>
        <v>0.47548712027106432</v>
      </c>
      <c r="G410" s="9">
        <f t="shared" si="77"/>
        <v>0.8797226826996849</v>
      </c>
      <c r="H410" s="9">
        <f t="shared" si="78"/>
        <v>2.150557315252914</v>
      </c>
      <c r="I410" s="9">
        <f t="shared" si="74"/>
        <v>2.1410202718444049</v>
      </c>
      <c r="J410" s="9">
        <f t="shared" si="79"/>
        <v>-0.49846082874075054</v>
      </c>
      <c r="K410" s="9">
        <f t="shared" si="80"/>
        <v>-0.4421972178850106</v>
      </c>
      <c r="L410" s="9">
        <f t="shared" si="80"/>
        <v>4.6093246760052953</v>
      </c>
      <c r="M410" s="9">
        <f t="shared" si="75"/>
        <v>-2.1505573152529136</v>
      </c>
      <c r="N410" s="9">
        <f t="shared" si="81"/>
        <v>8.8900322687327143E-2</v>
      </c>
      <c r="O410" s="9">
        <f t="shared" si="81"/>
        <v>1.431410067370654</v>
      </c>
      <c r="P410" s="9">
        <f t="shared" si="81"/>
        <v>-1.239527915666383</v>
      </c>
      <c r="Q410" s="15">
        <f t="shared" si="82"/>
        <v>122.6714254286366</v>
      </c>
      <c r="R410" s="15">
        <f t="shared" si="83"/>
        <v>-123.21785776497721</v>
      </c>
      <c r="S410" s="10">
        <f t="shared" si="84"/>
        <v>9.188650302340963E-2</v>
      </c>
    </row>
    <row r="411" spans="1:19" x14ac:dyDescent="0.35">
      <c r="A411" s="9">
        <v>408</v>
      </c>
      <c r="B411" s="9">
        <f t="shared" si="73"/>
        <v>4.2725660088821185</v>
      </c>
      <c r="C411" s="9">
        <f>'Graficas excel'!$N$3*(COS('Graficas excel'!$N$4*B411+'Graficas excel'!$N$5)+'Graficas excel'!$N$6)*COS(B411)+'Graficas excel'!$N$7</f>
        <v>9.2897032994108439</v>
      </c>
      <c r="D411" s="11">
        <f>'Graficas excel'!$N$3*(COS('Graficas excel'!$N$4*B411+'Graficas excel'!$N$5)+'Graficas excel'!$N$6)*SIN(B411)+'Graficas excel'!$N$8</f>
        <v>16.61521815673979</v>
      </c>
      <c r="E411" s="9">
        <f t="shared" si="76"/>
        <v>2.121974451253589</v>
      </c>
      <c r="F411" s="9">
        <f>C411/(2*'Graficas excel'!$N$9*COS(E411/2))</f>
        <v>0.47589656293879934</v>
      </c>
      <c r="G411" s="9">
        <f t="shared" si="77"/>
        <v>0.87950125718104422</v>
      </c>
      <c r="H411" s="9">
        <f t="shared" si="78"/>
        <v>2.149626353250726</v>
      </c>
      <c r="I411" s="9">
        <f t="shared" si="74"/>
        <v>2.1358004022521575</v>
      </c>
      <c r="J411" s="9">
        <f t="shared" si="79"/>
        <v>-0.50309150717790185</v>
      </c>
      <c r="K411" s="9">
        <f t="shared" si="80"/>
        <v>-0.39392848275118264</v>
      </c>
      <c r="L411" s="9">
        <f t="shared" si="80"/>
        <v>4.5893448000474777</v>
      </c>
      <c r="M411" s="9">
        <f t="shared" si="75"/>
        <v>-2.149626353250726</v>
      </c>
      <c r="N411" s="9">
        <f t="shared" si="81"/>
        <v>0.1038900138604142</v>
      </c>
      <c r="O411" s="9">
        <f t="shared" si="81"/>
        <v>1.4184297613913974</v>
      </c>
      <c r="P411" s="9">
        <f t="shared" si="81"/>
        <v>-1.4002526135876578</v>
      </c>
      <c r="Q411" s="15">
        <f t="shared" si="82"/>
        <v>122.37234893139215</v>
      </c>
      <c r="R411" s="15">
        <f t="shared" si="83"/>
        <v>-123.16451757136481</v>
      </c>
      <c r="S411" s="10">
        <f t="shared" si="84"/>
        <v>9.1935414033489329E-2</v>
      </c>
    </row>
    <row r="412" spans="1:19" x14ac:dyDescent="0.35">
      <c r="A412" s="9">
        <v>409</v>
      </c>
      <c r="B412" s="9">
        <f t="shared" si="73"/>
        <v>4.2830379843940847</v>
      </c>
      <c r="C412" s="9">
        <f>'Graficas excel'!$N$3*(COS('Graficas excel'!$N$4*B412+'Graficas excel'!$N$5)+'Graficas excel'!$N$6)*COS(B412)+'Graficas excel'!$N$7</f>
        <v>9.3775125647357331</v>
      </c>
      <c r="D412" s="11">
        <f>'Graficas excel'!$N$3*(COS('Graficas excel'!$N$4*B412+'Graficas excel'!$N$5)+'Graficas excel'!$N$6)*SIN(B412)+'Graficas excel'!$N$8</f>
        <v>16.587801210267635</v>
      </c>
      <c r="E412" s="9">
        <f t="shared" si="76"/>
        <v>2.1125256610477829</v>
      </c>
      <c r="F412" s="9">
        <f>C412/(2*'Graficas excel'!$N$9*COS(E412/2))</f>
        <v>0.47637491202645016</v>
      </c>
      <c r="G412" s="9">
        <f t="shared" si="77"/>
        <v>0.87924225512187015</v>
      </c>
      <c r="H412" s="9">
        <f t="shared" si="78"/>
        <v>2.1485384195696424</v>
      </c>
      <c r="I412" s="9">
        <f t="shared" si="74"/>
        <v>2.1305320403087125</v>
      </c>
      <c r="J412" s="9">
        <f t="shared" si="79"/>
        <v>-0.50721671660273815</v>
      </c>
      <c r="K412" s="9">
        <f t="shared" si="80"/>
        <v>-0.34586897638911707</v>
      </c>
      <c r="L412" s="9">
        <f t="shared" si="80"/>
        <v>4.5560546300337776</v>
      </c>
      <c r="M412" s="9">
        <f t="shared" si="75"/>
        <v>-2.148538419569642</v>
      </c>
      <c r="N412" s="9">
        <f t="shared" si="81"/>
        <v>0.11874377558714866</v>
      </c>
      <c r="O412" s="9">
        <f t="shared" si="81"/>
        <v>1.4037663503113411</v>
      </c>
      <c r="P412" s="9">
        <f t="shared" si="81"/>
        <v>-1.5571125808150483</v>
      </c>
      <c r="Q412" s="15">
        <f t="shared" si="82"/>
        <v>122.0704940270854</v>
      </c>
      <c r="R412" s="15">
        <f t="shared" si="83"/>
        <v>-123.10218356304857</v>
      </c>
      <c r="S412" s="10">
        <f t="shared" si="84"/>
        <v>9.198997788212461E-2</v>
      </c>
    </row>
    <row r="413" spans="1:19" x14ac:dyDescent="0.35">
      <c r="A413" s="9">
        <v>410</v>
      </c>
      <c r="B413" s="9">
        <f t="shared" si="73"/>
        <v>4.29350995990605</v>
      </c>
      <c r="C413" s="9">
        <f>'Graficas excel'!$N$3*(COS('Graficas excel'!$N$4*B413+'Graficas excel'!$N$5)+'Graficas excel'!$N$6)*COS(B413)+'Graficas excel'!$N$7</f>
        <v>9.4660513847192984</v>
      </c>
      <c r="D413" s="11">
        <f>'Graficas excel'!$N$3*(COS('Graficas excel'!$N$4*B413+'Graficas excel'!$N$5)+'Graficas excel'!$N$6)*SIN(B413)+'Graficas excel'!$N$8</f>
        <v>16.562621452991678</v>
      </c>
      <c r="E413" s="9">
        <f t="shared" si="76"/>
        <v>2.1031460208868826</v>
      </c>
      <c r="F413" s="9">
        <f>C413/(2*'Graficas excel'!$N$9*COS(E413/2))</f>
        <v>0.47692148083649893</v>
      </c>
      <c r="G413" s="9">
        <f t="shared" si="77"/>
        <v>0.87894590340744005</v>
      </c>
      <c r="H413" s="9">
        <f t="shared" si="78"/>
        <v>2.1472949376594945</v>
      </c>
      <c r="I413" s="9">
        <f t="shared" si="74"/>
        <v>2.1252204792731888</v>
      </c>
      <c r="J413" s="9">
        <f t="shared" si="79"/>
        <v>-0.51083864805383372</v>
      </c>
      <c r="K413" s="9">
        <f t="shared" si="80"/>
        <v>-0.29815808387222414</v>
      </c>
      <c r="L413" s="9">
        <f t="shared" si="80"/>
        <v>4.5099334628729499</v>
      </c>
      <c r="M413" s="9">
        <f t="shared" si="75"/>
        <v>-2.147294937659495</v>
      </c>
      <c r="N413" s="9">
        <f t="shared" si="81"/>
        <v>0.13344398243213088</v>
      </c>
      <c r="O413" s="9">
        <f t="shared" si="81"/>
        <v>1.3874603054956718</v>
      </c>
      <c r="P413" s="9">
        <f t="shared" si="81"/>
        <v>-1.7097092672378318</v>
      </c>
      <c r="Q413" s="15">
        <f t="shared" si="82"/>
        <v>121.76616399712377</v>
      </c>
      <c r="R413" s="15">
        <f t="shared" si="83"/>
        <v>-123.03093729769627</v>
      </c>
      <c r="S413" s="10">
        <f t="shared" si="84"/>
        <v>9.20496758308159E-2</v>
      </c>
    </row>
    <row r="414" spans="1:19" x14ac:dyDescent="0.35">
      <c r="A414" s="9">
        <v>411</v>
      </c>
      <c r="B414" s="9">
        <f t="shared" si="73"/>
        <v>4.3039819354180162</v>
      </c>
      <c r="C414" s="9">
        <f>'Graficas excel'!$N$3*(COS('Graficas excel'!$N$4*B414+'Graficas excel'!$N$5)+'Graficas excel'!$N$6)*COS(B414)+'Graficas excel'!$N$7</f>
        <v>9.5552639317817558</v>
      </c>
      <c r="D414" s="11">
        <f>'Graficas excel'!$N$3*(COS('Graficas excel'!$N$4*B414+'Graficas excel'!$N$5)+'Graficas excel'!$N$6)*SIN(B414)+'Graficas excel'!$N$8</f>
        <v>16.539684622736672</v>
      </c>
      <c r="E414" s="9">
        <f t="shared" si="76"/>
        <v>2.09384446337716</v>
      </c>
      <c r="F414" s="9">
        <f>C414/(2*'Graficas excel'!$N$9*COS(E414/2))</f>
        <v>0.47753549359288555</v>
      </c>
      <c r="G414" s="9">
        <f t="shared" si="77"/>
        <v>0.87861245857260595</v>
      </c>
      <c r="H414" s="9">
        <f t="shared" si="78"/>
        <v>2.1458975155432469</v>
      </c>
      <c r="I414" s="9">
        <f t="shared" si="74"/>
        <v>2.1198709894602032</v>
      </c>
      <c r="J414" s="9">
        <f t="shared" si="79"/>
        <v>-0.51396095220683835</v>
      </c>
      <c r="K414" s="9">
        <f t="shared" si="80"/>
        <v>-0.25093017108842269</v>
      </c>
      <c r="L414" s="9">
        <f t="shared" si="80"/>
        <v>4.4515256020242608</v>
      </c>
      <c r="M414" s="9">
        <f t="shared" si="75"/>
        <v>-2.1458975155432465</v>
      </c>
      <c r="N414" s="9">
        <f t="shared" si="81"/>
        <v>0.14797343277510638</v>
      </c>
      <c r="O414" s="9">
        <f t="shared" si="81"/>
        <v>1.3695562719165759</v>
      </c>
      <c r="P414" s="9">
        <f t="shared" si="81"/>
        <v>-1.8576695171587823</v>
      </c>
      <c r="Q414" s="15">
        <f t="shared" si="82"/>
        <v>121.45966080829146</v>
      </c>
      <c r="R414" s="15">
        <f t="shared" si="83"/>
        <v>-122.95087090823699</v>
      </c>
      <c r="S414" s="10">
        <f t="shared" si="84"/>
        <v>9.2113933449387134E-2</v>
      </c>
    </row>
    <row r="415" spans="1:19" x14ac:dyDescent="0.35">
      <c r="A415" s="9">
        <v>412</v>
      </c>
      <c r="B415" s="9">
        <f t="shared" si="73"/>
        <v>4.3144539109299824</v>
      </c>
      <c r="C415" s="9">
        <f>'Graficas excel'!$N$3*(COS('Graficas excel'!$N$4*B415+'Graficas excel'!$N$5)+'Graficas excel'!$N$6)*COS(B415)+'Graficas excel'!$N$7</f>
        <v>9.6450940138100396</v>
      </c>
      <c r="D415" s="11">
        <f>'Graficas excel'!$N$3*(COS('Graficas excel'!$N$4*B415+'Graficas excel'!$N$5)+'Graficas excel'!$N$6)*SIN(B415)+'Graficas excel'!$N$8</f>
        <v>16.518994038335364</v>
      </c>
      <c r="E415" s="9">
        <f t="shared" si="76"/>
        <v>2.084629664530369</v>
      </c>
      <c r="F415" s="9">
        <f>C415/(2*'Graficas excel'!$N$9*COS(E415/2))</f>
        <v>0.47821608777687624</v>
      </c>
      <c r="G415" s="9">
        <f t="shared" si="77"/>
        <v>0.87824220656455521</v>
      </c>
      <c r="H415" s="9">
        <f t="shared" si="78"/>
        <v>2.144347941378804</v>
      </c>
      <c r="I415" s="9">
        <f t="shared" si="74"/>
        <v>2.1144888029545865</v>
      </c>
      <c r="J415" s="9">
        <f t="shared" si="79"/>
        <v>-0.51658868681368975</v>
      </c>
      <c r="K415" s="9">
        <f t="shared" si="80"/>
        <v>-0.20431390399313504</v>
      </c>
      <c r="L415" s="9">
        <f t="shared" si="80"/>
        <v>4.381433348817108</v>
      </c>
      <c r="M415" s="9">
        <f t="shared" si="75"/>
        <v>-2.144347941378804</v>
      </c>
      <c r="N415" s="9">
        <f t="shared" si="81"/>
        <v>0.16231539251687618</v>
      </c>
      <c r="O415" s="9">
        <f t="shared" si="81"/>
        <v>1.3501028022235635</v>
      </c>
      <c r="P415" s="9">
        <f t="shared" si="81"/>
        <v>-2.000647141650167</v>
      </c>
      <c r="Q415" s="15">
        <f t="shared" si="82"/>
        <v>121.15128423696736</v>
      </c>
      <c r="R415" s="15">
        <f t="shared" si="83"/>
        <v>-122.86208684857193</v>
      </c>
      <c r="S415" s="10">
        <f t="shared" si="84"/>
        <v>9.2182123647027353E-2</v>
      </c>
    </row>
    <row r="416" spans="1:19" x14ac:dyDescent="0.35">
      <c r="A416" s="9">
        <v>413</v>
      </c>
      <c r="B416" s="9">
        <f t="shared" si="73"/>
        <v>4.3249258864419478</v>
      </c>
      <c r="C416" s="9">
        <f>'Graficas excel'!$N$3*(COS('Graficas excel'!$N$4*B416+'Graficas excel'!$N$5)+'Graficas excel'!$N$6)*COS(B416)+'Graficas excel'!$N$7</f>
        <v>9.7354851666080862</v>
      </c>
      <c r="D416" s="11">
        <f>'Graficas excel'!$N$3*(COS('Graficas excel'!$N$4*B416+'Graficas excel'!$N$5)+'Graficas excel'!$N$6)*SIN(B416)+'Graficas excel'!$N$8</f>
        <v>16.500550593375646</v>
      </c>
      <c r="E416" s="9">
        <f t="shared" si="76"/>
        <v>2.0755100191898777</v>
      </c>
      <c r="F416" s="9">
        <f>C416/(2*'Graficas excel'!$N$9*COS(E416/2))</f>
        <v>0.47896231670260053</v>
      </c>
      <c r="G416" s="9">
        <f t="shared" si="77"/>
        <v>0.87783546247510291</v>
      </c>
      <c r="H416" s="9">
        <f t="shared" si="78"/>
        <v>2.1426481785631522</v>
      </c>
      <c r="I416" s="9">
        <f t="shared" si="74"/>
        <v>2.1090790988765149</v>
      </c>
      <c r="J416" s="9">
        <f t="shared" si="79"/>
        <v>-0.51872825701306002</v>
      </c>
      <c r="K416" s="9">
        <f t="shared" si="80"/>
        <v>-0.1584316412570112</v>
      </c>
      <c r="L416" s="9">
        <f t="shared" si="80"/>
        <v>4.3003096039043358</v>
      </c>
      <c r="M416" s="9">
        <f t="shared" si="75"/>
        <v>-2.1426481785631522</v>
      </c>
      <c r="N416" s="9">
        <f t="shared" si="81"/>
        <v>0.17645363600039798</v>
      </c>
      <c r="O416" s="9">
        <f t="shared" si="81"/>
        <v>1.3291520743481182</v>
      </c>
      <c r="P416" s="9">
        <f t="shared" si="81"/>
        <v>-2.1383242310460431</v>
      </c>
      <c r="Q416" s="15">
        <f t="shared" si="82"/>
        <v>120.84133102487915</v>
      </c>
      <c r="R416" s="15">
        <f t="shared" si="83"/>
        <v>-122.76469761306181</v>
      </c>
      <c r="S416" s="10">
        <f t="shared" si="84"/>
        <v>9.2253569937113866E-2</v>
      </c>
    </row>
    <row r="417" spans="1:19" x14ac:dyDescent="0.35">
      <c r="A417" s="9">
        <v>414</v>
      </c>
      <c r="B417" s="9">
        <f t="shared" si="73"/>
        <v>4.335397861953914</v>
      </c>
      <c r="C417" s="9">
        <f>'Graficas excel'!$N$3*(COS('Graficas excel'!$N$4*B417+'Graficas excel'!$N$5)+'Graficas excel'!$N$6)*COS(B417)+'Graficas excel'!$N$7</f>
        <v>9.8263807466406128</v>
      </c>
      <c r="D417" s="11">
        <f>'Graficas excel'!$N$3*(COS('Graficas excel'!$N$4*B417+'Graficas excel'!$N$5)+'Graficas excel'!$N$6)*SIN(B417)+'Graficas excel'!$N$8</f>
        <v>16.484352753935184</v>
      </c>
      <c r="E417" s="9">
        <f t="shared" si="76"/>
        <v>2.0664936181354601</v>
      </c>
      <c r="F417" s="9">
        <f>C417/(2*'Graficas excel'!$N$9*COS(E417/2))</f>
        <v>0.47977315231661816</v>
      </c>
      <c r="G417" s="9">
        <f t="shared" si="77"/>
        <v>0.87739257024217787</v>
      </c>
      <c r="H417" s="9">
        <f t="shared" si="78"/>
        <v>2.1408003604079591</v>
      </c>
      <c r="I417" s="9">
        <f t="shared" si="74"/>
        <v>2.1036469892717093</v>
      </c>
      <c r="J417" s="9">
        <f t="shared" si="79"/>
        <v>-0.52038734928062402</v>
      </c>
      <c r="K417" s="9">
        <f t="shared" si="80"/>
        <v>-0.11339890439105289</v>
      </c>
      <c r="L417" s="9">
        <f t="shared" si="80"/>
        <v>4.2088502096731579</v>
      </c>
      <c r="M417" s="9">
        <f t="shared" si="75"/>
        <v>-2.1408003604079586</v>
      </c>
      <c r="N417" s="9">
        <f t="shared" si="81"/>
        <v>0.19037248397465026</v>
      </c>
      <c r="O417" s="9">
        <f t="shared" si="81"/>
        <v>1.3067595953639606</v>
      </c>
      <c r="P417" s="9">
        <f t="shared" si="81"/>
        <v>-2.2704121584522947</v>
      </c>
      <c r="Q417" s="15">
        <f t="shared" si="82"/>
        <v>120.53009407067131</v>
      </c>
      <c r="R417" s="15">
        <f t="shared" si="83"/>
        <v>-122.65882543146157</v>
      </c>
      <c r="S417" s="10">
        <f t="shared" si="84"/>
        <v>9.2327549907860323E-2</v>
      </c>
    </row>
    <row r="418" spans="1:19" x14ac:dyDescent="0.35">
      <c r="A418" s="9">
        <v>415</v>
      </c>
      <c r="B418" s="9">
        <f t="shared" si="73"/>
        <v>4.3458698374658802</v>
      </c>
      <c r="C418" s="9">
        <f>'Graficas excel'!$N$3*(COS('Graficas excel'!$N$4*B418+'Graficas excel'!$N$5)+'Graficas excel'!$N$6)*COS(B418)+'Graficas excel'!$N$7</f>
        <v>9.9177240239061923</v>
      </c>
      <c r="D418" s="11">
        <f>'Graficas excel'!$N$3*(COS('Graficas excel'!$N$4*B418+'Graficas excel'!$N$5)+'Graficas excel'!$N$6)*SIN(B418)+'Graficas excel'!$N$8</f>
        <v>16.470396560309624</v>
      </c>
      <c r="E418" s="9">
        <f t="shared" si="76"/>
        <v>2.0575882269689876</v>
      </c>
      <c r="F418" s="9">
        <f>C418/(2*'Graficas excel'!$N$9*COS(E418/2))</f>
        <v>0.48064748820485953</v>
      </c>
      <c r="G418" s="9">
        <f t="shared" si="77"/>
        <v>0.87691390232015332</v>
      </c>
      <c r="H418" s="9">
        <f t="shared" si="78"/>
        <v>2.1388067844176244</v>
      </c>
      <c r="I418" s="9">
        <f t="shared" si="74"/>
        <v>2.0981975056933058</v>
      </c>
      <c r="J418" s="9">
        <f t="shared" si="79"/>
        <v>-0.5215748598304909</v>
      </c>
      <c r="K418" s="9">
        <f t="shared" si="80"/>
        <v>-6.932392806182272E-2</v>
      </c>
      <c r="L418" s="9">
        <f t="shared" si="80"/>
        <v>4.1077860903590198</v>
      </c>
      <c r="M418" s="9">
        <f t="shared" si="75"/>
        <v>-2.138806784417624</v>
      </c>
      <c r="N418" s="9">
        <f t="shared" si="81"/>
        <v>0.20405683845732822</v>
      </c>
      <c r="O418" s="9">
        <f t="shared" si="81"/>
        <v>1.2829838948385783</v>
      </c>
      <c r="P418" s="9">
        <f t="shared" si="81"/>
        <v>-2.3966522093078559</v>
      </c>
      <c r="Q418" s="15">
        <f t="shared" si="82"/>
        <v>120.21786166110294</v>
      </c>
      <c r="R418" s="15">
        <f t="shared" si="83"/>
        <v>-122.54460194107678</v>
      </c>
      <c r="S418" s="10">
        <f t="shared" si="84"/>
        <v>9.2403298870390296E-2</v>
      </c>
    </row>
    <row r="419" spans="1:19" x14ac:dyDescent="0.35">
      <c r="A419" s="9">
        <v>416</v>
      </c>
      <c r="B419" s="9">
        <f t="shared" si="73"/>
        <v>4.3563418129778464</v>
      </c>
      <c r="C419" s="9">
        <f>'Graficas excel'!$N$3*(COS('Graficas excel'!$N$4*B419+'Graficas excel'!$N$5)+'Graficas excel'!$N$6)*COS(B419)+'Graficas excel'!$N$7</f>
        <v>10.009458274775525</v>
      </c>
      <c r="D419" s="11">
        <f>'Graficas excel'!$N$3*(COS('Graficas excel'!$N$4*B419+'Graficas excel'!$N$5)+'Graficas excel'!$N$6)*SIN(B419)+'Graficas excel'!$N$8</f>
        <v>16.458675632733431</v>
      </c>
      <c r="E419" s="9">
        <f t="shared" si="76"/>
        <v>2.0488012668647579</v>
      </c>
      <c r="F419" s="9">
        <f>C419/(2*'Graficas excel'!$N$9*COS(E419/2))</f>
        <v>0.48158414278945422</v>
      </c>
      <c r="G419" s="9">
        <f t="shared" si="77"/>
        <v>0.87639985931864828</v>
      </c>
      <c r="H419" s="9">
        <f t="shared" si="78"/>
        <v>2.1366699062022501</v>
      </c>
      <c r="I419" s="9">
        <f t="shared" si="74"/>
        <v>2.0927355865335038</v>
      </c>
      <c r="J419" s="9">
        <f t="shared" si="79"/>
        <v>-0.5223008183075476</v>
      </c>
      <c r="K419" s="9">
        <f t="shared" si="80"/>
        <v>-2.6307292715188609E-2</v>
      </c>
      <c r="L419" s="9">
        <f t="shared" si="80"/>
        <v>3.9978754123183311</v>
      </c>
      <c r="M419" s="9">
        <f t="shared" si="75"/>
        <v>-2.1366699062022496</v>
      </c>
      <c r="N419" s="9">
        <f t="shared" si="81"/>
        <v>0.21749221438632454</v>
      </c>
      <c r="O419" s="9">
        <f t="shared" si="81"/>
        <v>1.2578862115920073</v>
      </c>
      <c r="P419" s="9">
        <f t="shared" si="81"/>
        <v>-2.516815968482363</v>
      </c>
      <c r="Q419" s="15">
        <f t="shared" si="82"/>
        <v>119.90491674520464</v>
      </c>
      <c r="R419" s="15">
        <f t="shared" si="83"/>
        <v>-122.42216783800238</v>
      </c>
      <c r="S419" s="10">
        <f t="shared" si="84"/>
        <v>9.2480013655946644E-2</v>
      </c>
    </row>
    <row r="420" spans="1:19" x14ac:dyDescent="0.35">
      <c r="A420" s="9">
        <v>417</v>
      </c>
      <c r="B420" s="9">
        <f t="shared" si="73"/>
        <v>4.3668137884898117</v>
      </c>
      <c r="C420" s="9">
        <f>'Graficas excel'!$N$3*(COS('Graficas excel'!$N$4*B420+'Graficas excel'!$N$5)+'Graficas excel'!$N$6)*COS(B420)+'Graficas excel'!$N$7</f>
        <v>10.101526874630618</v>
      </c>
      <c r="D420" s="11">
        <f>'Graficas excel'!$N$3*(COS('Graficas excel'!$N$4*B420+'Graficas excel'!$N$5)+'Graficas excel'!$N$6)*SIN(B420)+'Graficas excel'!$N$8</f>
        <v>16.44918118108567</v>
      </c>
      <c r="E420" s="9">
        <f t="shared" si="76"/>
        <v>2.0401397972494619</v>
      </c>
      <c r="F420" s="9">
        <f>C420/(2*'Graficas excel'!$N$9*COS(E420/2))</f>
        <v>0.48258186269732228</v>
      </c>
      <c r="G420" s="9">
        <f t="shared" si="77"/>
        <v>0.87585086960942315</v>
      </c>
      <c r="H420" s="9">
        <f t="shared" si="78"/>
        <v>2.1343923330591523</v>
      </c>
      <c r="I420" s="9">
        <f t="shared" si="74"/>
        <v>2.0872660651543073</v>
      </c>
      <c r="J420" s="9">
        <f t="shared" si="79"/>
        <v>-0.52257630763264717</v>
      </c>
      <c r="K420" s="9">
        <f t="shared" si="80"/>
        <v>1.5558360702499829E-2</v>
      </c>
      <c r="L420" s="9">
        <f t="shared" si="80"/>
        <v>3.8798957620405576</v>
      </c>
      <c r="M420" s="9">
        <f t="shared" si="75"/>
        <v>-2.1343923330591528</v>
      </c>
      <c r="N420" s="9">
        <f t="shared" si="81"/>
        <v>0.2306647679909557</v>
      </c>
      <c r="O420" s="9">
        <f t="shared" si="81"/>
        <v>1.2315301764019351</v>
      </c>
      <c r="P420" s="9">
        <f t="shared" si="81"/>
        <v>-2.6307053307164328</v>
      </c>
      <c r="Q420" s="15">
        <f t="shared" si="82"/>
        <v>119.59153625422012</v>
      </c>
      <c r="R420" s="15">
        <f t="shared" si="83"/>
        <v>-122.29167250937058</v>
      </c>
      <c r="S420" s="10">
        <f t="shared" si="84"/>
        <v>9.2556856533532392E-2</v>
      </c>
    </row>
    <row r="421" spans="1:19" x14ac:dyDescent="0.35">
      <c r="A421" s="9">
        <v>418</v>
      </c>
      <c r="B421" s="9">
        <f t="shared" si="73"/>
        <v>4.3772857640017779</v>
      </c>
      <c r="C421" s="9">
        <f>'Graficas excel'!$N$3*(COS('Graficas excel'!$N$4*B421+'Graficas excel'!$N$5)+'Graficas excel'!$N$6)*COS(B421)+'Graficas excel'!$N$7</f>
        <v>10.193873390141253</v>
      </c>
      <c r="D421" s="11">
        <f>'Graficas excel'!$N$3*(COS('Graficas excel'!$N$4*B421+'Graficas excel'!$N$5)+'Graficas excel'!$N$6)*SIN(B421)+'Graficas excel'!$N$8</f>
        <v>16.441902018565813</v>
      </c>
      <c r="E421" s="9">
        <f t="shared" si="76"/>
        <v>2.0316105004580112</v>
      </c>
      <c r="F421" s="9">
        <f>C421/(2*'Graficas excel'!$N$9*COS(E421/2))</f>
        <v>0.4836393262819596</v>
      </c>
      <c r="G421" s="9">
        <f t="shared" si="77"/>
        <v>0.87526738890097588</v>
      </c>
      <c r="H421" s="9">
        <f t="shared" si="78"/>
        <v>2.1319768172572782</v>
      </c>
      <c r="I421" s="9">
        <f t="shared" si="74"/>
        <v>2.0817936588576447</v>
      </c>
      <c r="J421" s="9">
        <f t="shared" si="79"/>
        <v>-0.52241338086036426</v>
      </c>
      <c r="K421" s="9">
        <f t="shared" si="80"/>
        <v>5.618853411156912E-2</v>
      </c>
      <c r="L421" s="9">
        <f t="shared" si="80"/>
        <v>3.7546365809712468</v>
      </c>
      <c r="M421" s="9">
        <f t="shared" si="75"/>
        <v>-2.1319768172572782</v>
      </c>
      <c r="N421" s="9">
        <f t="shared" si="81"/>
        <v>0.2435613218404839</v>
      </c>
      <c r="O421" s="9">
        <f t="shared" si="81"/>
        <v>1.2039814945994742</v>
      </c>
      <c r="P421" s="9">
        <f t="shared" si="81"/>
        <v>-2.738152297209671</v>
      </c>
      <c r="Q421" s="15">
        <f t="shared" si="82"/>
        <v>119.27799046964053</v>
      </c>
      <c r="R421" s="15">
        <f t="shared" si="83"/>
        <v>-122.15327364857602</v>
      </c>
      <c r="S421" s="10">
        <f t="shared" si="84"/>
        <v>9.2632959220497246E-2</v>
      </c>
    </row>
    <row r="422" spans="1:19" x14ac:dyDescent="0.35">
      <c r="A422" s="9">
        <v>419</v>
      </c>
      <c r="B422" s="9">
        <f t="shared" si="73"/>
        <v>4.3877577395137441</v>
      </c>
      <c r="C422" s="9">
        <f>'Graficas excel'!$N$3*(COS('Graficas excel'!$N$4*B422+'Graficas excel'!$N$5)+'Graficas excel'!$N$6)*COS(B422)+'Graficas excel'!$N$7</f>
        <v>10.286441671015567</v>
      </c>
      <c r="D422" s="11">
        <f>'Graficas excel'!$N$3*(COS('Graficas excel'!$N$4*B422+'Graficas excel'!$N$5)+'Graficas excel'!$N$6)*SIN(B422)+'Graficas excel'!$N$8</f>
        <v>16.436824579318198</v>
      </c>
      <c r="E422" s="9">
        <f t="shared" si="76"/>
        <v>2.0232196683930006</v>
      </c>
      <c r="F422" s="9">
        <f>C422/(2*'Graficas excel'!$N$9*COS(E422/2))</f>
        <v>0.48475514727958552</v>
      </c>
      <c r="G422" s="9">
        <f t="shared" si="77"/>
        <v>0.87464989978044783</v>
      </c>
      <c r="H422" s="9">
        <f t="shared" si="78"/>
        <v>2.1294262490593026</v>
      </c>
      <c r="I422" s="9">
        <f t="shared" si="74"/>
        <v>2.0763229587261516</v>
      </c>
      <c r="J422" s="9">
        <f t="shared" si="79"/>
        <v>-0.52182497590709465</v>
      </c>
      <c r="K422" s="9">
        <f t="shared" si="80"/>
        <v>9.5506996443831677E-2</v>
      </c>
      <c r="L422" s="9">
        <f t="shared" si="80"/>
        <v>3.6228918319625101</v>
      </c>
      <c r="M422" s="9">
        <f t="shared" si="75"/>
        <v>-2.1294262490593026</v>
      </c>
      <c r="N422" s="9">
        <f t="shared" si="81"/>
        <v>0.25616938656878979</v>
      </c>
      <c r="O422" s="9">
        <f t="shared" si="81"/>
        <v>1.1753076307950612</v>
      </c>
      <c r="P422" s="9">
        <f t="shared" si="81"/>
        <v>-2.8390184338490352</v>
      </c>
      <c r="Q422" s="15">
        <f t="shared" si="82"/>
        <v>118.96454244112431</v>
      </c>
      <c r="R422" s="15">
        <f t="shared" si="83"/>
        <v>-122.00713685547173</v>
      </c>
      <c r="S422" s="10">
        <f t="shared" si="84"/>
        <v>9.2707426958896361E-2</v>
      </c>
    </row>
    <row r="423" spans="1:19" x14ac:dyDescent="0.35">
      <c r="A423" s="9">
        <v>420</v>
      </c>
      <c r="B423" s="9">
        <f t="shared" si="73"/>
        <v>4.3982297150257104</v>
      </c>
      <c r="C423" s="9">
        <f>'Graficas excel'!$N$3*(COS('Graficas excel'!$N$4*B423+'Graficas excel'!$N$5)+'Graficas excel'!$N$6)*COS(B423)+'Graficas excel'!$N$7</f>
        <v>10.379175941062883</v>
      </c>
      <c r="D423" s="11">
        <f>'Graficas excel'!$N$3*(COS('Graficas excel'!$N$4*B423+'Graficas excel'!$N$5)+'Graficas excel'!$N$6)*SIN(B423)+'Graficas excel'!$N$8</f>
        <v>16.433932939976412</v>
      </c>
      <c r="E423" s="9">
        <f t="shared" si="76"/>
        <v>2.0149731911976017</v>
      </c>
      <c r="F423" s="9">
        <f>C423/(2*'Graficas excel'!$N$9*COS(E423/2))</f>
        <v>0.48592787858074954</v>
      </c>
      <c r="G423" s="9">
        <f t="shared" si="77"/>
        <v>0.873998911222441</v>
      </c>
      <c r="H423" s="9">
        <f t="shared" si="78"/>
        <v>2.1267436495162388</v>
      </c>
      <c r="I423" s="9">
        <f t="shared" si="74"/>
        <v>2.0708584203569202</v>
      </c>
      <c r="J423" s="9">
        <f t="shared" si="79"/>
        <v>-0.52082482897911342</v>
      </c>
      <c r="K423" s="9">
        <f t="shared" si="80"/>
        <v>0.13344583099064464</v>
      </c>
      <c r="L423" s="9">
        <f t="shared" si="80"/>
        <v>3.4854530775595163</v>
      </c>
      <c r="M423" s="9">
        <f t="shared" si="75"/>
        <v>-2.1267436495162388</v>
      </c>
      <c r="N423" s="9">
        <f t="shared" si="81"/>
        <v>0.26847717929750242</v>
      </c>
      <c r="O423" s="9">
        <f t="shared" si="81"/>
        <v>1.1455774992777741</v>
      </c>
      <c r="P423" s="9">
        <f t="shared" si="81"/>
        <v>-2.9331941434130262</v>
      </c>
      <c r="Q423" s="15">
        <f t="shared" si="82"/>
        <v>118.65144745558005</v>
      </c>
      <c r="R423" s="15">
        <f t="shared" si="83"/>
        <v>-121.85343522353045</v>
      </c>
      <c r="S423" s="10">
        <f t="shared" si="84"/>
        <v>9.2779342632352851E-2</v>
      </c>
    </row>
    <row r="424" spans="1:19" x14ac:dyDescent="0.35">
      <c r="A424" s="9">
        <v>421</v>
      </c>
      <c r="B424" s="9">
        <f t="shared" si="73"/>
        <v>4.4087016905376757</v>
      </c>
      <c r="C424" s="9">
        <f>'Graficas excel'!$N$3*(COS('Graficas excel'!$N$4*B424+'Graficas excel'!$N$5)+'Graficas excel'!$N$6)*COS(B424)+'Graficas excel'!$N$7</f>
        <v>10.472020888407881</v>
      </c>
      <c r="D424" s="11">
        <f>'Graficas excel'!$N$3*(COS('Graficas excel'!$N$4*B424+'Graficas excel'!$N$5)+'Graficas excel'!$N$6)*SIN(B424)+'Graficas excel'!$N$8</f>
        <v>16.433208845092462</v>
      </c>
      <c r="E424" s="9">
        <f t="shared" si="76"/>
        <v>2.0068765479345405</v>
      </c>
      <c r="F424" s="9">
        <f>C424/(2*'Graficas excel'!$N$9*COS(E424/2))</f>
        <v>0.48715601609858777</v>
      </c>
      <c r="G424" s="9">
        <f t="shared" si="77"/>
        <v>0.87331495806435866</v>
      </c>
      <c r="H424" s="9">
        <f t="shared" si="78"/>
        <v>2.1239321630691141</v>
      </c>
      <c r="I424" s="9">
        <f t="shared" si="74"/>
        <v>2.0654043555018271</v>
      </c>
      <c r="J424" s="9">
        <f t="shared" si="79"/>
        <v>-0.51942738750480544</v>
      </c>
      <c r="K424" s="9">
        <f t="shared" si="80"/>
        <v>0.16994541026695434</v>
      </c>
      <c r="L424" s="9">
        <f t="shared" si="80"/>
        <v>3.3431029786494788</v>
      </c>
      <c r="M424" s="9">
        <f t="shared" si="75"/>
        <v>-2.1239321630691137</v>
      </c>
      <c r="N424" s="9">
        <f t="shared" si="81"/>
        <v>0.28047363881699849</v>
      </c>
      <c r="O424" s="9">
        <f t="shared" si="81"/>
        <v>1.1148611620361109</v>
      </c>
      <c r="P424" s="9">
        <f t="shared" si="81"/>
        <v>-3.0205976709637445</v>
      </c>
      <c r="Q424" s="15">
        <f t="shared" si="82"/>
        <v>118.33895255819259</v>
      </c>
      <c r="R424" s="15">
        <f t="shared" si="83"/>
        <v>-121.69234891595195</v>
      </c>
      <c r="S424" s="10">
        <f t="shared" si="84"/>
        <v>9.2847770898910012E-2</v>
      </c>
    </row>
    <row r="425" spans="1:19" x14ac:dyDescent="0.35">
      <c r="A425" s="9">
        <v>422</v>
      </c>
      <c r="B425" s="9">
        <f t="shared" si="73"/>
        <v>4.4191736660496419</v>
      </c>
      <c r="C425" s="9">
        <f>'Graficas excel'!$N$3*(COS('Graficas excel'!$N$4*B425+'Graficas excel'!$N$5)+'Graficas excel'!$N$6)*COS(B425)+'Graficas excel'!$N$7</f>
        <v>10.564921754697014</v>
      </c>
      <c r="D425" s="11">
        <f>'Graficas excel'!$N$3*(COS('Graficas excel'!$N$4*B425+'Graficas excel'!$N$5)+'Graficas excel'!$N$6)*SIN(B425)+'Graficas excel'!$N$8</f>
        <v>16.434631736408662</v>
      </c>
      <c r="E425" s="9">
        <f t="shared" si="76"/>
        <v>1.9989347992475948</v>
      </c>
      <c r="F425" s="9">
        <f>C425/(2*'Graficas excel'!$N$9*COS(E425/2))</f>
        <v>0.48843800271518656</v>
      </c>
      <c r="G425" s="9">
        <f t="shared" si="77"/>
        <v>0.87259860044788029</v>
      </c>
      <c r="H425" s="9">
        <f t="shared" si="78"/>
        <v>2.1209950499916701</v>
      </c>
      <c r="I425" s="9">
        <f t="shared" si="74"/>
        <v>2.0599649246196323</v>
      </c>
      <c r="J425" s="9">
        <f t="shared" si="79"/>
        <v>-0.51764772333011888</v>
      </c>
      <c r="K425" s="9">
        <f t="shared" si="80"/>
        <v>0.20495430279335219</v>
      </c>
      <c r="L425" s="9">
        <f t="shared" si="80"/>
        <v>3.1966093298679366</v>
      </c>
      <c r="M425" s="9">
        <f t="shared" si="75"/>
        <v>-2.1209950499916701</v>
      </c>
      <c r="N425" s="9">
        <f t="shared" si="81"/>
        <v>0.29214843760508258</v>
      </c>
      <c r="O425" s="9">
        <f t="shared" si="81"/>
        <v>1.0832295371942771</v>
      </c>
      <c r="P425" s="9">
        <f t="shared" si="81"/>
        <v>-3.1011739379113115</v>
      </c>
      <c r="Q425" s="15">
        <f t="shared" si="82"/>
        <v>118.0272961256897</v>
      </c>
      <c r="R425" s="15">
        <f t="shared" si="83"/>
        <v>-121.52406473266174</v>
      </c>
      <c r="S425" s="10">
        <f t="shared" si="84"/>
        <v>9.2911762317637148E-2</v>
      </c>
    </row>
    <row r="426" spans="1:19" x14ac:dyDescent="0.35">
      <c r="A426" s="9">
        <v>423</v>
      </c>
      <c r="B426" s="9">
        <f t="shared" si="73"/>
        <v>4.4296456415616081</v>
      </c>
      <c r="C426" s="9">
        <f>'Graficas excel'!$N$3*(COS('Graficas excel'!$N$4*B426+'Graficas excel'!$N$5)+'Graficas excel'!$N$6)*COS(B426)+'Graficas excel'!$N$7</f>
        <v>10.657824423139655</v>
      </c>
      <c r="D426" s="11">
        <f>'Graficas excel'!$N$3*(COS('Graficas excel'!$N$4*B426+'Graficas excel'!$N$5)+'Graficas excel'!$N$6)*SIN(B426)+'Graficas excel'!$N$8</f>
        <v>16.438178785923455</v>
      </c>
      <c r="E426" s="9">
        <f t="shared" si="76"/>
        <v>1.991152581966978</v>
      </c>
      <c r="F426" s="9">
        <f>C426/(2*'Graficas excel'!$N$9*COS(E426/2))</f>
        <v>0.4897722322879125</v>
      </c>
      <c r="G426" s="9">
        <f t="shared" si="77"/>
        <v>0.87185042322620632</v>
      </c>
      <c r="H426" s="9">
        <f t="shared" si="78"/>
        <v>2.1179356787072106</v>
      </c>
      <c r="I426" s="9">
        <f t="shared" si="74"/>
        <v>2.0545441303370944</v>
      </c>
      <c r="J426" s="9">
        <f t="shared" si="79"/>
        <v>-0.51550144689019484</v>
      </c>
      <c r="K426" s="9">
        <f t="shared" si="80"/>
        <v>0.2384291174170512</v>
      </c>
      <c r="L426" s="9">
        <f t="shared" si="80"/>
        <v>3.0467196193654948</v>
      </c>
      <c r="M426" s="9">
        <f t="shared" si="75"/>
        <v>-2.1179356787072106</v>
      </c>
      <c r="N426" s="9">
        <f t="shared" si="81"/>
        <v>0.30349199079241929</v>
      </c>
      <c r="O426" s="9">
        <f t="shared" si="81"/>
        <v>1.0507541196581227</v>
      </c>
      <c r="P426" s="9">
        <f t="shared" si="81"/>
        <v>-3.1748932028489105</v>
      </c>
      <c r="Q426" s="15">
        <f t="shared" si="82"/>
        <v>117.71670749169164</v>
      </c>
      <c r="R426" s="15">
        <f t="shared" si="83"/>
        <v>-121.3487756700987</v>
      </c>
      <c r="S426" s="10">
        <f t="shared" si="84"/>
        <v>9.2970357448078939E-2</v>
      </c>
    </row>
    <row r="427" spans="1:19" x14ac:dyDescent="0.35">
      <c r="A427" s="9">
        <v>424</v>
      </c>
      <c r="B427" s="9">
        <f t="shared" si="73"/>
        <v>4.4401176170735743</v>
      </c>
      <c r="C427" s="9">
        <f>'Graficas excel'!$N$3*(COS('Graficas excel'!$N$4*B427+'Graficas excel'!$N$5)+'Graficas excel'!$N$6)*COS(B427)+'Graficas excel'!$N$7</f>
        <v>10.750675505228887</v>
      </c>
      <c r="D427" s="11">
        <f>'Graficas excel'!$N$3*(COS('Graficas excel'!$N$4*B427+'Graficas excel'!$N$5)+'Graficas excel'!$N$6)*SIN(B427)+'Graficas excel'!$N$8</f>
        <v>16.443824932695925</v>
      </c>
      <c r="E427" s="9">
        <f t="shared" si="76"/>
        <v>1.9835341056062001</v>
      </c>
      <c r="F427" s="9">
        <f>C427/(2*'Graficas excel'!$N$9*COS(E427/2))</f>
        <v>0.49115705369812762</v>
      </c>
      <c r="G427" s="9">
        <f t="shared" si="77"/>
        <v>0.87107103533671382</v>
      </c>
      <c r="H427" s="9">
        <f t="shared" si="78"/>
        <v>2.1147575180115541</v>
      </c>
      <c r="I427" s="9">
        <f t="shared" si="74"/>
        <v>2.0491458118088772</v>
      </c>
      <c r="J427" s="9">
        <f t="shared" si="79"/>
        <v>-0.51300462301126382</v>
      </c>
      <c r="K427" s="9">
        <f t="shared" si="80"/>
        <v>0.27033429066287296</v>
      </c>
      <c r="L427" s="9">
        <f t="shared" si="80"/>
        <v>2.8941562158315244</v>
      </c>
      <c r="M427" s="9">
        <f t="shared" si="75"/>
        <v>-2.1147575180115545</v>
      </c>
      <c r="N427" s="9">
        <f t="shared" si="81"/>
        <v>0.31449546220257651</v>
      </c>
      <c r="O427" s="9">
        <f t="shared" si="81"/>
        <v>1.0175067157847817</v>
      </c>
      <c r="P427" s="9">
        <f t="shared" si="81"/>
        <v>-3.2417495758114692</v>
      </c>
      <c r="Q427" s="15">
        <f t="shared" si="82"/>
        <v>117.40740662355751</v>
      </c>
      <c r="R427" s="15">
        <f t="shared" si="83"/>
        <v>-121.16668047562325</v>
      </c>
      <c r="S427" s="10">
        <f t="shared" si="84"/>
        <v>9.3022590904133159E-2</v>
      </c>
    </row>
    <row r="428" spans="1:19" x14ac:dyDescent="0.35">
      <c r="A428" s="9">
        <v>425</v>
      </c>
      <c r="B428" s="9">
        <f t="shared" si="73"/>
        <v>4.4505895925855397</v>
      </c>
      <c r="C428" s="9">
        <f>'Graficas excel'!$N$3*(COS('Graficas excel'!$N$4*B428+'Graficas excel'!$N$5)+'Graficas excel'!$N$6)*COS(B428)+'Graficas excel'!$N$7</f>
        <v>10.843422425988951</v>
      </c>
      <c r="D428" s="11">
        <f>'Graficas excel'!$N$3*(COS('Graficas excel'!$N$4*B428+'Graficas excel'!$N$5)+'Graficas excel'!$N$6)*SIN(B428)+'Graficas excel'!$N$8</f>
        <v>16.45154292332716</v>
      </c>
      <c r="E428" s="9">
        <f t="shared" si="76"/>
        <v>1.9760831506856111</v>
      </c>
      <c r="F428" s="9">
        <f>C428/(2*'Graficas excel'!$N$9*COS(E428/2))</f>
        <v>0.49259077492536602</v>
      </c>
      <c r="G428" s="9">
        <f t="shared" si="77"/>
        <v>0.87026106913869672</v>
      </c>
      <c r="H428" s="9">
        <f t="shared" si="78"/>
        <v>2.1114641292327447</v>
      </c>
      <c r="I428" s="9">
        <f t="shared" si="74"/>
        <v>2.0437736399591779</v>
      </c>
      <c r="J428" s="9">
        <f t="shared" si="79"/>
        <v>-0.51017368893939752</v>
      </c>
      <c r="K428" s="9">
        <f t="shared" si="80"/>
        <v>0.30064182368286479</v>
      </c>
      <c r="L428" s="9">
        <f t="shared" si="80"/>
        <v>2.7396121313275659</v>
      </c>
      <c r="M428" s="9">
        <f t="shared" si="75"/>
        <v>-2.1114641292327447</v>
      </c>
      <c r="N428" s="9">
        <f t="shared" si="81"/>
        <v>0.32515076761353567</v>
      </c>
      <c r="O428" s="9">
        <f t="shared" si="81"/>
        <v>0.98355919361095789</v>
      </c>
      <c r="P428" s="9">
        <f t="shared" si="81"/>
        <v>-3.3017594389536322</v>
      </c>
      <c r="Q428" s="15">
        <f t="shared" si="82"/>
        <v>117.09960384975075</v>
      </c>
      <c r="R428" s="15">
        <f t="shared" si="83"/>
        <v>-120.9779831983017</v>
      </c>
      <c r="S428" s="10">
        <f t="shared" si="84"/>
        <v>9.3067495345353399E-2</v>
      </c>
    </row>
    <row r="429" spans="1:19" x14ac:dyDescent="0.35">
      <c r="A429" s="9">
        <v>426</v>
      </c>
      <c r="B429" s="9">
        <f t="shared" si="73"/>
        <v>4.4610615680975059</v>
      </c>
      <c r="C429" s="9">
        <f>'Graficas excel'!$N$3*(COS('Graficas excel'!$N$4*B429+'Graficas excel'!$N$5)+'Graficas excel'!$N$6)*COS(B429)+'Graficas excel'!$N$7</f>
        <v>10.936013507599203</v>
      </c>
      <c r="D429" s="11">
        <f>'Graficas excel'!$N$3*(COS('Graficas excel'!$N$4*B429+'Graficas excel'!$N$5)+'Graficas excel'!$N$6)*SIN(B429)+'Graficas excel'!$N$8</f>
        <v>16.461303356050269</v>
      </c>
      <c r="E429" s="9">
        <f t="shared" si="76"/>
        <v>1.9688030688069118</v>
      </c>
      <c r="F429" s="9">
        <f>C429/(2*'Graficas excel'!$N$9*COS(E429/2))</f>
        <v>0.49407166713083239</v>
      </c>
      <c r="G429" s="9">
        <f t="shared" si="77"/>
        <v>0.86942117971588428</v>
      </c>
      <c r="H429" s="9">
        <f t="shared" si="78"/>
        <v>2.1080591583565989</v>
      </c>
      <c r="I429" s="9">
        <f t="shared" si="74"/>
        <v>2.0384311135817552</v>
      </c>
      <c r="J429" s="9">
        <f t="shared" si="79"/>
        <v>-0.50702537512391777</v>
      </c>
      <c r="K429" s="9">
        <f t="shared" si="80"/>
        <v>0.32933097483441198</v>
      </c>
      <c r="L429" s="9">
        <f t="shared" si="80"/>
        <v>2.5837474411204777</v>
      </c>
      <c r="M429" s="9">
        <f t="shared" si="75"/>
        <v>-2.1080591583565989</v>
      </c>
      <c r="N429" s="9">
        <f t="shared" si="81"/>
        <v>0.33545057540359863</v>
      </c>
      <c r="O429" s="9">
        <f t="shared" si="81"/>
        <v>0.94898324961983294</v>
      </c>
      <c r="P429" s="9">
        <f t="shared" si="81"/>
        <v>-3.3549597620508433</v>
      </c>
      <c r="Q429" s="15">
        <f t="shared" si="82"/>
        <v>116.79349963638711</v>
      </c>
      <c r="R429" s="15">
        <f t="shared" si="83"/>
        <v>-120.78289273773358</v>
      </c>
      <c r="S429" s="10">
        <f t="shared" si="84"/>
        <v>9.3104105391215677E-2</v>
      </c>
    </row>
    <row r="430" spans="1:19" x14ac:dyDescent="0.35">
      <c r="A430" s="9">
        <v>427</v>
      </c>
      <c r="B430" s="9">
        <f t="shared" si="73"/>
        <v>4.4715335436094721</v>
      </c>
      <c r="C430" s="9">
        <f>'Graficas excel'!$N$3*(COS('Graficas excel'!$N$4*B430+'Graficas excel'!$N$5)+'Graficas excel'!$N$6)*COS(B430)+'Graficas excel'!$N$7</f>
        <v>11.028398051247205</v>
      </c>
      <c r="D430" s="11">
        <f>'Graficas excel'!$N$3*(COS('Graficas excel'!$N$4*B430+'Graficas excel'!$N$5)+'Graficas excel'!$N$6)*SIN(B430)+'Graficas excel'!$N$8</f>
        <v>16.473074728354554</v>
      </c>
      <c r="E430" s="9">
        <f t="shared" si="76"/>
        <v>1.9616967843935267</v>
      </c>
      <c r="F430" s="9">
        <f>C430/(2*'Graficas excel'!$N$9*COS(E430/2))</f>
        <v>0.495597968734933</v>
      </c>
      <c r="G430" s="9">
        <f t="shared" si="77"/>
        <v>0.86855204414347464</v>
      </c>
      <c r="H430" s="9">
        <f t="shared" si="78"/>
        <v>2.1045463281454975</v>
      </c>
      <c r="I430" s="9">
        <f t="shared" si="74"/>
        <v>2.0331215562695122</v>
      </c>
      <c r="J430" s="9">
        <f t="shared" si="79"/>
        <v>-0.50357662922011992</v>
      </c>
      <c r="K430" s="9">
        <f t="shared" si="80"/>
        <v>0.35638791476693038</v>
      </c>
      <c r="L430" s="9">
        <f t="shared" si="80"/>
        <v>2.4271862959865129</v>
      </c>
      <c r="M430" s="9">
        <f t="shared" si="75"/>
        <v>-2.1045463281454975</v>
      </c>
      <c r="N430" s="9">
        <f t="shared" si="81"/>
        <v>0.34538830475488341</v>
      </c>
      <c r="O430" s="9">
        <f t="shared" si="81"/>
        <v>0.91385019314800531</v>
      </c>
      <c r="P430" s="9">
        <f t="shared" si="81"/>
        <v>-3.4014063800943295</v>
      </c>
      <c r="Q430" s="15">
        <f t="shared" si="82"/>
        <v>116.48928441131277</v>
      </c>
      <c r="R430" s="15">
        <f t="shared" si="83"/>
        <v>-120.58162239249143</v>
      </c>
      <c r="S430" s="10">
        <f t="shared" si="84"/>
        <v>9.3131461445505645E-2</v>
      </c>
    </row>
    <row r="431" spans="1:19" x14ac:dyDescent="0.35">
      <c r="A431" s="9">
        <v>428</v>
      </c>
      <c r="B431" s="9">
        <f t="shared" si="73"/>
        <v>4.4820055191214374</v>
      </c>
      <c r="C431" s="9">
        <f>'Graficas excel'!$N$3*(COS('Graficas excel'!$N$4*B431+'Graficas excel'!$N$5)+'Graficas excel'!$N$6)*COS(B431)+'Graficas excel'!$N$7</f>
        <v>11.120526417066968</v>
      </c>
      <c r="D431" s="11">
        <f>'Graficas excel'!$N$3*(COS('Graficas excel'!$N$4*B431+'Graficas excel'!$N$5)+'Graficas excel'!$N$6)*SIN(B431)+'Graficas excel'!$N$8</f>
        <v>16.486823488063269</v>
      </c>
      <c r="E431" s="9">
        <f t="shared" si="76"/>
        <v>1.9547667980038566</v>
      </c>
      <c r="F431" s="9">
        <f>C431/(2*'Graficas excel'!$N$9*COS(E431/2))</f>
        <v>0.49716788947449575</v>
      </c>
      <c r="G431" s="9">
        <f t="shared" si="77"/>
        <v>0.8676543607194489</v>
      </c>
      <c r="H431" s="9">
        <f t="shared" si="78"/>
        <v>2.1009294302759849</v>
      </c>
      <c r="I431" s="9">
        <f t="shared" si="74"/>
        <v>2.0278481141399207</v>
      </c>
      <c r="J431" s="9">
        <f t="shared" si="79"/>
        <v>-0.49984454370392001</v>
      </c>
      <c r="K431" s="9">
        <f t="shared" si="80"/>
        <v>0.38180535022148054</v>
      </c>
      <c r="L431" s="9">
        <f t="shared" si="80"/>
        <v>2.2705145628828154</v>
      </c>
      <c r="M431" s="9">
        <f t="shared" si="75"/>
        <v>-2.1009294302759849</v>
      </c>
      <c r="N431" s="9">
        <f t="shared" si="81"/>
        <v>0.3549581215991347</v>
      </c>
      <c r="O431" s="9">
        <f t="shared" si="81"/>
        <v>0.87823074882941266</v>
      </c>
      <c r="P431" s="9">
        <f t="shared" si="81"/>
        <v>-3.4411722298943466</v>
      </c>
      <c r="Q431" s="15">
        <f t="shared" si="82"/>
        <v>116.18713843378069</v>
      </c>
      <c r="R431" s="15">
        <f t="shared" si="83"/>
        <v>-120.3743894096385</v>
      </c>
      <c r="S431" s="10">
        <f t="shared" si="84"/>
        <v>9.3148613420426213E-2</v>
      </c>
    </row>
    <row r="432" spans="1:19" x14ac:dyDescent="0.35">
      <c r="A432" s="9">
        <v>429</v>
      </c>
      <c r="B432" s="9">
        <f t="shared" si="73"/>
        <v>4.4924774946334036</v>
      </c>
      <c r="C432" s="9">
        <f>'Graficas excel'!$N$3*(COS('Graficas excel'!$N$4*B432+'Graficas excel'!$N$5)+'Graficas excel'!$N$6)*COS(B432)+'Graficas excel'!$N$7</f>
        <v>11.212350102021583</v>
      </c>
      <c r="D432" s="11">
        <f>'Graficas excel'!$N$3*(COS('Graficas excel'!$N$4*B432+'Graficas excel'!$N$5)+'Graficas excel'!$N$6)*SIN(B432)+'Graficas excel'!$N$8</f>
        <v>16.502514087778316</v>
      </c>
      <c r="E432" s="9">
        <f t="shared" si="76"/>
        <v>1.9480151911181014</v>
      </c>
      <c r="F432" s="9">
        <f>C432/(2*'Graficas excel'!$N$9*COS(E432/2))</f>
        <v>0.49877961442631724</v>
      </c>
      <c r="G432" s="9">
        <f t="shared" si="77"/>
        <v>0.86672884815998497</v>
      </c>
      <c r="H432" s="9">
        <f t="shared" si="78"/>
        <v>2.0972123175188258</v>
      </c>
      <c r="I432" s="9">
        <f t="shared" si="74"/>
        <v>2.0226137543184635</v>
      </c>
      <c r="J432" s="9">
        <f t="shared" si="79"/>
        <v>-0.49584628742606307</v>
      </c>
      <c r="K432" s="9">
        <f t="shared" si="80"/>
        <v>0.40558212312355152</v>
      </c>
      <c r="L432" s="9">
        <f t="shared" si="80"/>
        <v>2.1142780530586869</v>
      </c>
      <c r="M432" s="9">
        <f t="shared" si="75"/>
        <v>-2.0972123175188253</v>
      </c>
      <c r="N432" s="9">
        <f t="shared" si="81"/>
        <v>0.36415493249473185</v>
      </c>
      <c r="O432" s="9">
        <f t="shared" si="81"/>
        <v>0.8421948775055017</v>
      </c>
      <c r="P432" s="9">
        <f t="shared" si="81"/>
        <v>-3.4743456075769328</v>
      </c>
      <c r="Q432" s="15">
        <f t="shared" si="82"/>
        <v>115.88723170755834</v>
      </c>
      <c r="R432" s="15">
        <f t="shared" si="83"/>
        <v>-120.161414536679</v>
      </c>
      <c r="S432" s="10">
        <f t="shared" si="84"/>
        <v>9.3154624351463627E-2</v>
      </c>
    </row>
    <row r="433" spans="1:19" x14ac:dyDescent="0.35">
      <c r="A433" s="9">
        <v>430</v>
      </c>
      <c r="B433" s="9">
        <f t="shared" si="73"/>
        <v>4.5029494701453698</v>
      </c>
      <c r="C433" s="9">
        <f>'Graficas excel'!$N$3*(COS('Graficas excel'!$N$4*B433+'Graficas excel'!$N$5)+'Graficas excel'!$N$6)*COS(B433)+'Graficas excel'!$N$7</f>
        <v>11.303821815593221</v>
      </c>
      <c r="D433" s="11">
        <f>'Graficas excel'!$N$3*(COS('Graficas excel'!$N$4*B433+'Graficas excel'!$N$5)+'Graficas excel'!$N$6)*SIN(B433)+'Graficas excel'!$N$8</f>
        <v>16.520109042599383</v>
      </c>
      <c r="E433" s="9">
        <f t="shared" si="76"/>
        <v>1.9414436322944981</v>
      </c>
      <c r="F433" s="9">
        <f>C433/(2*'Graficas excel'!$N$9*COS(E433/2))</f>
        <v>0.50043130798470681</v>
      </c>
      <c r="G433" s="9">
        <f t="shared" si="77"/>
        <v>0.86577624475883808</v>
      </c>
      <c r="H433" s="9">
        <f t="shared" si="78"/>
        <v>2.0933988959831784</v>
      </c>
      <c r="I433" s="9">
        <f t="shared" si="74"/>
        <v>2.0174212641388385</v>
      </c>
      <c r="J433" s="9">
        <f t="shared" si="79"/>
        <v>-0.49159904136462207</v>
      </c>
      <c r="K433" s="9">
        <f t="shared" si="80"/>
        <v>0.42772279112066919</v>
      </c>
      <c r="L433" s="9">
        <f t="shared" si="80"/>
        <v>1.9589812915386238</v>
      </c>
      <c r="M433" s="9">
        <f t="shared" si="75"/>
        <v>-2.0933988959831789</v>
      </c>
      <c r="N433" s="9">
        <f t="shared" si="81"/>
        <v>0.37297437662827265</v>
      </c>
      <c r="O433" s="9">
        <f t="shared" si="81"/>
        <v>0.80581161538284951</v>
      </c>
      <c r="P433" s="9">
        <f t="shared" si="81"/>
        <v>-3.5010283684444943</v>
      </c>
      <c r="Q433" s="15">
        <f t="shared" si="82"/>
        <v>115.5897239351027</v>
      </c>
      <c r="R433" s="15">
        <f t="shared" si="83"/>
        <v>-119.94292157718218</v>
      </c>
      <c r="S433" s="10">
        <f t="shared" si="84"/>
        <v>9.3148573896153247E-2</v>
      </c>
    </row>
    <row r="434" spans="1:19" x14ac:dyDescent="0.35">
      <c r="A434" s="9">
        <v>431</v>
      </c>
      <c r="B434" s="9">
        <f t="shared" si="73"/>
        <v>4.5134214456573361</v>
      </c>
      <c r="C434" s="9">
        <f>'Graficas excel'!$N$3*(COS('Graficas excel'!$N$4*B434+'Graficas excel'!$N$5)+'Graficas excel'!$N$6)*COS(B434)+'Graficas excel'!$N$7</f>
        <v>11.394895553147528</v>
      </c>
      <c r="D434" s="11">
        <f>'Graficas excel'!$N$3*(COS('Graficas excel'!$N$4*B434+'Graficas excel'!$N$5)+'Graficas excel'!$N$6)*SIN(B434)+'Graficas excel'!$N$8</f>
        <v>16.539568991019451</v>
      </c>
      <c r="E434" s="9">
        <f t="shared" si="76"/>
        <v>1.9350533845873876</v>
      </c>
      <c r="F434" s="9">
        <f>C434/(2*'Graficas excel'!$N$9*COS(E434/2))</f>
        <v>0.50212111778175184</v>
      </c>
      <c r="G434" s="9">
        <f t="shared" si="77"/>
        <v>0.86479730751061201</v>
      </c>
      <c r="H434" s="9">
        <f t="shared" si="78"/>
        <v>2.0894931174445368</v>
      </c>
      <c r="I434" s="9">
        <f t="shared" si="74"/>
        <v>2.0122732510159622</v>
      </c>
      <c r="J434" s="9">
        <f t="shared" si="79"/>
        <v>-0.48711993877009668</v>
      </c>
      <c r="K434" s="9">
        <f t="shared" si="80"/>
        <v>0.44823719523406114</v>
      </c>
      <c r="L434" s="9">
        <f t="shared" si="80"/>
        <v>1.8050868610757609</v>
      </c>
      <c r="M434" s="9">
        <f t="shared" si="75"/>
        <v>-2.0894931174445368</v>
      </c>
      <c r="N434" s="9">
        <f t="shared" si="81"/>
        <v>0.3814128161318196</v>
      </c>
      <c r="O434" s="9">
        <f t="shared" si="81"/>
        <v>0.76914893204180057</v>
      </c>
      <c r="P434" s="9">
        <f t="shared" si="81"/>
        <v>-3.5213342946826374</v>
      </c>
      <c r="Q434" s="15">
        <f t="shared" si="82"/>
        <v>115.29476451028393</v>
      </c>
      <c r="R434" s="15">
        <f t="shared" si="83"/>
        <v>-119.71913695120521</v>
      </c>
      <c r="S434" s="10">
        <f t="shared" si="84"/>
        <v>9.3129561711749159E-2</v>
      </c>
    </row>
    <row r="435" spans="1:19" x14ac:dyDescent="0.35">
      <c r="A435" s="9">
        <v>432</v>
      </c>
      <c r="B435" s="9">
        <f t="shared" si="73"/>
        <v>4.5238934211693014</v>
      </c>
      <c r="C435" s="9">
        <f>'Graficas excel'!$N$3*(COS('Graficas excel'!$N$4*B435+'Graficas excel'!$N$5)+'Graficas excel'!$N$6)*COS(B435)+'Graficas excel'!$N$7</f>
        <v>11.485526666843409</v>
      </c>
      <c r="D435" s="11">
        <f>'Graficas excel'!$N$3*(COS('Graficas excel'!$N$4*B435+'Graficas excel'!$N$5)+'Graficas excel'!$N$6)*SIN(B435)+'Graficas excel'!$N$8</f>
        <v>16.560852758892814</v>
      </c>
      <c r="E435" s="9">
        <f t="shared" si="76"/>
        <v>1.9288453141174886</v>
      </c>
      <c r="F435" s="9">
        <f>C435/(2*'Graficas excel'!$N$9*COS(E435/2))</f>
        <v>0.50384717854009242</v>
      </c>
      <c r="G435" s="9">
        <f t="shared" si="77"/>
        <v>0.86379281119790996</v>
      </c>
      <c r="H435" s="9">
        <f t="shared" si="78"/>
        <v>2.085498971774054</v>
      </c>
      <c r="I435" s="9">
        <f t="shared" si="74"/>
        <v>2.0071721429457714</v>
      </c>
      <c r="J435" s="9">
        <f t="shared" si="79"/>
        <v>-0.48242600983805328</v>
      </c>
      <c r="K435" s="9">
        <f t="shared" si="80"/>
        <v>0.46714002064021803</v>
      </c>
      <c r="L435" s="9">
        <f t="shared" si="80"/>
        <v>1.6530151685759902</v>
      </c>
      <c r="M435" s="9">
        <f t="shared" si="75"/>
        <v>-2.0854989717740544</v>
      </c>
      <c r="N435" s="9">
        <f t="shared" si="81"/>
        <v>0.38946732491321612</v>
      </c>
      <c r="O435" s="9">
        <f t="shared" si="81"/>
        <v>0.73227360553843801</v>
      </c>
      <c r="P435" s="9">
        <f t="shared" si="81"/>
        <v>-3.5353873590355733</v>
      </c>
      <c r="Q435" s="15">
        <f t="shared" si="82"/>
        <v>115.00249254702187</v>
      </c>
      <c r="R435" s="15">
        <f t="shared" si="83"/>
        <v>-119.49028926152612</v>
      </c>
      <c r="S435" s="10">
        <f t="shared" si="84"/>
        <v>9.3096710707967434E-2</v>
      </c>
    </row>
    <row r="436" spans="1:19" x14ac:dyDescent="0.35">
      <c r="A436" s="9">
        <v>433</v>
      </c>
      <c r="B436" s="9">
        <f t="shared" si="73"/>
        <v>4.5343653966812676</v>
      </c>
      <c r="C436" s="9">
        <f>'Graficas excel'!$N$3*(COS('Graficas excel'!$N$4*B436+'Graficas excel'!$N$5)+'Graficas excel'!$N$6)*COS(B436)+'Graficas excel'!$N$7</f>
        <v>11.575671933963738</v>
      </c>
      <c r="D436" s="11">
        <f>'Graficas excel'!$N$3*(COS('Graficas excel'!$N$4*B436+'Graficas excel'!$N$5)+'Graficas excel'!$N$6)*SIN(B436)+'Graficas excel'!$N$8</f>
        <v>16.583917426366831</v>
      </c>
      <c r="E436" s="9">
        <f t="shared" si="76"/>
        <v>1.9228198996839716</v>
      </c>
      <c r="F436" s="9">
        <f>C436/(2*'Graficas excel'!$N$9*COS(E436/2))</f>
        <v>0.50560761584905767</v>
      </c>
      <c r="G436" s="9">
        <f t="shared" si="77"/>
        <v>0.86276354744242167</v>
      </c>
      <c r="H436" s="9">
        <f t="shared" si="78"/>
        <v>2.0814204794848523</v>
      </c>
      <c r="I436" s="9">
        <f t="shared" si="74"/>
        <v>2.0021201895844118</v>
      </c>
      <c r="J436" s="9">
        <f t="shared" si="79"/>
        <v>-0.47753413098124964</v>
      </c>
      <c r="K436" s="9">
        <f t="shared" si="80"/>
        <v>0.48445035500645411</v>
      </c>
      <c r="L436" s="9">
        <f t="shared" si="80"/>
        <v>1.5031447304946246</v>
      </c>
      <c r="M436" s="9">
        <f t="shared" si="75"/>
        <v>-2.0814204794848523</v>
      </c>
      <c r="N436" s="9">
        <f t="shared" si="81"/>
        <v>0.39713567617847367</v>
      </c>
      <c r="O436" s="9">
        <f t="shared" si="81"/>
        <v>0.69525111568930342</v>
      </c>
      <c r="P436" s="9">
        <f t="shared" si="81"/>
        <v>-3.54332019459437</v>
      </c>
      <c r="Q436" s="15">
        <f t="shared" si="82"/>
        <v>114.71303694111904</v>
      </c>
      <c r="R436" s="15">
        <f t="shared" si="83"/>
        <v>-119.25660886657819</v>
      </c>
      <c r="S436" s="10">
        <f t="shared" si="84"/>
        <v>9.304917017299226E-2</v>
      </c>
    </row>
    <row r="437" spans="1:19" x14ac:dyDescent="0.35">
      <c r="A437" s="9">
        <v>434</v>
      </c>
      <c r="B437" s="9">
        <f t="shared" si="73"/>
        <v>4.5448373721932338</v>
      </c>
      <c r="C437" s="9">
        <f>'Graficas excel'!$N$3*(COS('Graficas excel'!$N$4*B437+'Graficas excel'!$N$5)+'Graficas excel'!$N$6)*COS(B437)+'Graficas excel'!$N$7</f>
        <v>11.665289622546952</v>
      </c>
      <c r="D437" s="11">
        <f>'Graficas excel'!$N$3*(COS('Graficas excel'!$N$4*B437+'Graficas excel'!$N$5)+'Graficas excel'!$N$6)*SIN(B437)+'Graficas excel'!$N$8</f>
        <v>16.60871839766298</v>
      </c>
      <c r="E437" s="9">
        <f t="shared" si="76"/>
        <v>1.9169772433083132</v>
      </c>
      <c r="F437" s="9">
        <f>C437/(2*'Graficas excel'!$N$9*COS(E437/2))</f>
        <v>0.50740054985605954</v>
      </c>
      <c r="G437" s="9">
        <f t="shared" si="77"/>
        <v>0.86171032372008194</v>
      </c>
      <c r="H437" s="9">
        <f t="shared" si="78"/>
        <v>2.0772616844089833</v>
      </c>
      <c r="I437" s="9">
        <f t="shared" si="74"/>
        <v>1.9971194638586482</v>
      </c>
      <c r="J437" s="9">
        <f t="shared" si="79"/>
        <v>-0.47246097872685883</v>
      </c>
      <c r="K437" s="9">
        <f t="shared" si="80"/>
        <v>0.50019124981513452</v>
      </c>
      <c r="L437" s="9">
        <f t="shared" si="80"/>
        <v>1.3558128006491181</v>
      </c>
      <c r="M437" s="9">
        <f t="shared" si="75"/>
        <v>-2.0772616844089833</v>
      </c>
      <c r="N437" s="9">
        <f t="shared" si="81"/>
        <v>0.40441632883663908</v>
      </c>
      <c r="O437" s="9">
        <f t="shared" si="81"/>
        <v>0.65814555338045666</v>
      </c>
      <c r="P437" s="9">
        <f t="shared" si="81"/>
        <v>-3.5452725696235192</v>
      </c>
      <c r="Q437" s="15">
        <f t="shared" si="82"/>
        <v>114.42651646253029</v>
      </c>
      <c r="R437" s="15">
        <f t="shared" si="83"/>
        <v>-119.01832746087111</v>
      </c>
      <c r="S437" s="10">
        <f t="shared" si="84"/>
        <v>9.2986118771730158E-2</v>
      </c>
    </row>
    <row r="438" spans="1:19" x14ac:dyDescent="0.35">
      <c r="A438" s="9">
        <v>435</v>
      </c>
      <c r="B438" s="9">
        <f t="shared" si="73"/>
        <v>4.5553093477052</v>
      </c>
      <c r="C438" s="9">
        <f>'Graficas excel'!$N$3*(COS('Graficas excel'!$N$4*B438+'Graficas excel'!$N$5)+'Graficas excel'!$N$6)*COS(B438)+'Graficas excel'!$N$7</f>
        <v>11.754339554204563</v>
      </c>
      <c r="D438" s="11">
        <f>'Graficas excel'!$N$3*(COS('Graficas excel'!$N$4*B438+'Graficas excel'!$N$5)+'Graficas excel'!$N$6)*SIN(B438)+'Graficas excel'!$N$8</f>
        <v>16.635209473588276</v>
      </c>
      <c r="E438" s="9">
        <f t="shared" si="76"/>
        <v>1.9113170816013556</v>
      </c>
      <c r="F438" s="9">
        <f>C438/(2*'Graficas excel'!$N$9*COS(E438/2))</f>
        <v>0.50922409886616904</v>
      </c>
      <c r="G438" s="9">
        <f t="shared" si="77"/>
        <v>0.86063396234051681</v>
      </c>
      <c r="H438" s="9">
        <f t="shared" si="78"/>
        <v>2.0730266465167668</v>
      </c>
      <c r="I438" s="9">
        <f t="shared" si="74"/>
        <v>1.9921718640590611</v>
      </c>
      <c r="J438" s="9">
        <f t="shared" si="79"/>
        <v>-0.46722298820749508</v>
      </c>
      <c r="K438" s="9">
        <f t="shared" si="80"/>
        <v>0.51438928826234209</v>
      </c>
      <c r="L438" s="9">
        <f t="shared" si="80"/>
        <v>1.2113163996502441</v>
      </c>
      <c r="M438" s="9">
        <f t="shared" si="75"/>
        <v>-2.0730266465167668</v>
      </c>
      <c r="N438" s="9">
        <f t="shared" si="81"/>
        <v>0.41130841295494852</v>
      </c>
      <c r="O438" s="9">
        <f t="shared" si="81"/>
        <v>0.62101954584811447</v>
      </c>
      <c r="P438" s="9">
        <f t="shared" si="81"/>
        <v>-3.5413899741292627</v>
      </c>
      <c r="Q438" s="15">
        <f t="shared" si="82"/>
        <v>114.14303987529418</v>
      </c>
      <c r="R438" s="15">
        <f t="shared" si="83"/>
        <v>-118.77567766356911</v>
      </c>
      <c r="S438" s="10">
        <f t="shared" si="84"/>
        <v>9.2906767417152994E-2</v>
      </c>
    </row>
    <row r="439" spans="1:19" x14ac:dyDescent="0.35">
      <c r="A439" s="9">
        <v>436</v>
      </c>
      <c r="B439" s="9">
        <f t="shared" si="73"/>
        <v>4.5657813232171653</v>
      </c>
      <c r="C439" s="9">
        <f>'Graficas excel'!$N$3*(COS('Graficas excel'!$N$4*B439+'Graficas excel'!$N$5)+'Graficas excel'!$N$6)*COS(B439)+'Graficas excel'!$N$7</f>
        <v>11.842783164014351</v>
      </c>
      <c r="D439" s="11">
        <f>'Graficas excel'!$N$3*(COS('Graficas excel'!$N$4*B439+'Graficas excel'!$N$5)+'Graficas excel'!$N$6)*SIN(B439)+'Graficas excel'!$N$8</f>
        <v>16.663342926653076</v>
      </c>
      <c r="E439" s="9">
        <f t="shared" si="76"/>
        <v>1.9058387978474121</v>
      </c>
      <c r="F439" s="9">
        <f>C439/(2*'Graficas excel'!$N$9*COS(E439/2))</f>
        <v>0.51107638284378598</v>
      </c>
      <c r="G439" s="9">
        <f t="shared" si="77"/>
        <v>0.85953529939107909</v>
      </c>
      <c r="H439" s="9">
        <f t="shared" si="78"/>
        <v>2.0687194348884375</v>
      </c>
      <c r="I439" s="9">
        <f t="shared" si="74"/>
        <v>1.9872791163679246</v>
      </c>
      <c r="J439" s="9">
        <f t="shared" si="79"/>
        <v>-0.46183631617719423</v>
      </c>
      <c r="K439" s="9">
        <f t="shared" si="80"/>
        <v>0.52707416393672224</v>
      </c>
      <c r="L439" s="9">
        <f t="shared" si="80"/>
        <v>1.069913617715067</v>
      </c>
      <c r="M439" s="9">
        <f t="shared" si="75"/>
        <v>-2.068719434888437</v>
      </c>
      <c r="N439" s="9">
        <f t="shared" si="81"/>
        <v>0.41781171443152221</v>
      </c>
      <c r="O439" s="9">
        <f t="shared" si="81"/>
        <v>0.58393419676071101</v>
      </c>
      <c r="P439" s="9">
        <f t="shared" si="81"/>
        <v>-3.5318223305843497</v>
      </c>
      <c r="Q439" s="15">
        <f t="shared" si="82"/>
        <v>113.86270608236968</v>
      </c>
      <c r="R439" s="15">
        <f t="shared" si="83"/>
        <v>-118.52889261579615</v>
      </c>
      <c r="S439" s="10">
        <f t="shared" si="84"/>
        <v>9.2810362015969955E-2</v>
      </c>
    </row>
    <row r="440" spans="1:19" x14ac:dyDescent="0.35">
      <c r="A440" s="9">
        <v>437</v>
      </c>
      <c r="B440" s="9">
        <f t="shared" si="73"/>
        <v>4.5762532987291316</v>
      </c>
      <c r="C440" s="9">
        <f>'Graficas excel'!$N$3*(COS('Graficas excel'!$N$4*B440+'Graficas excel'!$N$5)+'Graficas excel'!$N$6)*COS(B440)+'Graficas excel'!$N$7</f>
        <v>11.930583557384452</v>
      </c>
      <c r="D440" s="11">
        <f>'Graficas excel'!$N$3*(COS('Graficas excel'!$N$4*B440+'Graficas excel'!$N$5)+'Graficas excel'!$N$6)*SIN(B440)+'Graficas excel'!$N$8</f>
        <v>16.693069578666933</v>
      </c>
      <c r="E440" s="9">
        <f t="shared" si="76"/>
        <v>1.9005414347024634</v>
      </c>
      <c r="F440" s="9">
        <f>C440/(2*'Graficas excel'!$N$9*COS(E440/2))</f>
        <v>0.51295552681126</v>
      </c>
      <c r="G440" s="9">
        <f t="shared" si="77"/>
        <v>0.85841518364587588</v>
      </c>
      <c r="H440" s="9">
        <f t="shared" si="78"/>
        <v>2.0643441208462976</v>
      </c>
      <c r="I440" s="9">
        <f t="shared" si="74"/>
        <v>1.9824427777743805</v>
      </c>
      <c r="J440" s="9">
        <f t="shared" si="79"/>
        <v>-0.45631680843945893</v>
      </c>
      <c r="K440" s="9">
        <f t="shared" si="80"/>
        <v>0.53827827314135335</v>
      </c>
      <c r="L440" s="9">
        <f t="shared" si="80"/>
        <v>0.93182521178323408</v>
      </c>
      <c r="M440" s="9">
        <f t="shared" si="75"/>
        <v>-2.0643441208462976</v>
      </c>
      <c r="N440" s="9">
        <f t="shared" si="81"/>
        <v>0.4239266590405999</v>
      </c>
      <c r="O440" s="9">
        <f t="shared" si="81"/>
        <v>0.5469490398022171</v>
      </c>
      <c r="P440" s="9">
        <f t="shared" si="81"/>
        <v>-3.5167227742327598</v>
      </c>
      <c r="Q440" s="15">
        <f t="shared" si="82"/>
        <v>113.58560429266336</v>
      </c>
      <c r="R440" s="15">
        <f t="shared" si="83"/>
        <v>-118.27820558713724</v>
      </c>
      <c r="S440" s="10">
        <f t="shared" si="84"/>
        <v>9.2696186091431598E-2</v>
      </c>
    </row>
    <row r="441" spans="1:19" x14ac:dyDescent="0.35">
      <c r="A441" s="9">
        <v>438</v>
      </c>
      <c r="B441" s="9">
        <f t="shared" si="73"/>
        <v>4.5867252742410978</v>
      </c>
      <c r="C441" s="9">
        <f>'Graficas excel'!$N$3*(COS('Graficas excel'!$N$4*B441+'Graficas excel'!$N$5)+'Graficas excel'!$N$6)*COS(B441)+'Graficas excel'!$N$7</f>
        <v>12.017705563788695</v>
      </c>
      <c r="D441" s="11">
        <f>'Graficas excel'!$N$3*(COS('Graficas excel'!$N$4*B441+'Graficas excel'!$N$5)+'Graficas excel'!$N$6)*SIN(B441)+'Graficas excel'!$N$8</f>
        <v>16.724338880679717</v>
      </c>
      <c r="E441" s="9">
        <f t="shared" si="76"/>
        <v>1.8954237074074531</v>
      </c>
      <c r="F441" s="9">
        <f>C441/(2*'Graficas excel'!$N$9*COS(E441/2))</f>
        <v>0.51485966414022288</v>
      </c>
      <c r="G441" s="9">
        <f t="shared" si="77"/>
        <v>0.85727447544028568</v>
      </c>
      <c r="H441" s="9">
        <f t="shared" si="78"/>
        <v>2.0599047712539549</v>
      </c>
      <c r="I441" s="9">
        <f t="shared" si="74"/>
        <v>1.977664239330704</v>
      </c>
      <c r="J441" s="9">
        <f t="shared" si="79"/>
        <v>-0.45067997154449935</v>
      </c>
      <c r="K441" s="9">
        <f t="shared" si="80"/>
        <v>0.54803632394057988</v>
      </c>
      <c r="L441" s="9">
        <f t="shared" si="80"/>
        <v>0.79723640293205855</v>
      </c>
      <c r="M441" s="9">
        <f t="shared" si="75"/>
        <v>-2.0599047712539549</v>
      </c>
      <c r="N441" s="9">
        <f t="shared" si="81"/>
        <v>0.42965429599170202</v>
      </c>
      <c r="O441" s="9">
        <f t="shared" si="81"/>
        <v>0.51012200502807858</v>
      </c>
      <c r="P441" s="9">
        <f t="shared" si="81"/>
        <v>-3.4962465865620929</v>
      </c>
      <c r="Q441" s="15">
        <f t="shared" si="82"/>
        <v>113.31181420759968</v>
      </c>
      <c r="R441" s="15">
        <f t="shared" si="83"/>
        <v>-118.02384959171287</v>
      </c>
      <c r="S441" s="10">
        <f t="shared" si="84"/>
        <v>9.256356328635873E-2</v>
      </c>
    </row>
    <row r="442" spans="1:19" x14ac:dyDescent="0.35">
      <c r="A442" s="9">
        <v>439</v>
      </c>
      <c r="B442" s="9">
        <f t="shared" si="73"/>
        <v>4.597197249753064</v>
      </c>
      <c r="C442" s="9">
        <f>'Graficas excel'!$N$3*(COS('Graficas excel'!$N$4*B442+'Graficas excel'!$N$5)+'Graficas excel'!$N$6)*COS(B442)+'Graficas excel'!$N$7</f>
        <v>12.104115787279436</v>
      </c>
      <c r="D442" s="11">
        <f>'Graficas excel'!$N$3*(COS('Graficas excel'!$N$4*B442+'Graficas excel'!$N$5)+'Graficas excel'!$N$6)*SIN(B442)+'Graficas excel'!$N$8</f>
        <v>16.757098995131329</v>
      </c>
      <c r="E442" s="9">
        <f t="shared" si="76"/>
        <v>1.8904840174221942</v>
      </c>
      <c r="F442" s="9">
        <f>C442/(2*'Graficas excel'!$N$9*COS(E442/2))</f>
        <v>0.51678693973223788</v>
      </c>
      <c r="G442" s="9">
        <f t="shared" si="77"/>
        <v>0.85611404551157111</v>
      </c>
      <c r="H442" s="9">
        <f t="shared" si="78"/>
        <v>2.0554054419877188</v>
      </c>
      <c r="I442" s="9">
        <f t="shared" si="74"/>
        <v>1.9729447297049565</v>
      </c>
      <c r="J442" s="9">
        <f t="shared" si="79"/>
        <v>-0.44494094858052574</v>
      </c>
      <c r="K442" s="9">
        <f t="shared" si="80"/>
        <v>0.55638496402933224</v>
      </c>
      <c r="L442" s="9">
        <f t="shared" si="80"/>
        <v>0.66629886503913482</v>
      </c>
      <c r="M442" s="9">
        <f t="shared" si="75"/>
        <v>-2.0554054419877188</v>
      </c>
      <c r="N442" s="9">
        <f t="shared" si="81"/>
        <v>0.43499628113647104</v>
      </c>
      <c r="O442" s="9">
        <f t="shared" si="81"/>
        <v>0.47350939638980571</v>
      </c>
      <c r="P442" s="9">
        <f t="shared" si="81"/>
        <v>-3.4705502165269997</v>
      </c>
      <c r="Q442" s="15">
        <f t="shared" si="82"/>
        <v>113.04140622467298</v>
      </c>
      <c r="R442" s="15">
        <f t="shared" si="83"/>
        <v>-117.76605701411786</v>
      </c>
      <c r="S442" s="10">
        <f t="shared" si="84"/>
        <v>9.2411859750805819E-2</v>
      </c>
    </row>
    <row r="443" spans="1:19" x14ac:dyDescent="0.35">
      <c r="A443" s="9">
        <v>440</v>
      </c>
      <c r="B443" s="9">
        <f t="shared" si="73"/>
        <v>4.6076692252650293</v>
      </c>
      <c r="C443" s="9">
        <f>'Graficas excel'!$N$3*(COS('Graficas excel'!$N$4*B443+'Graficas excel'!$N$5)+'Graficas excel'!$N$6)*COS(B443)+'Graficas excel'!$N$7</f>
        <v>12.189782653689544</v>
      </c>
      <c r="D443" s="11">
        <f>'Graficas excel'!$N$3*(COS('Graficas excel'!$N$4*B443+'Graficas excel'!$N$5)+'Graficas excel'!$N$6)*SIN(B443)+'Graficas excel'!$N$8</f>
        <v>16.791296880069304</v>
      </c>
      <c r="E443" s="9">
        <f t="shared" si="76"/>
        <v>1.8857204663904392</v>
      </c>
      <c r="F443" s="9">
        <f>C443/(2*'Graficas excel'!$N$9*COS(E443/2))</f>
        <v>0.51873551308615817</v>
      </c>
      <c r="G443" s="9">
        <f t="shared" si="77"/>
        <v>0.85493477380630634</v>
      </c>
      <c r="H443" s="9">
        <f t="shared" si="78"/>
        <v>2.0508501715838614</v>
      </c>
      <c r="I443" s="9">
        <f t="shared" si="74"/>
        <v>1.9682853189871503</v>
      </c>
      <c r="J443" s="9">
        <f t="shared" si="79"/>
        <v>-0.4391144988619845</v>
      </c>
      <c r="K443" s="9">
        <f t="shared" si="80"/>
        <v>0.56336242942767278</v>
      </c>
      <c r="L443" s="9">
        <f t="shared" si="80"/>
        <v>0.53913283465551132</v>
      </c>
      <c r="M443" s="9">
        <f t="shared" si="75"/>
        <v>-2.0508501715838614</v>
      </c>
      <c r="N443" s="9">
        <f t="shared" si="81"/>
        <v>0.43995485994015088</v>
      </c>
      <c r="O443" s="9">
        <f t="shared" si="81"/>
        <v>0.43716587950928676</v>
      </c>
      <c r="P443" s="9">
        <f t="shared" si="81"/>
        <v>-3.4397904321234156</v>
      </c>
      <c r="Q443" s="15">
        <f t="shared" si="82"/>
        <v>112.77444165552467</v>
      </c>
      <c r="R443" s="15">
        <f t="shared" si="83"/>
        <v>-117.50505924543597</v>
      </c>
      <c r="S443" s="10">
        <f t="shared" si="84"/>
        <v>9.224048641869903E-2</v>
      </c>
    </row>
    <row r="444" spans="1:19" x14ac:dyDescent="0.35">
      <c r="A444" s="9">
        <v>441</v>
      </c>
      <c r="B444" s="9">
        <f t="shared" si="73"/>
        <v>4.6181412007769955</v>
      </c>
      <c r="C444" s="9">
        <f>'Graficas excel'!$N$3*(COS('Graficas excel'!$N$4*B444+'Graficas excel'!$N$5)+'Graficas excel'!$N$6)*COS(B444)+'Graficas excel'!$N$7</f>
        <v>12.274676454441321</v>
      </c>
      <c r="D444" s="11">
        <f>'Graficas excel'!$N$3*(COS('Graficas excel'!$N$4*B444+'Graficas excel'!$N$5)+'Graficas excel'!$N$6)*SIN(B444)+'Graficas excel'!$N$8</f>
        <v>16.826878375290118</v>
      </c>
      <c r="E444" s="9">
        <f t="shared" si="76"/>
        <v>1.8811308703520393</v>
      </c>
      <c r="F444" s="9">
        <f>C444/(2*'Graficas excel'!$N$9*COS(E444/2))</f>
        <v>0.52070356125031825</v>
      </c>
      <c r="G444" s="9">
        <f t="shared" si="77"/>
        <v>0.85373754825545545</v>
      </c>
      <c r="H444" s="9">
        <f t="shared" si="78"/>
        <v>2.0462429750641977</v>
      </c>
      <c r="I444" s="9">
        <f t="shared" si="74"/>
        <v>1.9636869227081184</v>
      </c>
      <c r="J444" s="9">
        <f t="shared" si="79"/>
        <v>-0.43321498129665625</v>
      </c>
      <c r="K444" s="9">
        <f t="shared" si="80"/>
        <v>0.5690082152698821</v>
      </c>
      <c r="L444" s="9">
        <f t="shared" si="80"/>
        <v>0.41582933633161967</v>
      </c>
      <c r="M444" s="9">
        <f t="shared" si="75"/>
        <v>-2.0462429750641977</v>
      </c>
      <c r="N444" s="9">
        <f t="shared" si="81"/>
        <v>0.4445328503250392</v>
      </c>
      <c r="O444" s="9">
        <f t="shared" si="81"/>
        <v>0.40114447833779548</v>
      </c>
      <c r="P444" s="9">
        <f t="shared" si="81"/>
        <v>-3.4041235763480069</v>
      </c>
      <c r="Q444" s="15">
        <f t="shared" si="82"/>
        <v>112.51097295620748</v>
      </c>
      <c r="R444" s="15">
        <f t="shared" si="83"/>
        <v>-117.24108632947188</v>
      </c>
      <c r="S444" s="10">
        <f t="shared" si="84"/>
        <v>9.2048901178836656E-2</v>
      </c>
    </row>
    <row r="445" spans="1:19" x14ac:dyDescent="0.35">
      <c r="A445" s="9">
        <v>442</v>
      </c>
      <c r="B445" s="9">
        <f t="shared" si="73"/>
        <v>4.6286131762889617</v>
      </c>
      <c r="C445" s="9">
        <f>'Graficas excel'!$N$3*(COS('Graficas excel'!$N$4*B445+'Graficas excel'!$N$5)+'Graficas excel'!$N$6)*COS(B445)+'Graficas excel'!$N$7</f>
        <v>12.358769386885987</v>
      </c>
      <c r="D445" s="11">
        <f>'Graficas excel'!$N$3*(COS('Graficas excel'!$N$4*B445+'Graficas excel'!$N$5)+'Graficas excel'!$N$6)*SIN(B445)+'Graficas excel'!$N$8</f>
        <v>16.863788290256696</v>
      </c>
      <c r="E445" s="9">
        <f t="shared" si="76"/>
        <v>1.8767127741237968</v>
      </c>
      <c r="F445" s="9">
        <f>C445/(2*'Graficas excel'!$N$9*COS(E445/2))</f>
        <v>0.52268928165834638</v>
      </c>
      <c r="G445" s="9">
        <f t="shared" si="77"/>
        <v>0.85252326351805896</v>
      </c>
      <c r="H445" s="9">
        <f t="shared" si="78"/>
        <v>2.0415878379413295</v>
      </c>
      <c r="I445" s="9">
        <f t="shared" si="74"/>
        <v>1.959150306032563</v>
      </c>
      <c r="J445" s="9">
        <f t="shared" si="79"/>
        <v>-0.42725634120024258</v>
      </c>
      <c r="K445" s="9">
        <f t="shared" si="80"/>
        <v>0.57336276989710389</v>
      </c>
      <c r="L445" s="9">
        <f t="shared" si="80"/>
        <v>0.29645247483200776</v>
      </c>
      <c r="M445" s="9">
        <f t="shared" si="75"/>
        <v>-2.0415878379413295</v>
      </c>
      <c r="N445" s="9">
        <f t="shared" si="81"/>
        <v>0.44873362547895296</v>
      </c>
      <c r="O445" s="9">
        <f t="shared" si="81"/>
        <v>0.36549657960657311</v>
      </c>
      <c r="P445" s="9">
        <f t="shared" si="81"/>
        <v>-3.3637049623983186</v>
      </c>
      <c r="Q445" s="15">
        <f t="shared" si="82"/>
        <v>112.25104396742948</v>
      </c>
      <c r="R445" s="15">
        <f t="shared" si="83"/>
        <v>-116.97436661927686</v>
      </c>
      <c r="S445" s="10">
        <f t="shared" si="84"/>
        <v>9.1836610945652514E-2</v>
      </c>
    </row>
    <row r="446" spans="1:19" x14ac:dyDescent="0.35">
      <c r="A446" s="9">
        <v>443</v>
      </c>
      <c r="B446" s="9">
        <f t="shared" si="73"/>
        <v>4.6390851518009271</v>
      </c>
      <c r="C446" s="9">
        <f>'Graficas excel'!$N$3*(COS('Graficas excel'!$N$4*B446+'Graficas excel'!$N$5)+'Graficas excel'!$N$6)*COS(B446)+'Graficas excel'!$N$7</f>
        <v>12.442035591103709</v>
      </c>
      <c r="D446" s="11">
        <f>'Graficas excel'!$N$3*(COS('Graficas excel'!$N$4*B446+'Graficas excel'!$N$5)+'Graficas excel'!$N$6)*SIN(B446)+'Graficas excel'!$N$8</f>
        <v>16.901970493641429</v>
      </c>
      <c r="E446" s="9">
        <f t="shared" si="76"/>
        <v>1.8724634657764454</v>
      </c>
      <c r="F446" s="9">
        <f>C446/(2*'Graficas excel'!$N$9*COS(E446/2))</f>
        <v>0.52469089484799103</v>
      </c>
      <c r="G446" s="9">
        <f t="shared" si="77"/>
        <v>0.85129281969461867</v>
      </c>
      <c r="H446" s="9">
        <f t="shared" si="78"/>
        <v>2.0368887104039182</v>
      </c>
      <c r="I446" s="9">
        <f t="shared" si="74"/>
        <v>1.9546760880901819</v>
      </c>
      <c r="J446" s="9">
        <f t="shared" si="79"/>
        <v>-0.42125210031440713</v>
      </c>
      <c r="K446" s="9">
        <f t="shared" si="80"/>
        <v>0.57646721295400638</v>
      </c>
      <c r="L446" s="9">
        <f t="shared" si="80"/>
        <v>0.18104172831704629</v>
      </c>
      <c r="M446" s="9">
        <f t="shared" si="75"/>
        <v>-2.0368887104039182</v>
      </c>
      <c r="N446" s="9">
        <f t="shared" si="81"/>
        <v>0.45256109671030031</v>
      </c>
      <c r="O446" s="9">
        <f t="shared" si="81"/>
        <v>0.33027194361085949</v>
      </c>
      <c r="P446" s="9">
        <f t="shared" si="81"/>
        <v>-3.3186883299445853</v>
      </c>
      <c r="Q446" s="15">
        <f t="shared" si="82"/>
        <v>111.99469016270935</v>
      </c>
      <c r="R446" s="15">
        <f t="shared" si="83"/>
        <v>-116.70512644398949</v>
      </c>
      <c r="S446" s="10">
        <f t="shared" si="84"/>
        <v>9.1603173635744828E-2</v>
      </c>
    </row>
    <row r="447" spans="1:19" x14ac:dyDescent="0.35">
      <c r="A447" s="9">
        <v>444</v>
      </c>
      <c r="B447" s="9">
        <f t="shared" si="73"/>
        <v>4.6495571273128933</v>
      </c>
      <c r="C447" s="9">
        <f>'Graficas excel'!$N$3*(COS('Graficas excel'!$N$4*B447+'Graficas excel'!$N$5)+'Graficas excel'!$N$6)*COS(B447)+'Graficas excel'!$N$7</f>
        <v>12.524451183100339</v>
      </c>
      <c r="D447" s="11">
        <f>'Graficas excel'!$N$3*(COS('Graficas excel'!$N$4*B447+'Graficas excel'!$N$5)+'Graficas excel'!$N$6)*SIN(B447)+'Graficas excel'!$N$8</f>
        <v>16.941368004341328</v>
      </c>
      <c r="E447" s="9">
        <f t="shared" si="76"/>
        <v>1.8683799911411509</v>
      </c>
      <c r="F447" s="9">
        <f>C447/(2*'Graficas excel'!$N$9*COS(E447/2))</f>
        <v>0.52670664706289749</v>
      </c>
      <c r="G447" s="9">
        <f t="shared" si="77"/>
        <v>0.85004712101139446</v>
      </c>
      <c r="H447" s="9">
        <f t="shared" si="78"/>
        <v>2.0321495016814994</v>
      </c>
      <c r="I447" s="9">
        <f t="shared" si="74"/>
        <v>1.9502647464113252</v>
      </c>
      <c r="J447" s="9">
        <f t="shared" si="79"/>
        <v>-0.4152153497769015</v>
      </c>
      <c r="K447" s="9">
        <f t="shared" si="80"/>
        <v>0.57836307749958649</v>
      </c>
      <c r="L447" s="9">
        <f t="shared" si="80"/>
        <v>6.9614308631084185E-2</v>
      </c>
      <c r="M447" s="9">
        <f t="shared" si="75"/>
        <v>-2.0321495016814994</v>
      </c>
      <c r="N447" s="9">
        <f t="shared" si="81"/>
        <v>0.45601969641608264</v>
      </c>
      <c r="O447" s="9">
        <f t="shared" si="81"/>
        <v>0.29551872068783253</v>
      </c>
      <c r="P447" s="9">
        <f t="shared" si="81"/>
        <v>-3.269225475837342</v>
      </c>
      <c r="Q447" s="15">
        <f t="shared" si="82"/>
        <v>111.7419389025207</v>
      </c>
      <c r="R447" s="15">
        <f t="shared" si="83"/>
        <v>-116.43358978596331</v>
      </c>
      <c r="S447" s="10">
        <f t="shared" si="84"/>
        <v>9.1348200056179288E-2</v>
      </c>
    </row>
    <row r="448" spans="1:19" x14ac:dyDescent="0.35">
      <c r="A448" s="9">
        <v>445</v>
      </c>
      <c r="B448" s="9">
        <f t="shared" si="73"/>
        <v>4.6600291028248595</v>
      </c>
      <c r="C448" s="9">
        <f>'Graficas excel'!$N$3*(COS('Graficas excel'!$N$4*B448+'Graficas excel'!$N$5)+'Graficas excel'!$N$6)*COS(B448)+'Graficas excel'!$N$7</f>
        <v>12.605994284343344</v>
      </c>
      <c r="D448" s="11">
        <f>'Graficas excel'!$N$3*(COS('Graficas excel'!$N$4*B448+'Graficas excel'!$N$5)+'Graficas excel'!$N$6)*SIN(B448)+'Graficas excel'!$N$8</f>
        <v>16.981923083809257</v>
      </c>
      <c r="E448" s="9">
        <f t="shared" si="76"/>
        <v>1.8644591682848823</v>
      </c>
      <c r="F448" s="9">
        <f>C448/(2*'Graficas excel'!$N$9*COS(E448/2))</f>
        <v>0.52873481273774592</v>
      </c>
      <c r="G448" s="9">
        <f t="shared" si="77"/>
        <v>0.84878707447697432</v>
      </c>
      <c r="H448" s="9">
        <f t="shared" si="78"/>
        <v>2.0273740745876556</v>
      </c>
      <c r="I448" s="9">
        <f t="shared" si="74"/>
        <v>1.9459166214362691</v>
      </c>
      <c r="J448" s="9">
        <f t="shared" si="79"/>
        <v>-0.40915874579230055</v>
      </c>
      <c r="K448" s="9">
        <f t="shared" si="80"/>
        <v>0.57909207683485364</v>
      </c>
      <c r="L448" s="9">
        <f t="shared" si="80"/>
        <v>-3.783256485936367E-2</v>
      </c>
      <c r="M448" s="9">
        <f t="shared" si="75"/>
        <v>-2.0273740745876561</v>
      </c>
      <c r="N448" s="9">
        <f t="shared" si="81"/>
        <v>0.45911436122245314</v>
      </c>
      <c r="O448" s="9">
        <f t="shared" si="81"/>
        <v>0.26128347156176857</v>
      </c>
      <c r="P448" s="9">
        <f t="shared" si="81"/>
        <v>-3.2154659091532198</v>
      </c>
      <c r="Q448" s="15">
        <f t="shared" si="82"/>
        <v>111.49280969265456</v>
      </c>
      <c r="R448" s="15">
        <f t="shared" si="83"/>
        <v>-116.15997796811365</v>
      </c>
      <c r="S448" s="10">
        <f t="shared" si="84"/>
        <v>9.1071355710656735E-2</v>
      </c>
    </row>
    <row r="449" spans="1:19" x14ac:dyDescent="0.35">
      <c r="A449" s="9">
        <v>446</v>
      </c>
      <c r="B449" s="9">
        <f t="shared" si="73"/>
        <v>4.6705010783368257</v>
      </c>
      <c r="C449" s="9">
        <f>'Graficas excel'!$N$3*(COS('Graficas excel'!$N$4*B449+'Graficas excel'!$N$5)+'Graficas excel'!$N$6)*COS(B449)+'Graficas excel'!$N$7</f>
        <v>12.686645047586172</v>
      </c>
      <c r="D449" s="11">
        <f>'Graficas excel'!$N$3*(COS('Graficas excel'!$N$4*B449+'Graficas excel'!$N$5)+'Graficas excel'!$N$6)*SIN(B449)+'Graficas excel'!$N$8</f>
        <v>17.023577329542988</v>
      </c>
      <c r="E449" s="9">
        <f t="shared" si="76"/>
        <v>1.8606976018999082</v>
      </c>
      <c r="F449" s="9">
        <f>C449/(2*'Graficas excel'!$N$9*COS(E449/2))</f>
        <v>0.53077369686758491</v>
      </c>
      <c r="G449" s="9">
        <f t="shared" si="77"/>
        <v>0.84751358851260739</v>
      </c>
      <c r="H449" s="9">
        <f t="shared" si="78"/>
        <v>2.0225662402397426</v>
      </c>
      <c r="I449" s="9">
        <f t="shared" si="74"/>
        <v>1.9416319210698254</v>
      </c>
      <c r="J449" s="9">
        <f t="shared" si="79"/>
        <v>-0.40309450774451244</v>
      </c>
      <c r="K449" s="9">
        <f t="shared" si="80"/>
        <v>0.57869589514209152</v>
      </c>
      <c r="L449" s="9">
        <f t="shared" si="80"/>
        <v>-0.14131937052631816</v>
      </c>
      <c r="M449" s="9">
        <f t="shared" si="75"/>
        <v>-2.0225662402397426</v>
      </c>
      <c r="N449" s="9">
        <f t="shared" si="81"/>
        <v>0.46185051533832944</v>
      </c>
      <c r="O449" s="9">
        <f t="shared" si="81"/>
        <v>0.22761119130155463</v>
      </c>
      <c r="P449" s="9">
        <f t="shared" si="81"/>
        <v>-3.1575566814323768</v>
      </c>
      <c r="Q449" s="15">
        <f t="shared" si="82"/>
        <v>111.24731444517917</v>
      </c>
      <c r="R449" s="15">
        <f t="shared" si="83"/>
        <v>-115.88450935138019</v>
      </c>
      <c r="S449" s="10">
        <f t="shared" si="84"/>
        <v>9.0772362530104386E-2</v>
      </c>
    </row>
    <row r="450" spans="1:19" x14ac:dyDescent="0.35">
      <c r="A450" s="9">
        <v>447</v>
      </c>
      <c r="B450" s="9">
        <f t="shared" si="73"/>
        <v>4.680973053848791</v>
      </c>
      <c r="C450" s="9">
        <f>'Graficas excel'!$N$3*(COS('Graficas excel'!$N$4*B450+'Graficas excel'!$N$5)+'Graficas excel'!$N$6)*COS(B450)+'Graficas excel'!$N$7</f>
        <v>12.766385678936587</v>
      </c>
      <c r="D450" s="11">
        <f>'Graficas excel'!$N$3*(COS('Graficas excel'!$N$4*B450+'Graficas excel'!$N$5)+'Graficas excel'!$N$6)*SIN(B450)+'Graficas excel'!$N$8</f>
        <v>17.066271769571813</v>
      </c>
      <c r="E450" s="9">
        <f t="shared" si="76"/>
        <v>1.857091697558503</v>
      </c>
      <c r="F450" s="9">
        <f>C450/(2*'Graficas excel'!$N$9*COS(E450/2))</f>
        <v>0.53282163726255583</v>
      </c>
      <c r="G450" s="9">
        <f t="shared" si="77"/>
        <v>0.84622757155794059</v>
      </c>
      <c r="H450" s="9">
        <f t="shared" si="78"/>
        <v>2.0177297529529308</v>
      </c>
      <c r="I450" s="9">
        <f t="shared" si="74"/>
        <v>1.9374107252557169</v>
      </c>
      <c r="J450" s="9">
        <f t="shared" si="79"/>
        <v>-0.39703441850170923</v>
      </c>
      <c r="K450" s="9">
        <f t="shared" si="80"/>
        <v>0.57721600215457347</v>
      </c>
      <c r="L450" s="9">
        <f t="shared" si="80"/>
        <v>-0.2408820997721253</v>
      </c>
      <c r="M450" s="9">
        <f t="shared" si="75"/>
        <v>-2.0177297529529308</v>
      </c>
      <c r="N450" s="9">
        <f t="shared" si="81"/>
        <v>0.46423405415988872</v>
      </c>
      <c r="O450" s="9">
        <f t="shared" si="81"/>
        <v>0.19454533505595023</v>
      </c>
      <c r="P450" s="9">
        <f t="shared" si="81"/>
        <v>-3.0956422250353008</v>
      </c>
      <c r="Q450" s="15">
        <f t="shared" si="82"/>
        <v>111.00545774053246</v>
      </c>
      <c r="R450" s="15">
        <f t="shared" si="83"/>
        <v>-115.60739904217719</v>
      </c>
      <c r="S450" s="10">
        <f t="shared" si="84"/>
        <v>9.045100053364627E-2</v>
      </c>
    </row>
    <row r="451" spans="1:19" x14ac:dyDescent="0.35">
      <c r="A451" s="9">
        <v>448</v>
      </c>
      <c r="B451" s="9">
        <f t="shared" ref="B451:B514" si="85">A451*$B$1</f>
        <v>4.6914450293607572</v>
      </c>
      <c r="C451" s="9">
        <f>'Graficas excel'!$N$3*(COS('Graficas excel'!$N$4*B451+'Graficas excel'!$N$5)+'Graficas excel'!$N$6)*COS(B451)+'Graficas excel'!$N$7</f>
        <v>12.845200456131462</v>
      </c>
      <c r="D451" s="11">
        <f>'Graficas excel'!$N$3*(COS('Graficas excel'!$N$4*B451+'Graficas excel'!$N$5)+'Graficas excel'!$N$6)*SIN(B451)+'Graficas excel'!$N$8</f>
        <v>17.109946957778718</v>
      </c>
      <c r="E451" s="9">
        <f t="shared" si="76"/>
        <v>1.8536376757895709</v>
      </c>
      <c r="F451" s="9">
        <f>C451/(2*'Graficas excel'!$N$9*COS(E451/2))</f>
        <v>0.53487700668950589</v>
      </c>
      <c r="G451" s="9">
        <f t="shared" si="77"/>
        <v>0.8449299306539414</v>
      </c>
      <c r="H451" s="9">
        <f t="shared" si="78"/>
        <v>2.0128683053059477</v>
      </c>
      <c r="I451" s="9">
        <f t="shared" ref="I451:I514" si="86">(E451+H451)/2</f>
        <v>1.9332529905477593</v>
      </c>
      <c r="J451" s="9">
        <f t="shared" si="79"/>
        <v>-0.39098982666203164</v>
      </c>
      <c r="K451" s="9">
        <f t="shared" si="80"/>
        <v>0.57469349070448883</v>
      </c>
      <c r="L451" s="9">
        <f t="shared" si="80"/>
        <v>-0.33657010479227079</v>
      </c>
      <c r="M451" s="9">
        <f t="shared" ref="M451:M514" si="87">E451-2*I451</f>
        <v>-2.0128683053059477</v>
      </c>
      <c r="N451" s="9">
        <f t="shared" si="81"/>
        <v>0.46627132814456185</v>
      </c>
      <c r="O451" s="9">
        <f t="shared" si="81"/>
        <v>0.16212784548157269</v>
      </c>
      <c r="P451" s="9">
        <f t="shared" si="81"/>
        <v>-3.0298643421208329</v>
      </c>
      <c r="Q451" s="15">
        <f t="shared" si="82"/>
        <v>110.76723708943145</v>
      </c>
      <c r="R451" s="15">
        <f t="shared" si="83"/>
        <v>-115.32885860968125</v>
      </c>
      <c r="S451" s="10">
        <f t="shared" si="84"/>
        <v>9.0107109426428383E-2</v>
      </c>
    </row>
    <row r="452" spans="1:19" x14ac:dyDescent="0.35">
      <c r="A452" s="9">
        <v>449</v>
      </c>
      <c r="B452" s="9">
        <f t="shared" si="85"/>
        <v>4.7019170048727235</v>
      </c>
      <c r="C452" s="9">
        <f>'Graficas excel'!$N$3*(COS('Graficas excel'!$N$4*B452+'Graficas excel'!$N$5)+'Graficas excel'!$N$6)*COS(B452)+'Graficas excel'!$N$7</f>
        <v>12.923075742986931</v>
      </c>
      <c r="D452" s="11">
        <f>'Graficas excel'!$N$3*(COS('Graficas excel'!$N$4*B452+'Graficas excel'!$N$5)+'Graficas excel'!$N$6)*SIN(B452)+'Graficas excel'!$N$8</f>
        <v>17.154543069894594</v>
      </c>
      <c r="E452" s="9">
        <f t="shared" ref="E452:E515" si="88">ATAN2(C452,D452)*2</f>
        <v>1.8503315859393674</v>
      </c>
      <c r="F452" s="9">
        <f>C452/(2*'Graficas excel'!$N$9*COS(E452/2))</f>
        <v>0.53693821490223959</v>
      </c>
      <c r="G452" s="9">
        <f t="shared" ref="G452:G515" si="89">(1-F452^2)^(1/2)</f>
        <v>0.84362157000493787</v>
      </c>
      <c r="H452" s="9">
        <f t="shared" ref="H452:H515" si="90">ATAN2(F452,G452)*2</f>
        <v>2.007985523375686</v>
      </c>
      <c r="I452" s="9">
        <f t="shared" si="86"/>
        <v>1.9291585546575267</v>
      </c>
      <c r="J452" s="9">
        <f t="shared" ref="J452:J515" si="91">(I453-I452)/$B$1</f>
        <v>-0.38497165050048798</v>
      </c>
      <c r="K452" s="9">
        <f t="shared" ref="K452:L515" si="92">(J453-J452)/$B$1</f>
        <v>0.57116893680904435</v>
      </c>
      <c r="L452" s="9">
        <f t="shared" si="92"/>
        <v>-0.42844405753762688</v>
      </c>
      <c r="M452" s="9">
        <f t="shared" si="87"/>
        <v>-2.007985523375686</v>
      </c>
      <c r="N452" s="9">
        <f t="shared" ref="N452:P515" si="93">(M453-M452)/$B$1</f>
        <v>0.46796912697225268</v>
      </c>
      <c r="O452" s="9">
        <f t="shared" si="93"/>
        <v>0.13039918028630443</v>
      </c>
      <c r="P452" s="9">
        <f t="shared" si="93"/>
        <v>-2.9603622266876481</v>
      </c>
      <c r="Q452" s="15">
        <f t="shared" ref="Q452:Q515" si="94">DEGREES(I452)</f>
        <v>110.53264319343423</v>
      </c>
      <c r="R452" s="15">
        <f t="shared" ref="R452:R515" si="95">DEGREES(M452)</f>
        <v>-115.04909581279452</v>
      </c>
      <c r="S452" s="10">
        <f t="shared" si="84"/>
        <v>8.9740590139988932E-2</v>
      </c>
    </row>
    <row r="453" spans="1:19" x14ac:dyDescent="0.35">
      <c r="A453" s="9">
        <v>450</v>
      </c>
      <c r="B453" s="9">
        <f t="shared" si="85"/>
        <v>4.7123889803846897</v>
      </c>
      <c r="C453" s="9">
        <f>'Graficas excel'!$N$3*(COS('Graficas excel'!$N$4*B453+'Graficas excel'!$N$5)+'Graficas excel'!$N$6)*COS(B453)+'Graficas excel'!$N$7</f>
        <v>12.999999999999998</v>
      </c>
      <c r="D453" s="11">
        <f>'Graficas excel'!$N$3*(COS('Graficas excel'!$N$4*B453+'Graficas excel'!$N$5)+'Graficas excel'!$N$6)*SIN(B453)+'Graficas excel'!$N$8</f>
        <v>17.2</v>
      </c>
      <c r="E453" s="9">
        <f t="shared" si="88"/>
        <v>1.8471693197836925</v>
      </c>
      <c r="F453" s="9">
        <f>C453/(2*'Graficas excel'!$N$9*COS(E453/2))</f>
        <v>0.53900371056236707</v>
      </c>
      <c r="G453" s="9">
        <f t="shared" si="89"/>
        <v>0.84230338952185158</v>
      </c>
      <c r="H453" s="9">
        <f t="shared" si="90"/>
        <v>2.0030849621376765</v>
      </c>
      <c r="I453" s="9">
        <f t="shared" si="86"/>
        <v>1.9251271409606845</v>
      </c>
      <c r="J453" s="9">
        <f t="shared" si="91"/>
        <v>-0.37899038338102803</v>
      </c>
      <c r="K453" s="9">
        <f t="shared" si="92"/>
        <v>0.56668228113026298</v>
      </c>
      <c r="L453" s="9">
        <f t="shared" si="92"/>
        <v>-0.51657399527480696</v>
      </c>
      <c r="M453" s="9">
        <f t="shared" si="87"/>
        <v>-2.0030849621376765</v>
      </c>
      <c r="N453" s="9">
        <f t="shared" si="93"/>
        <v>0.4693346639949913</v>
      </c>
      <c r="O453" s="9">
        <f t="shared" si="93"/>
        <v>9.9398339541882305E-2</v>
      </c>
      <c r="P453" s="9">
        <f t="shared" si="93"/>
        <v>-2.8872725745935277</v>
      </c>
      <c r="Q453" s="15">
        <f t="shared" si="94"/>
        <v>110.30166020313393</v>
      </c>
      <c r="R453" s="15">
        <f t="shared" si="95"/>
        <v>-114.76831433661117</v>
      </c>
      <c r="S453" s="10">
        <f t="shared" ref="S453:S516" si="96">SQRT((C453-C452)^2+(D453-D452)^2)</f>
        <v>8.9351406321445795E-2</v>
      </c>
    </row>
    <row r="454" spans="1:19" x14ac:dyDescent="0.35">
      <c r="A454" s="9">
        <v>451</v>
      </c>
      <c r="B454" s="9">
        <f t="shared" si="85"/>
        <v>4.722860955896655</v>
      </c>
      <c r="C454" s="9">
        <f>'Graficas excel'!$N$3*(COS('Graficas excel'!$N$4*B454+'Graficas excel'!$N$5)+'Graficas excel'!$N$6)*COS(B454)+'Graficas excel'!$N$7</f>
        <v>13.075963791084117</v>
      </c>
      <c r="D454" s="11">
        <f>'Graficas excel'!$N$3*(COS('Graficas excel'!$N$4*B454+'Graficas excel'!$N$5)+'Graficas excel'!$N$6)*SIN(B454)+'Graficas excel'!$N$8</f>
        <v>17.246257457368923</v>
      </c>
      <c r="E454" s="9">
        <f t="shared" si="88"/>
        <v>1.8441466248638914</v>
      </c>
      <c r="F454" s="9">
        <f>C454/(2*'Graficas excel'!$N$9*COS(E454/2))</f>
        <v>0.54107198305285364</v>
      </c>
      <c r="G454" s="9">
        <f t="shared" si="89"/>
        <v>0.84097628334885421</v>
      </c>
      <c r="H454" s="9">
        <f t="shared" si="90"/>
        <v>1.9981701010294042</v>
      </c>
      <c r="I454" s="9">
        <f t="shared" si="86"/>
        <v>1.9211583629466478</v>
      </c>
      <c r="J454" s="9">
        <f t="shared" si="91"/>
        <v>-0.3730561004099669</v>
      </c>
      <c r="K454" s="9">
        <f t="shared" si="92"/>
        <v>0.56127273090162677</v>
      </c>
      <c r="L454" s="9">
        <f t="shared" si="92"/>
        <v>-0.60103747908324567</v>
      </c>
      <c r="M454" s="9">
        <f t="shared" si="87"/>
        <v>-1.9981701010294042</v>
      </c>
      <c r="N454" s="9">
        <f t="shared" si="93"/>
        <v>0.47037556097260397</v>
      </c>
      <c r="O454" s="9">
        <f t="shared" si="93"/>
        <v>6.9162891844367927E-2</v>
      </c>
      <c r="P454" s="9">
        <f t="shared" si="93"/>
        <v>-2.8107297343748772</v>
      </c>
      <c r="Q454" s="15">
        <f t="shared" si="94"/>
        <v>110.07426597310531</v>
      </c>
      <c r="R454" s="15">
        <f t="shared" si="95"/>
        <v>-114.48671353821418</v>
      </c>
      <c r="S454" s="10">
        <f t="shared" si="96"/>
        <v>8.8939585776579067E-2</v>
      </c>
    </row>
    <row r="455" spans="1:19" x14ac:dyDescent="0.35">
      <c r="A455" s="9">
        <v>452</v>
      </c>
      <c r="B455" s="9">
        <f t="shared" si="85"/>
        <v>4.7333329314086212</v>
      </c>
      <c r="C455" s="9">
        <f>'Graficas excel'!$N$3*(COS('Graficas excel'!$N$4*B455+'Graficas excel'!$N$5)+'Graficas excel'!$N$6)*COS(B455)+'Graficas excel'!$N$7</f>
        <v>13.150959786428473</v>
      </c>
      <c r="D455" s="11">
        <f>'Graficas excel'!$N$3*(COS('Graficas excel'!$N$4*B455+'Graficas excel'!$N$5)+'Graficas excel'!$N$6)*SIN(B455)+'Graficas excel'!$N$8</f>
        <v>17.29325506348853</v>
      </c>
      <c r="E455" s="9">
        <f t="shared" si="88"/>
        <v>1.8412591175236583</v>
      </c>
      <c r="F455" s="9">
        <f>C455/(2*'Graficas excel'!$N$9*COS(E455/2))</f>
        <v>0.54314156418649884</v>
      </c>
      <c r="G455" s="9">
        <f t="shared" si="89"/>
        <v>0.83964113837582033</v>
      </c>
      <c r="H455" s="9">
        <f t="shared" si="90"/>
        <v>1.9932443396734718</v>
      </c>
      <c r="I455" s="9">
        <f t="shared" si="86"/>
        <v>1.9172517285985651</v>
      </c>
      <c r="J455" s="9">
        <f t="shared" si="91"/>
        <v>-0.36717846611643079</v>
      </c>
      <c r="K455" s="9">
        <f t="shared" si="92"/>
        <v>0.55497868113889326</v>
      </c>
      <c r="L455" s="9">
        <f t="shared" si="92"/>
        <v>-0.68191784689621804</v>
      </c>
      <c r="M455" s="9">
        <f t="shared" si="87"/>
        <v>-1.9932443396734718</v>
      </c>
      <c r="N455" s="9">
        <f t="shared" si="93"/>
        <v>0.47109983308233494</v>
      </c>
      <c r="O455" s="9">
        <f t="shared" si="93"/>
        <v>3.9728998895239578E-2</v>
      </c>
      <c r="P455" s="9">
        <f t="shared" si="93"/>
        <v>-2.7308659437114686</v>
      </c>
      <c r="Q455" s="15">
        <f t="shared" si="94"/>
        <v>109.85043231285934</v>
      </c>
      <c r="R455" s="15">
        <f t="shared" si="95"/>
        <v>-114.20448820163061</v>
      </c>
      <c r="S455" s="10">
        <f t="shared" si="96"/>
        <v>8.8505221872296119E-2</v>
      </c>
    </row>
    <row r="456" spans="1:19" x14ac:dyDescent="0.35">
      <c r="A456" s="9">
        <v>453</v>
      </c>
      <c r="B456" s="9">
        <f t="shared" si="85"/>
        <v>4.7438049069205874</v>
      </c>
      <c r="C456" s="9">
        <f>'Graficas excel'!$N$3*(COS('Graficas excel'!$N$4*B456+'Graficas excel'!$N$5)+'Graficas excel'!$N$6)*COS(B456)+'Graficas excel'!$N$7</f>
        <v>13.224982761477264</v>
      </c>
      <c r="D456" s="11">
        <f>'Graficas excel'!$N$3*(COS('Graficas excel'!$N$4*B456+'Graficas excel'!$N$5)+'Graficas excel'!$N$6)*SIN(B456)+'Graficas excel'!$N$8</f>
        <v>17.340932449088498</v>
      </c>
      <c r="E456" s="9">
        <f t="shared" si="88"/>
        <v>1.8385022956280028</v>
      </c>
      <c r="F456" s="9">
        <f>C456/(2*'Graficas excel'!$N$9*COS(E456/2))</f>
        <v>0.54521102981163472</v>
      </c>
      <c r="G456" s="9">
        <f t="shared" si="89"/>
        <v>0.83829883273909955</v>
      </c>
      <c r="H456" s="9">
        <f t="shared" si="90"/>
        <v>1.9883109937577423</v>
      </c>
      <c r="I456" s="9">
        <f t="shared" si="86"/>
        <v>1.9134066446928726</v>
      </c>
      <c r="J456" s="9">
        <f t="shared" si="91"/>
        <v>-0.36136674295788113</v>
      </c>
      <c r="K456" s="9">
        <f t="shared" si="92"/>
        <v>0.5478376541450235</v>
      </c>
      <c r="L456" s="9">
        <f t="shared" si="92"/>
        <v>-0.7593026032436252</v>
      </c>
      <c r="M456" s="9">
        <f t="shared" si="87"/>
        <v>-1.9883109937577423</v>
      </c>
      <c r="N456" s="9">
        <f t="shared" si="93"/>
        <v>0.47151587418588081</v>
      </c>
      <c r="O456" s="9">
        <f t="shared" si="93"/>
        <v>1.1131437606231222E-2</v>
      </c>
      <c r="P456" s="9">
        <f t="shared" si="93"/>
        <v>-2.6478115722910256</v>
      </c>
      <c r="Q456" s="15">
        <f t="shared" si="94"/>
        <v>109.63012523318947</v>
      </c>
      <c r="R456" s="15">
        <f t="shared" si="95"/>
        <v>-113.9218283017812</v>
      </c>
      <c r="S456" s="10">
        <f t="shared" si="96"/>
        <v>8.8048474902873972E-2</v>
      </c>
    </row>
    <row r="457" spans="1:19" x14ac:dyDescent="0.35">
      <c r="A457" s="9">
        <v>454</v>
      </c>
      <c r="B457" s="9">
        <f t="shared" si="85"/>
        <v>4.7542768824325536</v>
      </c>
      <c r="C457" s="9">
        <f>'Graficas excel'!$N$3*(COS('Graficas excel'!$N$4*B457+'Graficas excel'!$N$5)+'Graficas excel'!$N$6)*COS(B457)+'Graficas excel'!$N$7</f>
        <v>13.298029592032487</v>
      </c>
      <c r="D457" s="11">
        <f>'Graficas excel'!$N$3*(COS('Graficas excel'!$N$4*B457+'Graficas excel'!$N$5)+'Graficas excel'!$N$6)*SIN(B457)+'Graficas excel'!$N$8</f>
        <v>17.389229351013682</v>
      </c>
      <c r="E457" s="9">
        <f t="shared" si="88"/>
        <v>1.8358715509497929</v>
      </c>
      <c r="F457" s="9">
        <f>C457/(2*'Graficas excel'!$N$9*COS(E457/2))</f>
        <v>0.54727900131738527</v>
      </c>
      <c r="G457" s="9">
        <f t="shared" si="89"/>
        <v>0.83695023431327475</v>
      </c>
      <c r="H457" s="9">
        <f t="shared" si="90"/>
        <v>1.9833732910697648</v>
      </c>
      <c r="I457" s="9">
        <f t="shared" si="86"/>
        <v>1.9096224210097787</v>
      </c>
      <c r="J457" s="9">
        <f t="shared" si="91"/>
        <v>-0.35562980045914155</v>
      </c>
      <c r="K457" s="9">
        <f t="shared" si="92"/>
        <v>0.53988625587768424</v>
      </c>
      <c r="L457" s="9">
        <f t="shared" si="92"/>
        <v>-0.83328190238677491</v>
      </c>
      <c r="M457" s="9">
        <f t="shared" si="87"/>
        <v>-1.9833732910697646</v>
      </c>
      <c r="N457" s="9">
        <f t="shared" si="93"/>
        <v>0.47163244232790624</v>
      </c>
      <c r="O457" s="9">
        <f t="shared" si="93"/>
        <v>-1.6596380339100526E-2</v>
      </c>
      <c r="P457" s="9">
        <f t="shared" si="93"/>
        <v>-2.5616954387062472</v>
      </c>
      <c r="Q457" s="15">
        <f t="shared" si="94"/>
        <v>109.41330518741475</v>
      </c>
      <c r="R457" s="15">
        <f t="shared" si="95"/>
        <v>-113.63891877726968</v>
      </c>
      <c r="S457" s="10">
        <f t="shared" si="96"/>
        <v>8.7569573424416278E-2</v>
      </c>
    </row>
    <row r="458" spans="1:19" x14ac:dyDescent="0.35">
      <c r="A458" s="9">
        <v>455</v>
      </c>
      <c r="B458" s="9">
        <f t="shared" si="85"/>
        <v>4.764748857944519</v>
      </c>
      <c r="C458" s="9">
        <f>'Graficas excel'!$N$3*(COS('Graficas excel'!$N$4*B458+'Graficas excel'!$N$5)+'Graficas excel'!$N$6)*COS(B458)+'Graficas excel'!$N$7</f>
        <v>13.370099245490323</v>
      </c>
      <c r="D458" s="11">
        <f>'Graficas excel'!$N$3*(COS('Graficas excel'!$N$4*B458+'Graficas excel'!$N$5)+'Graficas excel'!$N$6)*SIN(B458)+'Graficas excel'!$N$8</f>
        <v>17.438085708773961</v>
      </c>
      <c r="E458" s="9">
        <f t="shared" si="88"/>
        <v>1.8333621812130325</v>
      </c>
      <c r="F458" s="9">
        <f>C458/(2*'Graficas excel'!$N$9*COS(E458/2))</f>
        <v>0.54934414704081891</v>
      </c>
      <c r="G458" s="9">
        <f t="shared" si="89"/>
        <v>0.83559619919671435</v>
      </c>
      <c r="H458" s="9">
        <f t="shared" si="90"/>
        <v>1.978434367683058</v>
      </c>
      <c r="I458" s="9">
        <f t="shared" si="86"/>
        <v>1.9058982744480453</v>
      </c>
      <c r="J458" s="9">
        <f t="shared" si="91"/>
        <v>-0.34997612480834345</v>
      </c>
      <c r="K458" s="9">
        <f t="shared" si="92"/>
        <v>0.53116014820132551</v>
      </c>
      <c r="L458" s="9">
        <f t="shared" si="92"/>
        <v>-0.90394716989257218</v>
      </c>
      <c r="M458" s="9">
        <f t="shared" si="87"/>
        <v>-1.978434367683058</v>
      </c>
      <c r="N458" s="9">
        <f t="shared" si="93"/>
        <v>0.47145864543940791</v>
      </c>
      <c r="O458" s="9">
        <f t="shared" si="93"/>
        <v>-4.3422392242347285E-2</v>
      </c>
      <c r="P458" s="9">
        <f t="shared" si="93"/>
        <v>-2.4726451405170908</v>
      </c>
      <c r="Q458" s="15">
        <f t="shared" si="94"/>
        <v>109.19992730713926</v>
      </c>
      <c r="R458" s="15">
        <f t="shared" si="95"/>
        <v>-113.35593931187293</v>
      </c>
      <c r="S458" s="10">
        <f t="shared" si="96"/>
        <v>8.7068815560641319E-2</v>
      </c>
    </row>
    <row r="459" spans="1:19" x14ac:dyDescent="0.35">
      <c r="A459" s="9">
        <v>456</v>
      </c>
      <c r="B459" s="9">
        <f t="shared" si="85"/>
        <v>4.7752208334564852</v>
      </c>
      <c r="C459" s="9">
        <f>'Graficas excel'!$N$3*(COS('Graficas excel'!$N$4*B459+'Graficas excel'!$N$5)+'Graficas excel'!$N$6)*COS(B459)+'Graficas excel'!$N$7</f>
        <v>13.441192768228316</v>
      </c>
      <c r="D459" s="11">
        <f>'Graficas excel'!$N$3*(COS('Graficas excel'!$N$4*B459+'Graficas excel'!$N$5)+'Graficas excel'!$N$6)*SIN(B459)+'Graficas excel'!$N$8</f>
        <v>17.4874417606059</v>
      </c>
      <c r="E459" s="9">
        <f t="shared" si="88"/>
        <v>1.8309694017854472</v>
      </c>
      <c r="F459" s="9">
        <f>C459/(2*'Graficas excel'!$N$9*COS(E459/2))</f>
        <v>0.55140518357831503</v>
      </c>
      <c r="G459" s="9">
        <f t="shared" si="89"/>
        <v>0.83423757019386557</v>
      </c>
      <c r="H459" s="9">
        <f t="shared" si="90"/>
        <v>1.9734972642931117</v>
      </c>
      <c r="I459" s="9">
        <f t="shared" si="86"/>
        <v>1.9022333330392796</v>
      </c>
      <c r="J459" s="9">
        <f t="shared" si="91"/>
        <v>-0.34441382874344695</v>
      </c>
      <c r="K459" s="9">
        <f t="shared" si="92"/>
        <v>0.52169403557409955</v>
      </c>
      <c r="L459" s="9">
        <f t="shared" si="92"/>
        <v>-0.97138983326107387</v>
      </c>
      <c r="M459" s="9">
        <f t="shared" si="87"/>
        <v>-1.9734972642931119</v>
      </c>
      <c r="N459" s="9">
        <f t="shared" si="93"/>
        <v>0.47100392721117507</v>
      </c>
      <c r="O459" s="9">
        <f t="shared" si="93"/>
        <v>-6.931587160362393E-2</v>
      </c>
      <c r="P459" s="9">
        <f t="shared" si="93"/>
        <v>-2.3807874013239463</v>
      </c>
      <c r="Q459" s="15">
        <f t="shared" si="94"/>
        <v>108.98994163225426</v>
      </c>
      <c r="R459" s="15">
        <f t="shared" si="95"/>
        <v>-113.07306412460929</v>
      </c>
      <c r="S459" s="10">
        <f t="shared" si="96"/>
        <v>8.6546570282909269E-2</v>
      </c>
    </row>
    <row r="460" spans="1:19" x14ac:dyDescent="0.35">
      <c r="A460" s="9">
        <v>457</v>
      </c>
      <c r="B460" s="9">
        <f t="shared" si="85"/>
        <v>4.7856928089684514</v>
      </c>
      <c r="C460" s="9">
        <f>'Graficas excel'!$N$3*(COS('Graficas excel'!$N$4*B460+'Graficas excel'!$N$5)+'Graficas excel'!$N$6)*COS(B460)+'Graficas excel'!$N$7</f>
        <v>13.511313269167138</v>
      </c>
      <c r="D460" s="11">
        <f>'Graficas excel'!$N$3*(COS('Graficas excel'!$N$4*B460+'Graficas excel'!$N$5)+'Graficas excel'!$N$6)*SIN(B460)+'Graficas excel'!$N$8</f>
        <v>17.537238138881477</v>
      </c>
      <c r="E460" s="9">
        <f t="shared" si="88"/>
        <v>1.8286883570160748</v>
      </c>
      <c r="F460" s="9">
        <f>C460/(2*'Graficas excel'!$N$9*COS(E460/2))</f>
        <v>0.55346087700340829</v>
      </c>
      <c r="G460" s="9">
        <f t="shared" si="89"/>
        <v>0.83287517529736599</v>
      </c>
      <c r="H460" s="9">
        <f t="shared" si="90"/>
        <v>1.9685649227013167</v>
      </c>
      <c r="I460" s="9">
        <f t="shared" si="86"/>
        <v>1.8986266398586957</v>
      </c>
      <c r="J460" s="9">
        <f t="shared" si="91"/>
        <v>-0.33895066157817627</v>
      </c>
      <c r="K460" s="9">
        <f t="shared" si="92"/>
        <v>0.51152166502761687</v>
      </c>
      <c r="L460" s="9">
        <f t="shared" si="92"/>
        <v>-1.0357001554177474</v>
      </c>
      <c r="M460" s="9">
        <f t="shared" si="87"/>
        <v>-1.9685649227013167</v>
      </c>
      <c r="N460" s="9">
        <f t="shared" si="93"/>
        <v>0.47027805310115134</v>
      </c>
      <c r="O460" s="9">
        <f t="shared" si="93"/>
        <v>-9.4247418969485408E-2</v>
      </c>
      <c r="P460" s="9">
        <f t="shared" si="93"/>
        <v>-2.2862484769984932</v>
      </c>
      <c r="Q460" s="15">
        <f t="shared" si="94"/>
        <v>108.78329333500818</v>
      </c>
      <c r="R460" s="15">
        <f t="shared" si="95"/>
        <v>-112.79046176828258</v>
      </c>
      <c r="S460" s="10">
        <f t="shared" si="96"/>
        <v>8.6003278665849114E-2</v>
      </c>
    </row>
    <row r="461" spans="1:19" x14ac:dyDescent="0.35">
      <c r="A461" s="9">
        <v>458</v>
      </c>
      <c r="B461" s="9">
        <f t="shared" si="85"/>
        <v>4.7961647844804167</v>
      </c>
      <c r="C461" s="9">
        <f>'Graficas excel'!$N$3*(COS('Graficas excel'!$N$4*B461+'Graficas excel'!$N$5)+'Graficas excel'!$N$6)*COS(B461)+'Graficas excel'!$N$7</f>
        <v>13.58046589953779</v>
      </c>
      <c r="D461" s="11">
        <f>'Graficas excel'!$N$3*(COS('Graficas excel'!$N$4*B461+'Graficas excel'!$N$5)+'Graficas excel'!$N$6)*SIN(B461)+'Graficas excel'!$N$8</f>
        <v>17.587415964700533</v>
      </c>
      <c r="E461" s="9">
        <f t="shared" si="88"/>
        <v>1.8265141312163424</v>
      </c>
      <c r="F461" s="9">
        <f>C461/(2*'Graficas excel'!$N$9*COS(E461/2))</f>
        <v>0.55551004399330617</v>
      </c>
      <c r="G461" s="9">
        <f t="shared" si="89"/>
        <v>0.83150982617318181</v>
      </c>
      <c r="H461" s="9">
        <f t="shared" si="90"/>
        <v>1.9636401824454262</v>
      </c>
      <c r="I461" s="9">
        <f t="shared" si="86"/>
        <v>1.8950771568308844</v>
      </c>
      <c r="J461" s="9">
        <f t="shared" si="91"/>
        <v>-0.333594019228167</v>
      </c>
      <c r="K461" s="9">
        <f t="shared" si="92"/>
        <v>0.50067583836234286</v>
      </c>
      <c r="L461" s="9">
        <f t="shared" si="92"/>
        <v>-1.0969662223113854</v>
      </c>
      <c r="M461" s="9">
        <f t="shared" si="87"/>
        <v>-1.9636401824454264</v>
      </c>
      <c r="N461" s="9">
        <f t="shared" si="93"/>
        <v>0.46929109643763689</v>
      </c>
      <c r="O461" s="9">
        <f t="shared" si="93"/>
        <v>-0.11818895703488314</v>
      </c>
      <c r="P461" s="9">
        <f t="shared" si="93"/>
        <v>-2.1891545095283185</v>
      </c>
      <c r="Q461" s="15">
        <f t="shared" si="94"/>
        <v>108.57992293806129</v>
      </c>
      <c r="R461" s="15">
        <f t="shared" si="95"/>
        <v>-112.50829493642189</v>
      </c>
      <c r="S461" s="10">
        <f t="shared" si="96"/>
        <v>8.543945511944441E-2</v>
      </c>
    </row>
    <row r="462" spans="1:19" x14ac:dyDescent="0.35">
      <c r="A462" s="9">
        <v>459</v>
      </c>
      <c r="B462" s="9">
        <f t="shared" si="85"/>
        <v>4.8066367599923829</v>
      </c>
      <c r="C462" s="9">
        <f>'Graficas excel'!$N$3*(COS('Graficas excel'!$N$4*B462+'Graficas excel'!$N$5)+'Graficas excel'!$N$6)*COS(B462)+'Graficas excel'!$N$7</f>
        <v>13.648657828891631</v>
      </c>
      <c r="D462" s="11">
        <f>'Graficas excel'!$N$3*(COS('Graficas excel'!$N$4*B462+'Graficas excel'!$N$5)+'Graficas excel'!$N$6)*SIN(B462)+'Graficas excel'!$N$8</f>
        <v>17.637916941504905</v>
      </c>
      <c r="E462" s="9">
        <f t="shared" si="88"/>
        <v>1.8244417592856297</v>
      </c>
      <c r="F462" s="9">
        <f>C462/(2*'Graficas excel'!$N$9*COS(E462/2))</f>
        <v>0.55755155286618485</v>
      </c>
      <c r="G462" s="9">
        <f t="shared" si="89"/>
        <v>0.83014231665209426</v>
      </c>
      <c r="H462" s="9">
        <f t="shared" si="90"/>
        <v>1.958725777575548</v>
      </c>
      <c r="I462" s="9">
        <f t="shared" si="86"/>
        <v>1.8915837684305887</v>
      </c>
      <c r="J462" s="9">
        <f t="shared" si="91"/>
        <v>-0.32835095410940351</v>
      </c>
      <c r="K462" s="9">
        <f t="shared" si="92"/>
        <v>0.48918843494484421</v>
      </c>
      <c r="L462" s="9">
        <f t="shared" si="92"/>
        <v>-1.1552729881244943</v>
      </c>
      <c r="M462" s="9">
        <f t="shared" si="87"/>
        <v>-1.9587257775755478</v>
      </c>
      <c r="N462" s="9">
        <f t="shared" si="93"/>
        <v>0.46805342457378279</v>
      </c>
      <c r="O462" s="9">
        <f t="shared" si="93"/>
        <v>-0.14111372945057357</v>
      </c>
      <c r="P462" s="9">
        <f t="shared" si="93"/>
        <v>-2.0896319593576305</v>
      </c>
      <c r="Q462" s="15">
        <f t="shared" si="94"/>
        <v>108.37976652652438</v>
      </c>
      <c r="R462" s="15">
        <f t="shared" si="95"/>
        <v>-112.22672027855931</v>
      </c>
      <c r="S462" s="10">
        <f t="shared" si="96"/>
        <v>8.4855688596551487E-2</v>
      </c>
    </row>
    <row r="463" spans="1:19" x14ac:dyDescent="0.35">
      <c r="A463" s="9">
        <v>460</v>
      </c>
      <c r="B463" s="9">
        <f t="shared" si="85"/>
        <v>4.8171087355043491</v>
      </c>
      <c r="C463" s="9">
        <f>'Graficas excel'!$N$3*(COS('Graficas excel'!$N$4*B463+'Graficas excel'!$N$5)+'Graficas excel'!$N$6)*COS(B463)+'Graficas excel'!$N$7</f>
        <v>13.715898217397287</v>
      </c>
      <c r="D463" s="11">
        <f>'Graficas excel'!$N$3*(COS('Graficas excel'!$N$4*B463+'Graficas excel'!$N$5)+'Graficas excel'!$N$6)*SIN(B463)+'Graficas excel'!$N$8</f>
        <v>17.688683447553903</v>
      </c>
      <c r="E463" s="9">
        <f t="shared" si="88"/>
        <v>1.8224662369845295</v>
      </c>
      <c r="F463" s="9">
        <f>C463/(2*'Graficas excel'!$N$9*COS(E463/2))</f>
        <v>0.5595843245312595</v>
      </c>
      <c r="G463" s="9">
        <f t="shared" si="89"/>
        <v>0.82877342123097431</v>
      </c>
      <c r="H463" s="9">
        <f t="shared" si="90"/>
        <v>1.9538243335751195</v>
      </c>
      <c r="I463" s="9">
        <f t="shared" si="86"/>
        <v>1.8881452852798244</v>
      </c>
      <c r="J463" s="9">
        <f t="shared" si="91"/>
        <v>-0.32322818479792415</v>
      </c>
      <c r="K463" s="9">
        <f t="shared" si="92"/>
        <v>0.47709044450356874</v>
      </c>
      <c r="L463" s="9">
        <f t="shared" si="92"/>
        <v>-1.2107014809774528</v>
      </c>
      <c r="M463" s="9">
        <f t="shared" si="87"/>
        <v>-1.9538243335751193</v>
      </c>
      <c r="N463" s="9">
        <f t="shared" si="93"/>
        <v>0.4665756850545742</v>
      </c>
      <c r="O463" s="9">
        <f t="shared" si="93"/>
        <v>-0.16299630415798816</v>
      </c>
      <c r="P463" s="9">
        <f t="shared" si="93"/>
        <v>-1.9878079895766017</v>
      </c>
      <c r="Q463" s="15">
        <f t="shared" si="94"/>
        <v>108.18275595405873</v>
      </c>
      <c r="R463" s="15">
        <f t="shared" si="95"/>
        <v>-111.94588822381505</v>
      </c>
      <c r="S463" s="10">
        <f t="shared" si="96"/>
        <v>8.4252643773441799E-2</v>
      </c>
    </row>
    <row r="464" spans="1:19" x14ac:dyDescent="0.35">
      <c r="A464" s="9">
        <v>461</v>
      </c>
      <c r="B464" s="9">
        <f t="shared" si="85"/>
        <v>4.8275807110163154</v>
      </c>
      <c r="C464" s="9">
        <f>'Graficas excel'!$N$3*(COS('Graficas excel'!$N$4*B464+'Graficas excel'!$N$5)+'Graficas excel'!$N$6)*COS(B464)+'Graficas excel'!$N$7</f>
        <v>13.782198184475289</v>
      </c>
      <c r="D464" s="11">
        <f>'Graficas excel'!$N$3*(COS('Graficas excel'!$N$4*B464+'Graficas excel'!$N$5)+'Graficas excel'!$N$6)*SIN(B464)+'Graficas excel'!$N$8</f>
        <v>17.73965862710288</v>
      </c>
      <c r="E464" s="9">
        <f t="shared" si="88"/>
        <v>1.8205825308609376</v>
      </c>
      <c r="F464" s="9">
        <f>C464/(2*'Graficas excel'!$N$9*COS(E464/2))</f>
        <v>0.5616073333535071</v>
      </c>
      <c r="G464" s="9">
        <f t="shared" si="89"/>
        <v>0.82740389358738387</v>
      </c>
      <c r="H464" s="9">
        <f t="shared" si="90"/>
        <v>1.9489383644267488</v>
      </c>
      <c r="I464" s="9">
        <f t="shared" si="86"/>
        <v>1.8847604476438433</v>
      </c>
      <c r="J464" s="9">
        <f t="shared" si="91"/>
        <v>-0.31823210534608981</v>
      </c>
      <c r="K464" s="9">
        <f t="shared" si="92"/>
        <v>0.46441200824247192</v>
      </c>
      <c r="L464" s="9">
        <f t="shared" si="92"/>
        <v>-1.263328077845822</v>
      </c>
      <c r="M464" s="9">
        <f t="shared" si="87"/>
        <v>-1.9489383644267491</v>
      </c>
      <c r="N464" s="9">
        <f t="shared" si="93"/>
        <v>0.46486879174889079</v>
      </c>
      <c r="O464" s="9">
        <f t="shared" si="93"/>
        <v>-0.18381258074732465</v>
      </c>
      <c r="P464" s="9">
        <f t="shared" si="93"/>
        <v>-1.8838108528335691</v>
      </c>
      <c r="Q464" s="15">
        <f t="shared" si="94"/>
        <v>107.98881904317999</v>
      </c>
      <c r="R464" s="15">
        <f t="shared" si="95"/>
        <v>-111.6659428127823</v>
      </c>
      <c r="S464" s="10">
        <f t="shared" si="96"/>
        <v>8.3631062199368972E-2</v>
      </c>
    </row>
    <row r="465" spans="1:19" x14ac:dyDescent="0.35">
      <c r="A465" s="9">
        <v>462</v>
      </c>
      <c r="B465" s="9">
        <f t="shared" si="85"/>
        <v>4.8380526865282807</v>
      </c>
      <c r="C465" s="9">
        <f>'Graficas excel'!$N$3*(COS('Graficas excel'!$N$4*B465+'Graficas excel'!$N$5)+'Graficas excel'!$N$6)*COS(B465)+'Graficas excel'!$N$7</f>
        <v>13.847570773827535</v>
      </c>
      <c r="D465" s="11">
        <f>'Graficas excel'!$N$3*(COS('Graficas excel'!$N$4*B465+'Graficas excel'!$N$5)+'Graficas excel'!$N$6)*SIN(B465)+'Graficas excel'!$N$8</f>
        <v>17.790786480128904</v>
      </c>
      <c r="E465" s="9">
        <f t="shared" si="88"/>
        <v>1.8187855878357979</v>
      </c>
      <c r="F465" s="9">
        <f>C465/(2*'Graficas excel'!$N$9*COS(E465/2))</f>
        <v>0.5636196079347866</v>
      </c>
      <c r="G465" s="9">
        <f t="shared" si="89"/>
        <v>0.8260344651111341</v>
      </c>
      <c r="H465" s="9">
        <f t="shared" si="90"/>
        <v>1.9440702698232775</v>
      </c>
      <c r="I465" s="9">
        <f t="shared" si="86"/>
        <v>1.8814279288295377</v>
      </c>
      <c r="J465" s="9">
        <f t="shared" si="91"/>
        <v>-0.3133687941683117</v>
      </c>
      <c r="K465" s="9">
        <f t="shared" si="92"/>
        <v>0.45118246754769142</v>
      </c>
      <c r="L465" s="9">
        <f t="shared" si="92"/>
        <v>-1.3132239045850318</v>
      </c>
      <c r="M465" s="9">
        <f t="shared" si="87"/>
        <v>-1.9440702698232775</v>
      </c>
      <c r="N465" s="9">
        <f t="shared" si="93"/>
        <v>0.46294391090451353</v>
      </c>
      <c r="O465" s="9">
        <f t="shared" si="93"/>
        <v>-0.20353980186737353</v>
      </c>
      <c r="P465" s="9">
        <f t="shared" si="93"/>
        <v>-1.7777702958245669</v>
      </c>
      <c r="Q465" s="15">
        <f t="shared" si="94"/>
        <v>107.79787977997233</v>
      </c>
      <c r="R465" s="15">
        <f t="shared" si="95"/>
        <v>-111.38702153773296</v>
      </c>
      <c r="S465" s="10">
        <f t="shared" si="96"/>
        <v>8.2991763408593835E-2</v>
      </c>
    </row>
    <row r="466" spans="1:19" x14ac:dyDescent="0.35">
      <c r="A466" s="9">
        <v>463</v>
      </c>
      <c r="B466" s="9">
        <f t="shared" si="85"/>
        <v>4.8485246620402469</v>
      </c>
      <c r="C466" s="9">
        <f>'Graficas excel'!$N$3*(COS('Graficas excel'!$N$4*B466+'Graficas excel'!$N$5)+'Graficas excel'!$N$6)*COS(B466)+'Graficas excel'!$N$7</f>
        <v>13.912030914925298</v>
      </c>
      <c r="D466" s="11">
        <f>'Graficas excel'!$N$3*(COS('Graficas excel'!$N$4*B466+'Graficas excel'!$N$5)+'Graficas excel'!$N$6)*SIN(B466)+'Graficas excel'!$N$8</f>
        <v>17.842011950449987</v>
      </c>
      <c r="E466" s="9">
        <f t="shared" si="88"/>
        <v>1.817070344456714</v>
      </c>
      <c r="F466" s="9">
        <f>C466/(2*'Graficas excel'!$N$9*COS(E466/2))</f>
        <v>0.5656202318129615</v>
      </c>
      <c r="G466" s="9">
        <f t="shared" si="89"/>
        <v>0.82466584345651883</v>
      </c>
      <c r="H466" s="9">
        <f t="shared" si="90"/>
        <v>1.9392223325248719</v>
      </c>
      <c r="I466" s="9">
        <f t="shared" si="86"/>
        <v>1.8781463384907928</v>
      </c>
      <c r="J466" s="9">
        <f t="shared" si="91"/>
        <v>-0.3086440224167239</v>
      </c>
      <c r="K466" s="9">
        <f t="shared" si="92"/>
        <v>0.43743041897714863</v>
      </c>
      <c r="L466" s="9">
        <f t="shared" si="92"/>
        <v>-1.3604543119344308</v>
      </c>
      <c r="M466" s="9">
        <f t="shared" si="87"/>
        <v>-1.9392223325248716</v>
      </c>
      <c r="N466" s="9">
        <f t="shared" si="93"/>
        <v>0.46081244708364799</v>
      </c>
      <c r="O466" s="9">
        <f t="shared" si="93"/>
        <v>-0.2221565688711489</v>
      </c>
      <c r="P466" s="9">
        <f t="shared" si="93"/>
        <v>-1.6698179258936972</v>
      </c>
      <c r="Q466" s="15">
        <f t="shared" si="94"/>
        <v>107.60985850347134</v>
      </c>
      <c r="R466" s="15">
        <f t="shared" si="95"/>
        <v>-111.10925519119026</v>
      </c>
      <c r="S466" s="10">
        <f t="shared" si="96"/>
        <v>8.2335645986168174E-2</v>
      </c>
    </row>
    <row r="467" spans="1:19" x14ac:dyDescent="0.35">
      <c r="A467" s="9">
        <v>464</v>
      </c>
      <c r="B467" s="9">
        <f t="shared" si="85"/>
        <v>4.8589966375522131</v>
      </c>
      <c r="C467" s="9">
        <f>'Graficas excel'!$N$3*(COS('Graficas excel'!$N$4*B467+'Graficas excel'!$N$5)+'Graficas excel'!$N$6)*COS(B467)+'Graficas excel'!$N$7</f>
        <v>13.975595381025565</v>
      </c>
      <c r="D467" s="11">
        <f>'Graficas excel'!$N$3*(COS('Graficas excel'!$N$4*B467+'Graficas excel'!$N$5)+'Graficas excel'!$N$6)*SIN(B467)+'Graficas excel'!$N$8</f>
        <v>17.893281012087289</v>
      </c>
      <c r="E467" s="9">
        <f t="shared" si="88"/>
        <v>1.8154317358288579</v>
      </c>
      <c r="F467" s="9">
        <f>C467/(2*'Graficas excel'!$N$9*COS(E467/2))</f>
        <v>0.56760834408048622</v>
      </c>
      <c r="G467" s="9">
        <f t="shared" si="89"/>
        <v>0.8232987111190011</v>
      </c>
      <c r="H467" s="9">
        <f t="shared" si="90"/>
        <v>1.9343967158634023</v>
      </c>
      <c r="I467" s="9">
        <f t="shared" si="86"/>
        <v>1.8749142258461302</v>
      </c>
      <c r="J467" s="9">
        <f t="shared" si="91"/>
        <v>-0.30406326178100618</v>
      </c>
      <c r="K467" s="9">
        <f t="shared" si="92"/>
        <v>0.42318377473742275</v>
      </c>
      <c r="L467" s="9">
        <f t="shared" si="92"/>
        <v>-1.4050784710247115</v>
      </c>
      <c r="M467" s="9">
        <f t="shared" si="87"/>
        <v>-1.9343967158634026</v>
      </c>
      <c r="N467" s="9">
        <f t="shared" si="93"/>
        <v>0.45848602893460694</v>
      </c>
      <c r="O467" s="9">
        <f t="shared" si="93"/>
        <v>-0.23964286130054951</v>
      </c>
      <c r="P467" s="9">
        <f t="shared" si="93"/>
        <v>-1.5600875604343407</v>
      </c>
      <c r="Q467" s="15">
        <f t="shared" si="94"/>
        <v>107.42467209002132</v>
      </c>
      <c r="R467" s="15">
        <f t="shared" si="95"/>
        <v>-110.83276772294006</v>
      </c>
      <c r="S467" s="10">
        <f t="shared" si="96"/>
        <v>8.1663688575655077E-2</v>
      </c>
    </row>
    <row r="468" spans="1:19" x14ac:dyDescent="0.35">
      <c r="A468" s="9">
        <v>465</v>
      </c>
      <c r="B468" s="9">
        <f t="shared" si="85"/>
        <v>4.8694686130641793</v>
      </c>
      <c r="C468" s="9">
        <f>'Graficas excel'!$N$3*(COS('Graficas excel'!$N$4*B468+'Graficas excel'!$N$5)+'Graficas excel'!$N$6)*COS(B468)+'Graficas excel'!$N$7</f>
        <v>14.038282743791934</v>
      </c>
      <c r="D468" s="11">
        <f>'Graficas excel'!$N$3*(COS('Graficas excel'!$N$4*B468+'Graficas excel'!$N$5)+'Graficas excel'!$N$6)*SIN(B468)+'Graficas excel'!$N$8</f>
        <v>17.944540753722713</v>
      </c>
      <c r="E468" s="9">
        <f t="shared" si="88"/>
        <v>1.8138647042335212</v>
      </c>
      <c r="F468" s="9">
        <f>C468/(2*'Graficas excel'!$N$9*COS(E468/2))</f>
        <v>0.56958313992376342</v>
      </c>
      <c r="G468" s="9">
        <f t="shared" si="89"/>
        <v>0.82193372404019693</v>
      </c>
      <c r="H468" s="9">
        <f t="shared" si="90"/>
        <v>1.9295954613958206</v>
      </c>
      <c r="I468" s="9">
        <f t="shared" si="86"/>
        <v>1.871730082814671</v>
      </c>
      <c r="J468" s="9">
        <f t="shared" si="91"/>
        <v>-0.29963169165489456</v>
      </c>
      <c r="K468" s="9">
        <f t="shared" si="92"/>
        <v>0.40846982739646137</v>
      </c>
      <c r="L468" s="9">
        <f t="shared" si="92"/>
        <v>-1.4471490350012581</v>
      </c>
      <c r="M468" s="9">
        <f t="shared" si="87"/>
        <v>-1.9295954613958208</v>
      </c>
      <c r="N468" s="9">
        <f t="shared" si="93"/>
        <v>0.45597649475945012</v>
      </c>
      <c r="O468" s="9">
        <f t="shared" si="93"/>
        <v>-0.25598006002994067</v>
      </c>
      <c r="P468" s="9">
        <f t="shared" si="93"/>
        <v>-1.4487155675674677</v>
      </c>
      <c r="Q468" s="15">
        <f t="shared" si="94"/>
        <v>107.2422341329527</v>
      </c>
      <c r="R468" s="15">
        <f t="shared" si="95"/>
        <v>-110.5576761055793</v>
      </c>
      <c r="S468" s="10">
        <f t="shared" si="96"/>
        <v>8.0976950813997806E-2</v>
      </c>
    </row>
    <row r="469" spans="1:19" x14ac:dyDescent="0.35">
      <c r="A469" s="9">
        <v>466</v>
      </c>
      <c r="B469" s="9">
        <f t="shared" si="85"/>
        <v>4.8799405885761447</v>
      </c>
      <c r="C469" s="9">
        <f>'Graficas excel'!$N$3*(COS('Graficas excel'!$N$4*B469+'Graficas excel'!$N$5)+'Graficas excel'!$N$6)*COS(B469)+'Graficas excel'!$N$7</f>
        <v>14.100113324602043</v>
      </c>
      <c r="D469" s="11">
        <f>'Graficas excel'!$N$3*(COS('Graficas excel'!$N$4*B469+'Graficas excel'!$N$5)+'Graficas excel'!$N$6)*SIN(B469)+'Graficas excel'!$N$8</f>
        <v>17.995739461107643</v>
      </c>
      <c r="E469" s="9">
        <f t="shared" si="88"/>
        <v>1.8123642074454362</v>
      </c>
      <c r="F469" s="9">
        <f>C469/(2*'Graficas excel'!$N$9*COS(E469/2))</f>
        <v>0.57154387108443339</v>
      </c>
      <c r="G469" s="9">
        <f t="shared" si="89"/>
        <v>0.82057151024503683</v>
      </c>
      <c r="H469" s="9">
        <f t="shared" si="90"/>
        <v>1.924820486708668</v>
      </c>
      <c r="I469" s="9">
        <f t="shared" si="86"/>
        <v>1.868592347077052</v>
      </c>
      <c r="J469" s="9">
        <f t="shared" si="91"/>
        <v>-0.29535420562502185</v>
      </c>
      <c r="K469" s="9">
        <f t="shared" si="92"/>
        <v>0.393315318139763</v>
      </c>
      <c r="L469" s="9">
        <f t="shared" si="92"/>
        <v>-1.4867118950200899</v>
      </c>
      <c r="M469" s="9">
        <f t="shared" si="87"/>
        <v>-1.9248204867086678</v>
      </c>
      <c r="N469" s="9">
        <f t="shared" si="93"/>
        <v>0.453295877839265</v>
      </c>
      <c r="O469" s="9">
        <f t="shared" si="93"/>
        <v>-0.27115097397731108</v>
      </c>
      <c r="P469" s="9">
        <f t="shared" si="93"/>
        <v>-1.3358411836344561</v>
      </c>
      <c r="Q469" s="15">
        <f t="shared" si="94"/>
        <v>107.06245511795977</v>
      </c>
      <c r="R469" s="15">
        <f t="shared" si="95"/>
        <v>-110.28409020872364</v>
      </c>
      <c r="S469" s="10">
        <f t="shared" si="96"/>
        <v>8.0276574174557663E-2</v>
      </c>
    </row>
    <row r="470" spans="1:19" x14ac:dyDescent="0.35">
      <c r="A470" s="9">
        <v>467</v>
      </c>
      <c r="B470" s="9">
        <f t="shared" si="85"/>
        <v>4.8904125640881109</v>
      </c>
      <c r="C470" s="9">
        <f>'Graficas excel'!$N$3*(COS('Graficas excel'!$N$4*B470+'Graficas excel'!$N$5)+'Graficas excel'!$N$6)*COS(B470)+'Graficas excel'!$N$7</f>
        <v>14.161109142629655</v>
      </c>
      <c r="D470" s="11">
        <f>'Graficas excel'!$N$3*(COS('Graficas excel'!$N$4*B470+'Graficas excel'!$N$5)+'Graficas excel'!$N$6)*SIN(B470)+'Graficas excel'!$N$8</f>
        <v>18.046826697282235</v>
      </c>
      <c r="E470" s="9">
        <f t="shared" si="88"/>
        <v>1.8109252267605214</v>
      </c>
      <c r="F470" s="9">
        <f>C470/(2*'Graficas excel'!$N$9*COS(E470/2))</f>
        <v>0.57348984624359745</v>
      </c>
      <c r="G470" s="9">
        <f t="shared" si="89"/>
        <v>0.81921266851501695</v>
      </c>
      <c r="H470" s="9">
        <f t="shared" si="90"/>
        <v>1.9200735833762599</v>
      </c>
      <c r="I470" s="9">
        <f t="shared" si="86"/>
        <v>1.8654994050683906</v>
      </c>
      <c r="J470" s="9">
        <f t="shared" si="91"/>
        <v>-0.29123541724498114</v>
      </c>
      <c r="K470" s="9">
        <f t="shared" si="92"/>
        <v>0.37774650758176409</v>
      </c>
      <c r="L470" s="9">
        <f t="shared" si="92"/>
        <v>-1.5238060290334905</v>
      </c>
      <c r="M470" s="9">
        <f t="shared" si="87"/>
        <v>-1.9200735833762599</v>
      </c>
      <c r="N470" s="9">
        <f t="shared" si="93"/>
        <v>0.45045639147972888</v>
      </c>
      <c r="O470" s="9">
        <f t="shared" si="93"/>
        <v>-0.28513987014020675</v>
      </c>
      <c r="P470" s="9">
        <f t="shared" si="93"/>
        <v>-1.2216067750067994</v>
      </c>
      <c r="Q470" s="15">
        <f t="shared" si="94"/>
        <v>106.88524259458475</v>
      </c>
      <c r="R470" s="15">
        <f t="shared" si="95"/>
        <v>-110.01211268202007</v>
      </c>
      <c r="S470" s="10">
        <f t="shared" si="96"/>
        <v>7.9563782695495786E-2</v>
      </c>
    </row>
    <row r="471" spans="1:19" x14ac:dyDescent="0.35">
      <c r="A471" s="9">
        <v>468</v>
      </c>
      <c r="B471" s="9">
        <f t="shared" si="85"/>
        <v>4.9008845396000771</v>
      </c>
      <c r="C471" s="9">
        <f>'Graficas excel'!$N$3*(COS('Graficas excel'!$N$4*B471+'Graficas excel'!$N$5)+'Graficas excel'!$N$6)*COS(B471)+'Graficas excel'!$N$7</f>
        <v>14.221293859794995</v>
      </c>
      <c r="D471" s="11">
        <f>'Graficas excel'!$N$3*(COS('Graficas excel'!$N$4*B471+'Graficas excel'!$N$5)+'Graficas excel'!$N$6)*SIN(B471)+'Graficas excel'!$N$8</f>
        <v>18.097753380468326</v>
      </c>
      <c r="E471" s="9">
        <f t="shared" si="88"/>
        <v>1.8095427747460924</v>
      </c>
      <c r="F471" s="9">
        <f>C471/(2*'Graficas excel'!$N$9*COS(E471/2))</f>
        <v>0.57542043132983178</v>
      </c>
      <c r="G471" s="9">
        <f t="shared" si="89"/>
        <v>0.81785776710146263</v>
      </c>
      <c r="H471" s="9">
        <f t="shared" si="90"/>
        <v>1.9153564150754758</v>
      </c>
      <c r="I471" s="9">
        <f t="shared" si="86"/>
        <v>1.862449594910784</v>
      </c>
      <c r="J471" s="9">
        <f t="shared" si="91"/>
        <v>-0.28727966506785424</v>
      </c>
      <c r="K471" s="9">
        <f t="shared" si="92"/>
        <v>0.36178924816073926</v>
      </c>
      <c r="L471" s="9">
        <f t="shared" si="92"/>
        <v>-1.5584634014492782</v>
      </c>
      <c r="M471" s="9">
        <f t="shared" si="87"/>
        <v>-1.9153564150754756</v>
      </c>
      <c r="N471" s="9">
        <f t="shared" si="93"/>
        <v>0.44747041374213548</v>
      </c>
      <c r="O471" s="9">
        <f t="shared" si="93"/>
        <v>-0.29793250637332969</v>
      </c>
      <c r="P471" s="9">
        <f t="shared" si="93"/>
        <v>-1.1061581105072433</v>
      </c>
      <c r="Q471" s="15">
        <f t="shared" si="94"/>
        <v>106.71050134423777</v>
      </c>
      <c r="R471" s="15">
        <f t="shared" si="95"/>
        <v>-109.74183884713224</v>
      </c>
      <c r="S471" s="10">
        <f t="shared" si="96"/>
        <v>7.8839883565416852E-2</v>
      </c>
    </row>
    <row r="472" spans="1:19" x14ac:dyDescent="0.35">
      <c r="A472" s="9">
        <v>469</v>
      </c>
      <c r="B472" s="9">
        <f t="shared" si="85"/>
        <v>4.9113565151120433</v>
      </c>
      <c r="C472" s="9">
        <f>'Graficas excel'!$N$3*(COS('Graficas excel'!$N$4*B472+'Graficas excel'!$N$5)+'Graficas excel'!$N$6)*COS(B472)+'Graficas excel'!$N$7</f>
        <v>14.280692722682772</v>
      </c>
      <c r="D472" s="11">
        <f>'Graficas excel'!$N$3*(COS('Graficas excel'!$N$4*B472+'Graficas excel'!$N$5)+'Graficas excel'!$N$6)*SIN(B472)+'Graficas excel'!$N$8</f>
        <v>18.14847185950341</v>
      </c>
      <c r="E472" s="9">
        <f t="shared" si="88"/>
        <v>1.8082119027257766</v>
      </c>
      <c r="F472" s="9">
        <f>C472/(2*'Graficas excel'!$N$9*COS(E472/2))</f>
        <v>0.57733504975169736</v>
      </c>
      <c r="G472" s="9">
        <f t="shared" si="89"/>
        <v>0.81650734248272694</v>
      </c>
      <c r="H472" s="9">
        <f t="shared" si="90"/>
        <v>1.9106705158604385</v>
      </c>
      <c r="I472" s="9">
        <f t="shared" si="86"/>
        <v>1.8594412092931076</v>
      </c>
      <c r="J472" s="9">
        <f t="shared" si="91"/>
        <v>-0.2834910169206224</v>
      </c>
      <c r="K472" s="9">
        <f t="shared" si="92"/>
        <v>0.34546905758446722</v>
      </c>
      <c r="L472" s="9">
        <f t="shared" si="92"/>
        <v>-1.590708966602399</v>
      </c>
      <c r="M472" s="9">
        <f t="shared" si="87"/>
        <v>-1.9106705158604387</v>
      </c>
      <c r="N472" s="9">
        <f t="shared" si="93"/>
        <v>0.44435047183117532</v>
      </c>
      <c r="O472" s="9">
        <f t="shared" si="93"/>
        <v>-0.30951616701892409</v>
      </c>
      <c r="P472" s="9">
        <f t="shared" si="93"/>
        <v>-0.9896445588393521</v>
      </c>
      <c r="Q472" s="15">
        <f t="shared" si="94"/>
        <v>106.53813354519706</v>
      </c>
      <c r="R472" s="15">
        <f t="shared" si="95"/>
        <v>-109.47335659888695</v>
      </c>
      <c r="S472" s="10">
        <f t="shared" si="96"/>
        <v>7.8106267533362111E-2</v>
      </c>
    </row>
    <row r="473" spans="1:19" x14ac:dyDescent="0.35">
      <c r="A473" s="9">
        <v>470</v>
      </c>
      <c r="B473" s="9">
        <f t="shared" si="85"/>
        <v>4.9218284906240086</v>
      </c>
      <c r="C473" s="9">
        <f>'Graficas excel'!$N$3*(COS('Graficas excel'!$N$4*B473+'Graficas excel'!$N$5)+'Graficas excel'!$N$6)*COS(B473)+'Graficas excel'!$N$7</f>
        <v>14.339332501532507</v>
      </c>
      <c r="D473" s="11">
        <f>'Graficas excel'!$N$3*(COS('Graficas excel'!$N$4*B473+'Graficas excel'!$N$5)+'Graficas excel'!$N$6)*SIN(B473)+'Graficas excel'!$N$8</f>
        <v>18.198935986687047</v>
      </c>
      <c r="E473" s="9">
        <f t="shared" si="88"/>
        <v>1.806927708011413</v>
      </c>
      <c r="F473" s="9">
        <f>C473/(2*'Graficas excel'!$N$9*COS(E473/2))</f>
        <v>0.57923318255530698</v>
      </c>
      <c r="G473" s="9">
        <f t="shared" si="89"/>
        <v>0.81516189816922291</v>
      </c>
      <c r="H473" s="9">
        <f t="shared" si="90"/>
        <v>1.9060172886006923</v>
      </c>
      <c r="I473" s="9">
        <f t="shared" si="86"/>
        <v>1.8564724983060525</v>
      </c>
      <c r="J473" s="9">
        <f t="shared" si="91"/>
        <v>-0.27987327340945589</v>
      </c>
      <c r="K473" s="9">
        <f t="shared" si="92"/>
        <v>0.32881119223954219</v>
      </c>
      <c r="L473" s="9">
        <f t="shared" si="92"/>
        <v>-1.6205607178745958</v>
      </c>
      <c r="M473" s="9">
        <f t="shared" si="87"/>
        <v>-1.9060172886006921</v>
      </c>
      <c r="N473" s="9">
        <f t="shared" si="93"/>
        <v>0.44110922610959558</v>
      </c>
      <c r="O473" s="9">
        <f t="shared" si="93"/>
        <v>-0.31987970060464016</v>
      </c>
      <c r="P473" s="9">
        <f t="shared" si="93"/>
        <v>-0.87221928618762046</v>
      </c>
      <c r="Q473" s="15">
        <f t="shared" si="94"/>
        <v>106.36803893504468</v>
      </c>
      <c r="R473" s="15">
        <f t="shared" si="95"/>
        <v>-109.20674631578825</v>
      </c>
      <c r="S473" s="10">
        <f t="shared" si="96"/>
        <v>7.7364409103618928E-2</v>
      </c>
    </row>
    <row r="474" spans="1:19" x14ac:dyDescent="0.35">
      <c r="A474" s="9">
        <v>471</v>
      </c>
      <c r="B474" s="9">
        <f t="shared" si="85"/>
        <v>4.9323004661359748</v>
      </c>
      <c r="C474" s="9">
        <f>'Graficas excel'!$N$3*(COS('Graficas excel'!$N$4*B474+'Graficas excel'!$N$5)+'Graficas excel'!$N$6)*COS(B474)+'Graficas excel'!$N$7</f>
        <v>14.397241426411107</v>
      </c>
      <c r="D474" s="11">
        <f>'Graficas excel'!$N$3*(COS('Graficas excel'!$N$4*B474+'Graficas excel'!$N$5)+'Graficas excel'!$N$6)*SIN(B474)+'Graficas excel'!$N$8</f>
        <v>18.249101187915972</v>
      </c>
      <c r="E474" s="9">
        <f t="shared" si="88"/>
        <v>1.8056853408941398</v>
      </c>
      <c r="F474" s="9">
        <f>C474/(2*'Graficas excel'!$N$9*COS(E474/2))</f>
        <v>0.58111436850737708</v>
      </c>
      <c r="G474" s="9">
        <f t="shared" si="89"/>
        <v>0.81382190356015383</v>
      </c>
      <c r="H474" s="9">
        <f t="shared" si="90"/>
        <v>1.9013980035867701</v>
      </c>
      <c r="I474" s="9">
        <f t="shared" si="86"/>
        <v>1.853541672240455</v>
      </c>
      <c r="J474" s="9">
        <f t="shared" si="91"/>
        <v>-0.27642997065626307</v>
      </c>
      <c r="K474" s="9">
        <f t="shared" si="92"/>
        <v>0.31184072008630542</v>
      </c>
      <c r="L474" s="9">
        <f t="shared" si="92"/>
        <v>-1.6480298187807421</v>
      </c>
      <c r="M474" s="9">
        <f t="shared" si="87"/>
        <v>-1.9013980035867701</v>
      </c>
      <c r="N474" s="9">
        <f t="shared" si="93"/>
        <v>0.43775945371808878</v>
      </c>
      <c r="O474" s="9">
        <f t="shared" si="93"/>
        <v>-0.32901355961066137</v>
      </c>
      <c r="P474" s="9">
        <f t="shared" si="93"/>
        <v>-0.75403938364138268</v>
      </c>
      <c r="Q474" s="15">
        <f t="shared" si="94"/>
        <v>106.20011497099901</v>
      </c>
      <c r="R474" s="15">
        <f t="shared" si="95"/>
        <v>-108.9420807801225</v>
      </c>
      <c r="S474" s="10">
        <f t="shared" si="96"/>
        <v>7.6615866469901886E-2</v>
      </c>
    </row>
    <row r="475" spans="1:19" x14ac:dyDescent="0.35">
      <c r="A475" s="9">
        <v>472</v>
      </c>
      <c r="B475" s="9">
        <f t="shared" si="85"/>
        <v>4.9427724416479411</v>
      </c>
      <c r="C475" s="9">
        <f>'Graficas excel'!$N$3*(COS('Graficas excel'!$N$4*B475+'Graficas excel'!$N$5)+'Graficas excel'!$N$6)*COS(B475)+'Graficas excel'!$N$7</f>
        <v>14.454449120682547</v>
      </c>
      <c r="D475" s="11">
        <f>'Graficas excel'!$N$3*(COS('Graficas excel'!$N$4*B475+'Graficas excel'!$N$5)+'Graficas excel'!$N$6)*SIN(B475)+'Graficas excel'!$N$8</f>
        <v>18.298924529988589</v>
      </c>
      <c r="E475" s="9">
        <f t="shared" si="88"/>
        <v>1.8044800114066355</v>
      </c>
      <c r="F475" s="9">
        <f>C475/(2*'Graficas excel'!$N$9*COS(E475/2))</f>
        <v>0.58297820410405277</v>
      </c>
      <c r="G475" s="9">
        <f t="shared" si="89"/>
        <v>0.81248779285575323</v>
      </c>
      <c r="H475" s="9">
        <f t="shared" si="90"/>
        <v>1.8968137973073027</v>
      </c>
      <c r="I475" s="9">
        <f t="shared" si="86"/>
        <v>1.8506469043569691</v>
      </c>
      <c r="J475" s="9">
        <f t="shared" si="91"/>
        <v>-0.27316438227188544</v>
      </c>
      <c r="K475" s="9">
        <f t="shared" si="92"/>
        <v>0.29458259218104377</v>
      </c>
      <c r="L475" s="9">
        <f t="shared" si="92"/>
        <v>-1.6731207816400786</v>
      </c>
      <c r="M475" s="9">
        <f t="shared" si="87"/>
        <v>-1.8968137973073027</v>
      </c>
      <c r="N475" s="9">
        <f t="shared" si="93"/>
        <v>0.43431403177874117</v>
      </c>
      <c r="O475" s="9">
        <f t="shared" si="93"/>
        <v>-0.33690984157121184</v>
      </c>
      <c r="P475" s="9">
        <f t="shared" si="93"/>
        <v>-0.63526598977651716</v>
      </c>
      <c r="Q475" s="15">
        <f t="shared" si="94"/>
        <v>106.03425698860525</v>
      </c>
      <c r="R475" s="15">
        <f t="shared" si="95"/>
        <v>-108.67942510789165</v>
      </c>
      <c r="S475" s="10">
        <f t="shared" si="96"/>
        <v>7.586228113588217E-2</v>
      </c>
    </row>
    <row r="476" spans="1:19" x14ac:dyDescent="0.35">
      <c r="A476" s="9">
        <v>473</v>
      </c>
      <c r="B476" s="9">
        <f t="shared" si="85"/>
        <v>4.9532444171599064</v>
      </c>
      <c r="C476" s="9">
        <f>'Graficas excel'!$N$3*(COS('Graficas excel'!$N$4*B476+'Graficas excel'!$N$5)+'Graficas excel'!$N$6)*COS(B476)+'Graficas excel'!$N$7</f>
        <v>14.510986531894483</v>
      </c>
      <c r="D476" s="11">
        <f>'Graficas excel'!$N$3*(COS('Graficas excel'!$N$4*B476+'Graficas excel'!$N$5)+'Graficas excel'!$N$6)*SIN(B476)+'Graficas excel'!$N$8</f>
        <v>18.348364784964755</v>
      </c>
      <c r="E476" s="9">
        <f t="shared" si="88"/>
        <v>1.8033069958681407</v>
      </c>
      <c r="F476" s="9">
        <f>C476/(2*'Graficas excel'!$N$9*COS(E476/2))</f>
        <v>0.58482434350567913</v>
      </c>
      <c r="G476" s="9">
        <f t="shared" si="89"/>
        <v>0.81115996402876755</v>
      </c>
      <c r="H476" s="9">
        <f t="shared" si="90"/>
        <v>1.8922656714020123</v>
      </c>
      <c r="I476" s="9">
        <f t="shared" si="86"/>
        <v>1.8477863336350766</v>
      </c>
      <c r="J476" s="9">
        <f t="shared" si="91"/>
        <v>-0.27007952058031409</v>
      </c>
      <c r="K476" s="9">
        <f t="shared" si="92"/>
        <v>0.27706171232714749</v>
      </c>
      <c r="L476" s="9">
        <f t="shared" si="92"/>
        <v>-1.6958317278156658</v>
      </c>
      <c r="M476" s="9">
        <f t="shared" si="87"/>
        <v>-1.8922656714020125</v>
      </c>
      <c r="N476" s="9">
        <f t="shared" si="93"/>
        <v>0.4307859201680671</v>
      </c>
      <c r="O476" s="9">
        <f t="shared" si="93"/>
        <v>-0.34356233145973636</v>
      </c>
      <c r="P476" s="9">
        <f t="shared" si="93"/>
        <v>-0.51606433088620851</v>
      </c>
      <c r="Q476" s="15">
        <f t="shared" si="94"/>
        <v>105.87035835924212</v>
      </c>
      <c r="R476" s="15">
        <f t="shared" si="95"/>
        <v>-108.4188366888244</v>
      </c>
      <c r="S476" s="10">
        <f t="shared" si="96"/>
        <v>7.5105377162063364E-2</v>
      </c>
    </row>
    <row r="477" spans="1:19" x14ac:dyDescent="0.35">
      <c r="A477" s="9">
        <v>474</v>
      </c>
      <c r="B477" s="9">
        <f t="shared" si="85"/>
        <v>4.9637163926718726</v>
      </c>
      <c r="C477" s="9">
        <f>'Graficas excel'!$N$3*(COS('Graficas excel'!$N$4*B477+'Graficas excel'!$N$5)+'Graficas excel'!$N$6)*COS(B477)+'Graficas excel'!$N$7</f>
        <v>14.566885860206083</v>
      </c>
      <c r="D477" s="11">
        <f>'Graficas excel'!$N$3*(COS('Graficas excel'!$N$4*B477+'Graficas excel'!$N$5)+'Graficas excel'!$N$6)*SIN(B477)+'Graficas excel'!$N$8</f>
        <v>18.39738249147171</v>
      </c>
      <c r="E477" s="9">
        <f t="shared" si="88"/>
        <v>1.8021616432234393</v>
      </c>
      <c r="F477" s="9">
        <f>C477/(2*'Graficas excel'!$N$9*COS(E477/2))</f>
        <v>0.58665249839757228</v>
      </c>
      <c r="G477" s="9">
        <f t="shared" si="89"/>
        <v>0.80983877785883185</v>
      </c>
      <c r="H477" s="9">
        <f t="shared" si="90"/>
        <v>1.8877544917951126</v>
      </c>
      <c r="I477" s="9">
        <f t="shared" si="86"/>
        <v>1.844958067509276</v>
      </c>
      <c r="J477" s="9">
        <f t="shared" si="91"/>
        <v>-0.26717813711352084</v>
      </c>
      <c r="K477" s="9">
        <f t="shared" si="92"/>
        <v>0.25930300400104689</v>
      </c>
      <c r="L477" s="9">
        <f t="shared" si="92"/>
        <v>-1.7161546746675751</v>
      </c>
      <c r="M477" s="9">
        <f t="shared" si="87"/>
        <v>-1.8877544917951128</v>
      </c>
      <c r="N477" s="9">
        <f t="shared" si="93"/>
        <v>0.42718814384618681</v>
      </c>
      <c r="O477" s="9">
        <f t="shared" si="93"/>
        <v>-0.34896654449537584</v>
      </c>
      <c r="P477" s="9">
        <f t="shared" si="93"/>
        <v>-0.39660375866360842</v>
      </c>
      <c r="Q477" s="15">
        <f t="shared" si="94"/>
        <v>105.70831064689393</v>
      </c>
      <c r="R477" s="15">
        <f t="shared" si="95"/>
        <v>-108.16036513672356</v>
      </c>
      <c r="S477" s="10">
        <f t="shared" si="96"/>
        <v>7.4346959970735052E-2</v>
      </c>
    </row>
    <row r="478" spans="1:19" x14ac:dyDescent="0.35">
      <c r="A478" s="9">
        <v>475</v>
      </c>
      <c r="B478" s="9">
        <f t="shared" si="85"/>
        <v>4.9741883681838388</v>
      </c>
      <c r="C478" s="9">
        <f>'Graficas excel'!$N$3*(COS('Graficas excel'!$N$4*B478+'Graficas excel'!$N$5)+'Graficas excel'!$N$6)*COS(B478)+'Graficas excel'!$N$7</f>
        <v>14.622180484485758</v>
      </c>
      <c r="D478" s="11">
        <f>'Graficas excel'!$N$3*(COS('Graficas excel'!$N$4*B478+'Graficas excel'!$N$5)+'Graficas excel'!$N$6)*SIN(B478)+'Graficas excel'!$N$8</f>
        <v>18.445940012852439</v>
      </c>
      <c r="E478" s="9">
        <f t="shared" si="88"/>
        <v>1.8010393811864278</v>
      </c>
      <c r="F478" s="9">
        <f>C478/(2*'Graficas excel'!$N$9*COS(E478/2))</f>
        <v>0.58846243777673846</v>
      </c>
      <c r="G478" s="9">
        <f t="shared" si="89"/>
        <v>0.80852455703327786</v>
      </c>
      <c r="H478" s="9">
        <f t="shared" si="90"/>
        <v>1.8832809880137531</v>
      </c>
      <c r="I478" s="9">
        <f t="shared" si="86"/>
        <v>1.8421601846000906</v>
      </c>
      <c r="J478" s="9">
        <f t="shared" si="91"/>
        <v>-0.26446272240544266</v>
      </c>
      <c r="K478" s="9">
        <f t="shared" si="92"/>
        <v>0.24133147427318211</v>
      </c>
      <c r="L478" s="9">
        <f t="shared" si="92"/>
        <v>-1.7340758994370145</v>
      </c>
      <c r="M478" s="9">
        <f t="shared" si="87"/>
        <v>-1.8832809880137533</v>
      </c>
      <c r="N478" s="9">
        <f t="shared" si="93"/>
        <v>0.42353377473773585</v>
      </c>
      <c r="O478" s="9">
        <f t="shared" si="93"/>
        <v>-0.35311976934405481</v>
      </c>
      <c r="P478" s="9">
        <f t="shared" si="93"/>
        <v>-0.27705772799124262</v>
      </c>
      <c r="Q478" s="15">
        <f t="shared" si="94"/>
        <v>105.54800376462582</v>
      </c>
      <c r="R478" s="15">
        <f t="shared" si="95"/>
        <v>-107.90405225041584</v>
      </c>
      <c r="S478" s="10">
        <f t="shared" si="96"/>
        <v>7.35889146330507E-2</v>
      </c>
    </row>
    <row r="479" spans="1:19" x14ac:dyDescent="0.35">
      <c r="A479" s="9">
        <v>476</v>
      </c>
      <c r="B479" s="9">
        <f t="shared" si="85"/>
        <v>4.984660343695805</v>
      </c>
      <c r="C479" s="9">
        <f>'Graficas excel'!$N$3*(COS('Graficas excel'!$N$4*B479+'Graficas excel'!$N$5)+'Graficas excel'!$N$6)*COS(B479)+'Graficas excel'!$N$7</f>
        <v>14.676904886211767</v>
      </c>
      <c r="D479" s="11">
        <f>'Graficas excel'!$N$3*(COS('Graficas excel'!$N$4*B479+'Graficas excel'!$N$5)+'Graficas excel'!$N$6)*SIN(B479)+'Graficas excel'!$N$8</f>
        <v>18.494001592058268</v>
      </c>
      <c r="E479" s="9">
        <f t="shared" si="88"/>
        <v>1.7999357221982566</v>
      </c>
      <c r="F479" s="9">
        <f>C479/(2*'Graficas excel'!$N$9*COS(E479/2))</f>
        <v>0.59025398766439974</v>
      </c>
      <c r="G479" s="9">
        <f t="shared" si="89"/>
        <v>0.80721758531778443</v>
      </c>
      <c r="H479" s="9">
        <f t="shared" si="90"/>
        <v>1.878845752696209</v>
      </c>
      <c r="I479" s="9">
        <f t="shared" si="86"/>
        <v>1.8393907374472329</v>
      </c>
      <c r="J479" s="9">
        <f t="shared" si="91"/>
        <v>-0.26193550511658725</v>
      </c>
      <c r="K479" s="9">
        <f t="shared" si="92"/>
        <v>0.22317227391838731</v>
      </c>
      <c r="L479" s="9">
        <f t="shared" si="92"/>
        <v>-1.7495763396862161</v>
      </c>
      <c r="M479" s="9">
        <f t="shared" si="87"/>
        <v>-1.8788457526962092</v>
      </c>
      <c r="N479" s="9">
        <f t="shared" si="93"/>
        <v>0.41983591316037383</v>
      </c>
      <c r="O479" s="9">
        <f t="shared" si="93"/>
        <v>-0.35602111108698004</v>
      </c>
      <c r="P479" s="9">
        <f t="shared" si="93"/>
        <v>-0.15760372189618915</v>
      </c>
      <c r="Q479" s="15">
        <f t="shared" si="94"/>
        <v>105.38932613118256</v>
      </c>
      <c r="R479" s="15">
        <f t="shared" si="95"/>
        <v>-107.6499319855732</v>
      </c>
      <c r="S479" s="10">
        <f t="shared" si="96"/>
        <v>7.2833203554613618E-2</v>
      </c>
    </row>
    <row r="480" spans="1:19" x14ac:dyDescent="0.35">
      <c r="A480" s="9">
        <v>477</v>
      </c>
      <c r="B480" s="9">
        <f t="shared" si="85"/>
        <v>4.9951323192077703</v>
      </c>
      <c r="C480" s="9">
        <f>'Graficas excel'!$N$3*(COS('Graficas excel'!$N$4*B480+'Graficas excel'!$N$5)+'Graficas excel'!$N$6)*COS(B480)+'Graficas excel'!$N$7</f>
        <v>14.731094571312401</v>
      </c>
      <c r="D480" s="11">
        <f>'Graficas excel'!$N$3*(COS('Graficas excel'!$N$4*B480+'Graficas excel'!$N$5)+'Graficas excel'!$N$6)*SIN(B480)+'Graficas excel'!$N$8</f>
        <v>18.541533403193174</v>
      </c>
      <c r="E480" s="9">
        <f t="shared" si="88"/>
        <v>1.7988462692093252</v>
      </c>
      <c r="F480" s="9">
        <f>C480/(2*'Graficas excel'!$N$9*COS(E480/2))</f>
        <v>0.59202703074409846</v>
      </c>
      <c r="G480" s="9">
        <f t="shared" si="89"/>
        <v>0.80591810680014275</v>
      </c>
      <c r="H480" s="9">
        <f t="shared" si="90"/>
        <v>1.8744492412945499</v>
      </c>
      <c r="I480" s="9">
        <f t="shared" si="86"/>
        <v>1.8366477552519376</v>
      </c>
      <c r="J480" s="9">
        <f t="shared" si="91"/>
        <v>-0.25959845052916414</v>
      </c>
      <c r="K480" s="9">
        <f t="shared" si="92"/>
        <v>0.20485075333287819</v>
      </c>
      <c r="L480" s="9">
        <f t="shared" si="92"/>
        <v>-1.7626320426561375</v>
      </c>
      <c r="M480" s="9">
        <f t="shared" si="87"/>
        <v>-1.8744492412945499</v>
      </c>
      <c r="N480" s="9">
        <f t="shared" si="93"/>
        <v>0.41610766880332806</v>
      </c>
      <c r="O480" s="9">
        <f t="shared" si="93"/>
        <v>-0.35767153340327162</v>
      </c>
      <c r="P480" s="9">
        <f t="shared" si="93"/>
        <v>-3.8423154310402344E-2</v>
      </c>
      <c r="Q480" s="15">
        <f t="shared" si="94"/>
        <v>105.2321648281126</v>
      </c>
      <c r="R480" s="15">
        <f t="shared" si="95"/>
        <v>-107.39803043767698</v>
      </c>
      <c r="S480" s="10">
        <f t="shared" si="96"/>
        <v>7.2081863468352214E-2</v>
      </c>
    </row>
    <row r="481" spans="1:19" x14ac:dyDescent="0.35">
      <c r="A481" s="9">
        <v>478</v>
      </c>
      <c r="B481" s="9">
        <f t="shared" si="85"/>
        <v>5.0056042947197366</v>
      </c>
      <c r="C481" s="9">
        <f>'Graficas excel'!$N$3*(COS('Graficas excel'!$N$4*B481+'Graficas excel'!$N$5)+'Graficas excel'!$N$6)*COS(B481)+'Graficas excel'!$N$7</f>
        <v>14.784785990086302</v>
      </c>
      <c r="D481" s="11">
        <f>'Graficas excel'!$N$3*(COS('Graficas excel'!$N$4*B481+'Graficas excel'!$N$5)+'Graficas excel'!$N$6)*SIN(B481)+'Graficas excel'!$N$8</f>
        <v>18.588503599623152</v>
      </c>
      <c r="E481" s="9">
        <f t="shared" si="88"/>
        <v>1.7977667212936035</v>
      </c>
      <c r="F481" s="9">
        <f>C481/(2*'Graficas excel'!$N$9*COS(E481/2))</f>
        <v>0.59378150592508305</v>
      </c>
      <c r="G481" s="9">
        <f t="shared" si="89"/>
        <v>0.80462632521024346</v>
      </c>
      <c r="H481" s="9">
        <f t="shared" si="90"/>
        <v>1.8700917719765002</v>
      </c>
      <c r="I481" s="9">
        <f t="shared" si="86"/>
        <v>1.8339292466350519</v>
      </c>
      <c r="J481" s="9">
        <f t="shared" si="91"/>
        <v>-0.25745325845665445</v>
      </c>
      <c r="K481" s="9">
        <f t="shared" si="92"/>
        <v>0.18639251374557655</v>
      </c>
      <c r="L481" s="9">
        <f t="shared" si="92"/>
        <v>-1.7732146546428162</v>
      </c>
      <c r="M481" s="9">
        <f t="shared" si="87"/>
        <v>-1.8700917719765002</v>
      </c>
      <c r="N481" s="9">
        <f t="shared" si="93"/>
        <v>0.41236214126420168</v>
      </c>
      <c r="O481" s="9">
        <f t="shared" si="93"/>
        <v>-0.35807389973430265</v>
      </c>
      <c r="P481" s="9">
        <f t="shared" si="93"/>
        <v>8.0298780368161404E-2</v>
      </c>
      <c r="Q481" s="15">
        <f t="shared" si="94"/>
        <v>105.0764057577951</v>
      </c>
      <c r="R481" s="15">
        <f t="shared" si="95"/>
        <v>-107.14836583639499</v>
      </c>
      <c r="S481" s="10">
        <f t="shared" si="96"/>
        <v>7.13370016374755E-2</v>
      </c>
    </row>
    <row r="482" spans="1:19" x14ac:dyDescent="0.35">
      <c r="A482" s="9">
        <v>479</v>
      </c>
      <c r="B482" s="9">
        <f t="shared" si="85"/>
        <v>5.0160762702317028</v>
      </c>
      <c r="C482" s="9">
        <f>'Graficas excel'!$N$3*(COS('Graficas excel'!$N$4*B482+'Graficas excel'!$N$5)+'Graficas excel'!$N$6)*COS(B482)+'Graficas excel'!$N$7</f>
        <v>14.838016455346752</v>
      </c>
      <c r="D482" s="11">
        <f>'Graficas excel'!$N$3*(COS('Graficas excel'!$N$4*B482+'Graficas excel'!$N$5)+'Graficas excel'!$N$6)*SIN(B482)+'Graficas excel'!$N$8</f>
        <v>18.634882358569893</v>
      </c>
      <c r="E482" s="9">
        <f t="shared" si="88"/>
        <v>1.7966928791029162</v>
      </c>
      <c r="F482" s="9">
        <f>C482/(2*'Graficas excel'!$N$9*COS(E482/2))</f>
        <v>0.59551740783061946</v>
      </c>
      <c r="G482" s="9">
        <f t="shared" si="89"/>
        <v>0.80334240331921958</v>
      </c>
      <c r="H482" s="9">
        <f t="shared" si="90"/>
        <v>1.8657735257311194</v>
      </c>
      <c r="I482" s="9">
        <f t="shared" si="86"/>
        <v>1.8312332024170179</v>
      </c>
      <c r="J482" s="9">
        <f t="shared" si="91"/>
        <v>-0.255501360617097</v>
      </c>
      <c r="K482" s="9">
        <f t="shared" si="92"/>
        <v>0.16782345330469778</v>
      </c>
      <c r="L482" s="9">
        <f t="shared" si="92"/>
        <v>-1.7812919585261784</v>
      </c>
      <c r="M482" s="9">
        <f t="shared" si="87"/>
        <v>-1.8657735257311197</v>
      </c>
      <c r="N482" s="9">
        <f t="shared" si="93"/>
        <v>0.4086124001547099</v>
      </c>
      <c r="O482" s="9">
        <f t="shared" si="93"/>
        <v>-0.35723301287264653</v>
      </c>
      <c r="P482" s="9">
        <f t="shared" si="93"/>
        <v>0.19837331590734095</v>
      </c>
      <c r="Q482" s="15">
        <f t="shared" si="94"/>
        <v>104.92193380272111</v>
      </c>
      <c r="R482" s="15">
        <f t="shared" si="95"/>
        <v>-106.90094855163646</v>
      </c>
      <c r="S482" s="10">
        <f t="shared" si="96"/>
        <v>7.0600791166132465E-2</v>
      </c>
    </row>
    <row r="483" spans="1:19" x14ac:dyDescent="0.35">
      <c r="A483" s="9">
        <v>480</v>
      </c>
      <c r="B483" s="9">
        <f t="shared" si="85"/>
        <v>5.026548245743669</v>
      </c>
      <c r="C483" s="9">
        <f>'Graficas excel'!$N$3*(COS('Graficas excel'!$N$4*B483+'Graficas excel'!$N$5)+'Graficas excel'!$N$6)*COS(B483)+'Graficas excel'!$N$7</f>
        <v>14.890824058937115</v>
      </c>
      <c r="D483" s="11">
        <f>'Graficas excel'!$N$3*(COS('Graficas excel'!$N$4*B483+'Graficas excel'!$N$5)+'Graficas excel'!$N$6)*SIN(B483)+'Graficas excel'!$N$8</f>
        <v>18.680641922114347</v>
      </c>
      <c r="E483" s="9">
        <f t="shared" si="88"/>
        <v>1.7956206501679095</v>
      </c>
      <c r="F483" s="9">
        <f>C483/(2*'Graficas excel'!$N$9*COS(E483/2))</f>
        <v>0.5972347862108317</v>
      </c>
      <c r="G483" s="9">
        <f t="shared" si="89"/>
        <v>0.8020664624204793</v>
      </c>
      <c r="H483" s="9">
        <f t="shared" si="90"/>
        <v>1.8614945466828141</v>
      </c>
      <c r="I483" s="9">
        <f t="shared" si="86"/>
        <v>1.8285575984253617</v>
      </c>
      <c r="J483" s="9">
        <f t="shared" si="91"/>
        <v>-0.25374391752375663</v>
      </c>
      <c r="K483" s="9">
        <f t="shared" si="92"/>
        <v>0.14916980753534972</v>
      </c>
      <c r="L483" s="9">
        <f t="shared" si="92"/>
        <v>-1.7868284275371942</v>
      </c>
      <c r="M483" s="9">
        <f t="shared" si="87"/>
        <v>-1.8614945466828139</v>
      </c>
      <c r="N483" s="9">
        <f t="shared" si="93"/>
        <v>0.40487146479184172</v>
      </c>
      <c r="O483" s="9">
        <f t="shared" si="93"/>
        <v>-0.35515565236623736</v>
      </c>
      <c r="P483" s="9">
        <f t="shared" si="93"/>
        <v>0.31560831454395144</v>
      </c>
      <c r="Q483" s="15">
        <f t="shared" si="94"/>
        <v>104.76863298635085</v>
      </c>
      <c r="R483" s="15">
        <f t="shared" si="95"/>
        <v>-106.65578111154363</v>
      </c>
      <c r="S483" s="10">
        <f t="shared" si="96"/>
        <v>6.9875465313197452E-2</v>
      </c>
    </row>
    <row r="484" spans="1:19" x14ac:dyDescent="0.35">
      <c r="A484" s="9">
        <v>481</v>
      </c>
      <c r="B484" s="9">
        <f t="shared" si="85"/>
        <v>5.0370202212556343</v>
      </c>
      <c r="C484" s="9">
        <f>'Graficas excel'!$N$3*(COS('Graficas excel'!$N$4*B484+'Graficas excel'!$N$5)+'Graficas excel'!$N$6)*COS(B484)+'Graficas excel'!$N$7</f>
        <v>14.943247586767386</v>
      </c>
      <c r="D484" s="11">
        <f>'Graficas excel'!$N$3*(COS('Graficas excel'!$N$4*B484+'Graficas excel'!$N$5)+'Graficas excel'!$N$6)*SIN(B484)+'Graficas excel'!$N$8</f>
        <v>18.725756634541845</v>
      </c>
      <c r="E484" s="9">
        <f t="shared" si="88"/>
        <v>1.7945460540514653</v>
      </c>
      <c r="F484" s="9">
        <f>C484/(2*'Graficas excel'!$N$9*COS(E484/2))</f>
        <v>0.59893374527964127</v>
      </c>
      <c r="G484" s="9">
        <f t="shared" si="89"/>
        <v>0.80079858189516162</v>
      </c>
      <c r="H484" s="9">
        <f t="shared" si="90"/>
        <v>1.8572547426180199</v>
      </c>
      <c r="I484" s="9">
        <f t="shared" si="86"/>
        <v>1.8259003983347426</v>
      </c>
      <c r="J484" s="9">
        <f t="shared" si="91"/>
        <v>-0.25218181495212177</v>
      </c>
      <c r="K484" s="9">
        <f t="shared" si="92"/>
        <v>0.13045818399809556</v>
      </c>
      <c r="L484" s="9">
        <f t="shared" si="92"/>
        <v>-1.7897858424437292</v>
      </c>
      <c r="M484" s="9">
        <f t="shared" si="87"/>
        <v>-1.8572547426180199</v>
      </c>
      <c r="N484" s="9">
        <f t="shared" si="93"/>
        <v>0.40115228349732618</v>
      </c>
      <c r="O484" s="9">
        <f t="shared" si="93"/>
        <v>-0.35185060982496025</v>
      </c>
      <c r="P484" s="9">
        <f t="shared" si="93"/>
        <v>0.43180858661329835</v>
      </c>
      <c r="Q484" s="15">
        <f t="shared" si="94"/>
        <v>104.61638663583659</v>
      </c>
      <c r="R484" s="15">
        <f t="shared" si="95"/>
        <v>-106.41285823266853</v>
      </c>
      <c r="S484" s="10">
        <f t="shared" si="96"/>
        <v>6.9163310704354483E-2</v>
      </c>
    </row>
    <row r="485" spans="1:19" x14ac:dyDescent="0.35">
      <c r="A485" s="9">
        <v>482</v>
      </c>
      <c r="B485" s="9">
        <f t="shared" si="85"/>
        <v>5.0474921967676005</v>
      </c>
      <c r="C485" s="9">
        <f>'Graficas excel'!$N$3*(COS('Graficas excel'!$N$4*B485+'Graficas excel'!$N$5)+'Graficas excel'!$N$6)*COS(B485)+'Graficas excel'!$N$7</f>
        <v>14.995326432524571</v>
      </c>
      <c r="D485" s="11">
        <f>'Graficas excel'!$N$3*(COS('Graficas excel'!$N$4*B485+'Graficas excel'!$N$5)+'Graficas excel'!$N$6)*SIN(B485)+'Graficas excel'!$N$8</f>
        <v>18.77020297596696</v>
      </c>
      <c r="E485" s="9">
        <f t="shared" si="88"/>
        <v>1.793465227359335</v>
      </c>
      <c r="F485" s="9">
        <f>C485/(2*'Graficas excel'!$N$9*COS(E485/2))</f>
        <v>0.60061444297536304</v>
      </c>
      <c r="G485" s="9">
        <f t="shared" si="89"/>
        <v>0.79953879886431678</v>
      </c>
      <c r="H485" s="9">
        <f t="shared" si="90"/>
        <v>1.8530538857286665</v>
      </c>
      <c r="I485" s="9">
        <f t="shared" si="86"/>
        <v>1.8232595565440008</v>
      </c>
      <c r="J485" s="9">
        <f t="shared" si="91"/>
        <v>-0.25081566004395817</v>
      </c>
      <c r="K485" s="9">
        <f t="shared" si="92"/>
        <v>0.11171559048436143</v>
      </c>
      <c r="L485" s="9">
        <f t="shared" si="92"/>
        <v>-1.7901239060332172</v>
      </c>
      <c r="M485" s="9">
        <f t="shared" si="87"/>
        <v>-1.8530538857286667</v>
      </c>
      <c r="N485" s="9">
        <f t="shared" si="93"/>
        <v>0.3974677125273689</v>
      </c>
      <c r="O485" s="9">
        <f t="shared" si="93"/>
        <v>-0.34732872088008915</v>
      </c>
      <c r="P485" s="9">
        <f t="shared" si="93"/>
        <v>0.54677618037912601</v>
      </c>
      <c r="Q485" s="15">
        <f t="shared" si="94"/>
        <v>104.46507754686533</v>
      </c>
      <c r="R485" s="15">
        <f t="shared" si="95"/>
        <v>-106.17216686257014</v>
      </c>
      <c r="S485" s="10">
        <f t="shared" si="96"/>
        <v>6.8466659342182948E-2</v>
      </c>
    </row>
    <row r="486" spans="1:19" x14ac:dyDescent="0.35">
      <c r="A486" s="9">
        <v>483</v>
      </c>
      <c r="B486" s="9">
        <f t="shared" si="85"/>
        <v>5.0579641722795667</v>
      </c>
      <c r="C486" s="9">
        <f>'Graficas excel'!$N$3*(COS('Graficas excel'!$N$4*B486+'Graficas excel'!$N$5)+'Graficas excel'!$N$6)*COS(B486)+'Graficas excel'!$N$7</f>
        <v>15.047100510211878</v>
      </c>
      <c r="D486" s="11">
        <f>'Graficas excel'!$N$3*(COS('Graficas excel'!$N$4*B486+'Graficas excel'!$N$5)+'Graficas excel'!$N$6)*SIN(B486)+'Graficas excel'!$N$8</f>
        <v>18.813959592182641</v>
      </c>
      <c r="E486" s="9">
        <f t="shared" si="88"/>
        <v>1.7923744286117229</v>
      </c>
      <c r="F486" s="9">
        <f>C486/(2*'Graficas excel'!$N$9*COS(E486/2))</f>
        <v>0.60227709014450936</v>
      </c>
      <c r="G486" s="9">
        <f t="shared" si="89"/>
        <v>0.79828710792988666</v>
      </c>
      <c r="H486" s="9">
        <f t="shared" si="90"/>
        <v>1.8488916135762832</v>
      </c>
      <c r="I486" s="9">
        <f t="shared" si="86"/>
        <v>1.8206330210940029</v>
      </c>
      <c r="J486" s="9">
        <f t="shared" si="91"/>
        <v>-0.24964577711610111</v>
      </c>
      <c r="K486" s="9">
        <f t="shared" si="92"/>
        <v>9.2969456776996695E-2</v>
      </c>
      <c r="L486" s="9">
        <f t="shared" si="92"/>
        <v>-1.787800897036562</v>
      </c>
      <c r="M486" s="9">
        <f t="shared" si="87"/>
        <v>-1.848891613576283</v>
      </c>
      <c r="N486" s="9">
        <f t="shared" si="93"/>
        <v>0.39383049466771014</v>
      </c>
      <c r="O486" s="9">
        <f t="shared" si="93"/>
        <v>-0.34160289410863265</v>
      </c>
      <c r="P486" s="9">
        <f t="shared" si="93"/>
        <v>0.66031072330567164</v>
      </c>
      <c r="Q486" s="15">
        <f t="shared" si="94"/>
        <v>104.31458815083894</v>
      </c>
      <c r="R486" s="15">
        <f t="shared" si="95"/>
        <v>-105.93368623505371</v>
      </c>
      <c r="S486" s="10">
        <f t="shared" si="96"/>
        <v>6.7787879322322414E-2</v>
      </c>
    </row>
    <row r="487" spans="1:19" x14ac:dyDescent="0.35">
      <c r="A487" s="9">
        <v>484</v>
      </c>
      <c r="B487" s="9">
        <f t="shared" si="85"/>
        <v>5.0684361477915321</v>
      </c>
      <c r="C487" s="9">
        <f>'Graficas excel'!$N$3*(COS('Graficas excel'!$N$4*B487+'Graficas excel'!$N$5)+'Graficas excel'!$N$6)*COS(B487)+'Graficas excel'!$N$7</f>
        <v>15.098610165674025</v>
      </c>
      <c r="D487" s="11">
        <f>'Graficas excel'!$N$3*(COS('Graficas excel'!$N$4*B487+'Graficas excel'!$N$5)+'Graficas excel'!$N$6)*SIN(B487)+'Graficas excel'!$N$8</f>
        <v>18.857007320684946</v>
      </c>
      <c r="E487" s="9">
        <f t="shared" si="88"/>
        <v>1.7912700429784976</v>
      </c>
      <c r="F487" s="9">
        <f>C487/(2*'Graficas excel'!$N$9*COS(E487/2))</f>
        <v>0.60392194964837997</v>
      </c>
      <c r="G487" s="9">
        <f t="shared" si="89"/>
        <v>0.79704346100629897</v>
      </c>
      <c r="H487" s="9">
        <f t="shared" si="90"/>
        <v>1.844767430280257</v>
      </c>
      <c r="I487" s="9">
        <f t="shared" si="86"/>
        <v>1.8180187366293774</v>
      </c>
      <c r="J487" s="9">
        <f t="shared" si="91"/>
        <v>-0.24867220324137163</v>
      </c>
      <c r="K487" s="9">
        <f t="shared" si="92"/>
        <v>7.4247649562959012E-2</v>
      </c>
      <c r="L487" s="9">
        <f t="shared" si="92"/>
        <v>-1.7827743598249464</v>
      </c>
      <c r="M487" s="9">
        <f t="shared" si="87"/>
        <v>-1.8447674302802572</v>
      </c>
      <c r="N487" s="9">
        <f t="shared" si="93"/>
        <v>0.39025323752578783</v>
      </c>
      <c r="O487" s="9">
        <f t="shared" si="93"/>
        <v>-0.33468813638388711</v>
      </c>
      <c r="P487" s="9">
        <f t="shared" si="93"/>
        <v>0.7722098582658049</v>
      </c>
      <c r="Q487" s="15">
        <f t="shared" si="94"/>
        <v>104.16480068456929</v>
      </c>
      <c r="R487" s="15">
        <f t="shared" si="95"/>
        <v>-105.69738793825309</v>
      </c>
      <c r="S487" s="10">
        <f t="shared" si="96"/>
        <v>6.7129364178704853E-2</v>
      </c>
    </row>
    <row r="488" spans="1:19" x14ac:dyDescent="0.35">
      <c r="A488" s="9">
        <v>485</v>
      </c>
      <c r="B488" s="9">
        <f t="shared" si="85"/>
        <v>5.0789081233034983</v>
      </c>
      <c r="C488" s="9">
        <f>'Graficas excel'!$N$3*(COS('Graficas excel'!$N$4*B488+'Graficas excel'!$N$5)+'Graficas excel'!$N$6)*COS(B488)+'Graficas excel'!$N$7</f>
        <v>15.149896087267578</v>
      </c>
      <c r="D488" s="11">
        <f>'Graficas excel'!$N$3*(COS('Graficas excel'!$N$4*B488+'Graficas excel'!$N$5)+'Graficas excel'!$N$6)*SIN(B488)+'Graficas excel'!$N$8</f>
        <v>18.89932921283123</v>
      </c>
      <c r="E488" s="9">
        <f t="shared" si="88"/>
        <v>1.7901485868796325</v>
      </c>
      <c r="F488" s="9">
        <f>C488/(2*'Graficas excel'!$N$9*COS(E488/2))</f>
        <v>0.60554933539203759</v>
      </c>
      <c r="G488" s="9">
        <f t="shared" si="89"/>
        <v>0.79580776724423941</v>
      </c>
      <c r="H488" s="9">
        <f t="shared" si="90"/>
        <v>1.8406807079334215</v>
      </c>
      <c r="I488" s="9">
        <f t="shared" si="86"/>
        <v>1.8154146474065271</v>
      </c>
      <c r="J488" s="9">
        <f t="shared" si="91"/>
        <v>-0.24789468367332729</v>
      </c>
      <c r="K488" s="9">
        <f t="shared" si="92"/>
        <v>5.5578480123511353E-2</v>
      </c>
      <c r="L488" s="9">
        <f t="shared" si="92"/>
        <v>-1.7750017838543428</v>
      </c>
      <c r="M488" s="9">
        <f t="shared" si="87"/>
        <v>-1.8406807079334218</v>
      </c>
      <c r="N488" s="9">
        <f t="shared" si="93"/>
        <v>0.38674839155743024</v>
      </c>
      <c r="O488" s="9">
        <f t="shared" si="93"/>
        <v>-0.32660157365802889</v>
      </c>
      <c r="P488" s="9">
        <f t="shared" si="93"/>
        <v>0.88226963063949992</v>
      </c>
      <c r="Q488" s="15">
        <f t="shared" si="94"/>
        <v>104.01559736262446</v>
      </c>
      <c r="R488" s="15">
        <f t="shared" si="95"/>
        <v>-105.46323599573762</v>
      </c>
      <c r="S488" s="10">
        <f t="shared" si="96"/>
        <v>6.649352080121608E-2</v>
      </c>
    </row>
    <row r="489" spans="1:19" x14ac:dyDescent="0.35">
      <c r="A489" s="9">
        <v>486</v>
      </c>
      <c r="B489" s="9">
        <f t="shared" si="85"/>
        <v>5.0893800988154645</v>
      </c>
      <c r="C489" s="9">
        <f>'Graficas excel'!$N$3*(COS('Graficas excel'!$N$4*B489+'Graficas excel'!$N$5)+'Graficas excel'!$N$6)*COS(B489)+'Graficas excel'!$N$7</f>
        <v>15.200999215836914</v>
      </c>
      <c r="D489" s="11">
        <f>'Graficas excel'!$N$3*(COS('Graficas excel'!$N$4*B489+'Graficas excel'!$N$5)+'Graficas excel'!$N$6)*SIN(B489)+'Graficas excel'!$N$8</f>
        <v>18.940910552096344</v>
      </c>
      <c r="E489" s="9">
        <f t="shared" si="88"/>
        <v>1.7890067124513669</v>
      </c>
      <c r="F489" s="9">
        <f>C489/(2*'Graficas excel'!$N$9*COS(E489/2))</f>
        <v>0.60715961127531637</v>
      </c>
      <c r="G489" s="9">
        <f t="shared" si="89"/>
        <v>0.79457989304789656</v>
      </c>
      <c r="H489" s="9">
        <f t="shared" si="90"/>
        <v>1.8366306882477403</v>
      </c>
      <c r="I489" s="9">
        <f t="shared" si="86"/>
        <v>1.8128187003495535</v>
      </c>
      <c r="J489" s="9">
        <f t="shared" si="91"/>
        <v>-0.24731266719048159</v>
      </c>
      <c r="K489" s="9">
        <f t="shared" si="92"/>
        <v>3.6990704909292751E-2</v>
      </c>
      <c r="L489" s="9">
        <f t="shared" si="92"/>
        <v>-1.7644413157969188</v>
      </c>
      <c r="M489" s="9">
        <f t="shared" si="87"/>
        <v>-1.8366306882477401</v>
      </c>
      <c r="N489" s="9">
        <f t="shared" si="93"/>
        <v>0.38332822787591381</v>
      </c>
      <c r="O489" s="9">
        <f t="shared" si="93"/>
        <v>-0.31736246769102078</v>
      </c>
      <c r="P489" s="9">
        <f t="shared" si="93"/>
        <v>0.99028495835382646</v>
      </c>
      <c r="Q489" s="15">
        <f t="shared" si="94"/>
        <v>103.86686055242048</v>
      </c>
      <c r="R489" s="15">
        <f t="shared" si="95"/>
        <v>-105.23118696080316</v>
      </c>
      <c r="S489" s="10">
        <f t="shared" si="96"/>
        <v>6.5882755897538448E-2</v>
      </c>
    </row>
    <row r="490" spans="1:19" x14ac:dyDescent="0.35">
      <c r="A490" s="9">
        <v>487</v>
      </c>
      <c r="B490" s="9">
        <f t="shared" si="85"/>
        <v>5.0998520743274307</v>
      </c>
      <c r="C490" s="9">
        <f>'Graficas excel'!$N$3*(COS('Graficas excel'!$N$4*B490+'Graficas excel'!$N$5)+'Graficas excel'!$N$6)*COS(B490)+'Graficas excel'!$N$7</f>
        <v>15.251960654157712</v>
      </c>
      <c r="D490" s="11">
        <f>'Graficas excel'!$N$3*(COS('Graficas excel'!$N$4*B490+'Graficas excel'!$N$5)+'Graficas excel'!$N$6)*SIN(B490)+'Graficas excel'!$N$8</f>
        <v>18.98173886839843</v>
      </c>
      <c r="E490" s="9">
        <f t="shared" si="88"/>
        <v>1.7878412118774933</v>
      </c>
      <c r="F490" s="9">
        <f>C490/(2*'Graficas excel'!$N$9*COS(E490/2))</f>
        <v>0.60875319006558526</v>
      </c>
      <c r="G490" s="9">
        <f t="shared" si="89"/>
        <v>0.79335966218668652</v>
      </c>
      <c r="H490" s="9">
        <f t="shared" si="90"/>
        <v>1.8326164844323782</v>
      </c>
      <c r="I490" s="9">
        <f t="shared" si="86"/>
        <v>1.8102288481549358</v>
      </c>
      <c r="J490" s="9">
        <f t="shared" si="91"/>
        <v>-0.24692530143450112</v>
      </c>
      <c r="K490" s="9">
        <f t="shared" si="92"/>
        <v>1.8513518657966393E-2</v>
      </c>
      <c r="L490" s="9">
        <f t="shared" si="92"/>
        <v>-1.7510524851920659</v>
      </c>
      <c r="M490" s="9">
        <f t="shared" si="87"/>
        <v>-1.8326164844323782</v>
      </c>
      <c r="N490" s="9">
        <f t="shared" si="93"/>
        <v>0.38000481588583634</v>
      </c>
      <c r="O490" s="9">
        <f t="shared" si="93"/>
        <v>-0.30699222785727126</v>
      </c>
      <c r="P490" s="9">
        <f t="shared" si="93"/>
        <v>1.0960501446625774</v>
      </c>
      <c r="Q490" s="15">
        <f t="shared" si="94"/>
        <v>103.71847295210618</v>
      </c>
      <c r="R490" s="15">
        <f t="shared" si="95"/>
        <v>-105.0011900240776</v>
      </c>
      <c r="S490" s="10">
        <f t="shared" si="96"/>
        <v>6.5299461006869272E-2</v>
      </c>
    </row>
    <row r="491" spans="1:19" x14ac:dyDescent="0.35">
      <c r="A491" s="9">
        <v>488</v>
      </c>
      <c r="B491" s="9">
        <f t="shared" si="85"/>
        <v>5.110324049839396</v>
      </c>
      <c r="C491" s="9">
        <f>'Graficas excel'!$N$3*(COS('Graficas excel'!$N$4*B491+'Graficas excel'!$N$5)+'Graficas excel'!$N$6)*COS(B491)+'Graficas excel'!$N$7</f>
        <v>15.302821576010739</v>
      </c>
      <c r="D491" s="11">
        <f>'Graficas excel'!$N$3*(COS('Graficas excel'!$N$4*B491+'Graficas excel'!$N$5)+'Graficas excel'!$N$6)*SIN(B491)+'Graficas excel'!$N$8</f>
        <v>19.021803948472527</v>
      </c>
      <c r="E491" s="9">
        <f t="shared" si="88"/>
        <v>1.7866490215840651</v>
      </c>
      <c r="F491" s="9">
        <f>C491/(2*'Graficas excel'!$N$9*COS(E491/2))</f>
        <v>0.61033053219205791</v>
      </c>
      <c r="G491" s="9">
        <f t="shared" si="89"/>
        <v>0.79214685600219314</v>
      </c>
      <c r="H491" s="9">
        <f t="shared" si="90"/>
        <v>1.8286370833059926</v>
      </c>
      <c r="I491" s="9">
        <f t="shared" si="86"/>
        <v>1.8076430524450289</v>
      </c>
      <c r="J491" s="9">
        <f t="shared" si="91"/>
        <v>-0.24673142832047457</v>
      </c>
      <c r="K491" s="9">
        <f t="shared" si="92"/>
        <v>1.765399128679128E-4</v>
      </c>
      <c r="L491" s="9">
        <f t="shared" si="92"/>
        <v>-1.7347969179329148</v>
      </c>
      <c r="M491" s="9">
        <f t="shared" si="87"/>
        <v>-1.8286370833059926</v>
      </c>
      <c r="N491" s="9">
        <f t="shared" si="93"/>
        <v>0.37679000079335112</v>
      </c>
      <c r="O491" s="9">
        <f t="shared" si="93"/>
        <v>-0.29551441758247798</v>
      </c>
      <c r="P491" s="9">
        <f t="shared" si="93"/>
        <v>1.1993593712012096</v>
      </c>
      <c r="Q491" s="15">
        <f t="shared" si="94"/>
        <v>103.57031777124548</v>
      </c>
      <c r="R491" s="15">
        <f t="shared" si="95"/>
        <v>-104.77318713454611</v>
      </c>
      <c r="S491" s="10">
        <f t="shared" si="96"/>
        <v>6.4745996116235646E-2</v>
      </c>
    </row>
    <row r="492" spans="1:19" x14ac:dyDescent="0.35">
      <c r="A492" s="9">
        <v>489</v>
      </c>
      <c r="B492" s="9">
        <f t="shared" si="85"/>
        <v>5.1207960253513622</v>
      </c>
      <c r="C492" s="9">
        <f>'Graficas excel'!$N$3*(COS('Graficas excel'!$N$4*B492+'Graficas excel'!$N$5)+'Graficas excel'!$N$6)*COS(B492)+'Graficas excel'!$N$7</f>
        <v>15.353623135049553</v>
      </c>
      <c r="D492" s="11">
        <f>'Graficas excel'!$N$3*(COS('Graficas excel'!$N$4*B492+'Graficas excel'!$N$5)+'Graficas excel'!$N$6)*SIN(B492)+'Graficas excel'!$N$8</f>
        <v>19.061097842277203</v>
      </c>
      <c r="E492" s="9">
        <f t="shared" si="88"/>
        <v>1.785427226294718</v>
      </c>
      <c r="F492" s="9">
        <f>C492/(2*'Graficas excel'!$N$9*COS(E492/2))</f>
        <v>0.61189214446154305</v>
      </c>
      <c r="G492" s="9">
        <f t="shared" si="89"/>
        <v>0.79094121371076254</v>
      </c>
      <c r="H492" s="9">
        <f t="shared" si="90"/>
        <v>1.824691347644531</v>
      </c>
      <c r="I492" s="9">
        <f t="shared" si="86"/>
        <v>1.8050592869696245</v>
      </c>
      <c r="J492" s="9">
        <f t="shared" si="91"/>
        <v>-0.24672957959883013</v>
      </c>
      <c r="K492" s="9">
        <f t="shared" si="92"/>
        <v>-1.7990210929959619E-2</v>
      </c>
      <c r="L492" s="9">
        <f t="shared" si="92"/>
        <v>-1.7156390708133356</v>
      </c>
      <c r="M492" s="9">
        <f t="shared" si="87"/>
        <v>-1.824691347644531</v>
      </c>
      <c r="N492" s="9">
        <f t="shared" si="93"/>
        <v>0.37369538104899452</v>
      </c>
      <c r="O492" s="9">
        <f t="shared" si="93"/>
        <v>-0.28295475561721201</v>
      </c>
      <c r="P492" s="9">
        <f t="shared" si="93"/>
        <v>1.3000072648990453</v>
      </c>
      <c r="Q492" s="15">
        <f t="shared" si="94"/>
        <v>103.4222789142532</v>
      </c>
      <c r="R492" s="15">
        <f t="shared" si="95"/>
        <v>-104.54711313407009</v>
      </c>
      <c r="S492" s="10">
        <f t="shared" si="96"/>
        <v>6.4224671981312181E-2</v>
      </c>
    </row>
    <row r="493" spans="1:19" x14ac:dyDescent="0.35">
      <c r="A493" s="9">
        <v>490</v>
      </c>
      <c r="B493" s="9">
        <f t="shared" si="85"/>
        <v>5.1312680008633285</v>
      </c>
      <c r="C493" s="9">
        <f>'Graficas excel'!$N$3*(COS('Graficas excel'!$N$4*B493+'Graficas excel'!$N$5)+'Graficas excel'!$N$6)*COS(B493)+'Graficas excel'!$N$7</f>
        <v>15.404406373625985</v>
      </c>
      <c r="D493" s="11">
        <f>'Graficas excel'!$N$3*(COS('Graficas excel'!$N$4*B493+'Graficas excel'!$N$5)+'Graficas excel'!$N$6)*SIN(B493)+'Graficas excel'!$N$8</f>
        <v>19.099614865426346</v>
      </c>
      <c r="E493" s="9">
        <f t="shared" si="88"/>
        <v>1.7841730629427246</v>
      </c>
      <c r="F493" s="9">
        <f>C493/(2*'Graficas excel'!$N$9*COS(E493/2))</f>
        <v>0.61343857869565055</v>
      </c>
      <c r="G493" s="9">
        <f t="shared" si="89"/>
        <v>0.78974243280189793</v>
      </c>
      <c r="H493" s="9">
        <f t="shared" si="90"/>
        <v>1.8207780187652511</v>
      </c>
      <c r="I493" s="9">
        <f t="shared" si="86"/>
        <v>1.8024755408539879</v>
      </c>
      <c r="J493" s="9">
        <f t="shared" si="91"/>
        <v>-0.24691797264714377</v>
      </c>
      <c r="K493" s="9">
        <f t="shared" si="92"/>
        <v>-3.595634126688893E-2</v>
      </c>
      <c r="L493" s="9">
        <f t="shared" si="92"/>
        <v>-1.6935469508119725</v>
      </c>
      <c r="M493" s="9">
        <f t="shared" si="87"/>
        <v>-1.8207780187652511</v>
      </c>
      <c r="N493" s="9">
        <f t="shared" si="93"/>
        <v>0.37073228577717676</v>
      </c>
      <c r="O493" s="9">
        <f t="shared" si="93"/>
        <v>-0.26934111137381134</v>
      </c>
      <c r="P493" s="9">
        <f t="shared" si="93"/>
        <v>1.3977894730155707</v>
      </c>
      <c r="Q493" s="15">
        <f t="shared" si="94"/>
        <v>103.27424116649389</v>
      </c>
      <c r="R493" s="15">
        <f t="shared" si="95"/>
        <v>-104.3228959054407</v>
      </c>
      <c r="S493" s="10">
        <f t="shared" si="96"/>
        <v>6.3737731310288412E-2</v>
      </c>
    </row>
    <row r="494" spans="1:19" x14ac:dyDescent="0.35">
      <c r="A494" s="9">
        <v>491</v>
      </c>
      <c r="B494" s="9">
        <f t="shared" si="85"/>
        <v>5.1417399763752947</v>
      </c>
      <c r="C494" s="9">
        <f>'Graficas excel'!$N$3*(COS('Graficas excel'!$N$4*B494+'Graficas excel'!$N$5)+'Graficas excel'!$N$6)*COS(B494)+'Graficas excel'!$N$7</f>
        <v>15.455212131737589</v>
      </c>
      <c r="D494" s="11">
        <f>'Graficas excel'!$N$3*(COS('Graficas excel'!$N$4*B494+'Graficas excel'!$N$5)+'Graficas excel'!$N$6)*SIN(B494)+'Graficas excel'!$N$8</f>
        <v>19.137351597645164</v>
      </c>
      <c r="E494" s="9">
        <f t="shared" si="88"/>
        <v>1.782883924434828</v>
      </c>
      <c r="F494" s="9">
        <f>C494/(2*'Graficas excel'!$N$9*COS(E494/2))</f>
        <v>0.61497043028958953</v>
      </c>
      <c r="G494" s="9">
        <f t="shared" si="89"/>
        <v>0.78855016953231138</v>
      </c>
      <c r="H494" s="9">
        <f t="shared" si="90"/>
        <v>1.8168957193470971</v>
      </c>
      <c r="I494" s="9">
        <f t="shared" si="86"/>
        <v>1.7998898218909627</v>
      </c>
      <c r="J494" s="9">
        <f t="shared" si="91"/>
        <v>-0.24729450657239052</v>
      </c>
      <c r="K494" s="9">
        <f t="shared" si="92"/>
        <v>-5.3691123464156554E-2</v>
      </c>
      <c r="L494" s="9">
        <f t="shared" si="92"/>
        <v>-1.6684928277943976</v>
      </c>
      <c r="M494" s="9">
        <f t="shared" si="87"/>
        <v>-1.8168957193470974</v>
      </c>
      <c r="N494" s="9">
        <f t="shared" si="93"/>
        <v>0.36791175225450451</v>
      </c>
      <c r="O494" s="9">
        <f t="shared" si="93"/>
        <v>-0.25470349424150845</v>
      </c>
      <c r="P494" s="9">
        <f t="shared" si="93"/>
        <v>1.4925032383770205</v>
      </c>
      <c r="Q494" s="15">
        <f t="shared" si="94"/>
        <v>103.12609038290562</v>
      </c>
      <c r="R494" s="15">
        <f t="shared" si="95"/>
        <v>-104.10045653397439</v>
      </c>
      <c r="S494" s="10">
        <f t="shared" si="96"/>
        <v>6.3287329030775122E-2</v>
      </c>
    </row>
    <row r="495" spans="1:19" x14ac:dyDescent="0.35">
      <c r="A495" s="9">
        <v>492</v>
      </c>
      <c r="B495" s="9">
        <f t="shared" si="85"/>
        <v>5.15221195188726</v>
      </c>
      <c r="C495" s="9">
        <f>'Graficas excel'!$N$3*(COS('Graficas excel'!$N$4*B495+'Graficas excel'!$N$5)+'Graficas excel'!$N$6)*COS(B495)+'Graficas excel'!$N$7</f>
        <v>15.506080956260904</v>
      </c>
      <c r="D495" s="11">
        <f>'Graficas excel'!$N$3*(COS('Graficas excel'!$N$4*B495+'Graficas excel'!$N$5)+'Graficas excel'!$N$6)*SIN(B495)+'Graficas excel'!$N$8</f>
        <v>19.174306877256324</v>
      </c>
      <c r="E495" s="9">
        <f t="shared" si="88"/>
        <v>1.7815573632608621</v>
      </c>
      <c r="F495" s="9">
        <f>C495/(2*'Graficas excel'!$N$9*COS(E495/2))</f>
        <v>0.61648833669285474</v>
      </c>
      <c r="G495" s="9">
        <f t="shared" si="89"/>
        <v>0.78736403951518985</v>
      </c>
      <c r="H495" s="9">
        <f t="shared" si="90"/>
        <v>1.8130429564869237</v>
      </c>
      <c r="I495" s="9">
        <f t="shared" si="86"/>
        <v>1.7973001598738929</v>
      </c>
      <c r="J495" s="9">
        <f t="shared" si="91"/>
        <v>-0.24785675870251711</v>
      </c>
      <c r="K495" s="9">
        <f t="shared" si="92"/>
        <v>-7.1163539498710349E-2</v>
      </c>
      <c r="L495" s="9">
        <f t="shared" si="92"/>
        <v>-1.6404539435442931</v>
      </c>
      <c r="M495" s="9">
        <f t="shared" si="87"/>
        <v>-1.8130429564869237</v>
      </c>
      <c r="N495" s="9">
        <f t="shared" si="93"/>
        <v>0.36524450349999527</v>
      </c>
      <c r="O495" s="9">
        <f t="shared" si="93"/>
        <v>-0.23907403687769438</v>
      </c>
      <c r="P495" s="9">
        <f t="shared" si="93"/>
        <v>1.5839480389822089</v>
      </c>
      <c r="Q495" s="15">
        <f t="shared" si="94"/>
        <v>102.97771367896217</v>
      </c>
      <c r="R495" s="15">
        <f t="shared" si="95"/>
        <v>-103.87970948262169</v>
      </c>
      <c r="S495" s="10">
        <f t="shared" si="96"/>
        <v>6.2875511922550642E-2</v>
      </c>
    </row>
    <row r="496" spans="1:19" x14ac:dyDescent="0.35">
      <c r="A496" s="9">
        <v>493</v>
      </c>
      <c r="B496" s="9">
        <f t="shared" si="85"/>
        <v>5.1626839273992262</v>
      </c>
      <c r="C496" s="9">
        <f>'Graficas excel'!$N$3*(COS('Graficas excel'!$N$4*B496+'Graficas excel'!$N$5)+'Graficas excel'!$N$6)*COS(B496)+'Graficas excel'!$N$7</f>
        <v>15.557053010634043</v>
      </c>
      <c r="D496" s="11">
        <f>'Graficas excel'!$N$3*(COS('Graficas excel'!$N$4*B496+'Graficas excel'!$N$5)+'Graficas excel'!$N$6)*SIN(B496)+'Graficas excel'!$N$8</f>
        <v>19.210481791709256</v>
      </c>
      <c r="E496" s="9">
        <f t="shared" si="88"/>
        <v>1.7801910949421782</v>
      </c>
      <c r="F496" s="9">
        <f>C496/(2*'Graficas excel'!$N$9*COS(E496/2))</f>
        <v>0.61799297581226131</v>
      </c>
      <c r="G496" s="9">
        <f t="shared" si="89"/>
        <v>0.78618361840393614</v>
      </c>
      <c r="H496" s="9">
        <f t="shared" si="90"/>
        <v>1.8092181249903916</v>
      </c>
      <c r="I496" s="9">
        <f t="shared" si="86"/>
        <v>1.7947046099662849</v>
      </c>
      <c r="J496" s="9">
        <f t="shared" si="91"/>
        <v>-0.24860198154549243</v>
      </c>
      <c r="K496" s="9">
        <f t="shared" si="92"/>
        <v>-8.8342333024014202E-2</v>
      </c>
      <c r="L496" s="9">
        <f t="shared" si="92"/>
        <v>-1.609413191211998</v>
      </c>
      <c r="M496" s="9">
        <f t="shared" si="87"/>
        <v>-1.8092181249903916</v>
      </c>
      <c r="N496" s="9">
        <f t="shared" si="93"/>
        <v>0.3627409260402652</v>
      </c>
      <c r="O496" s="9">
        <f t="shared" si="93"/>
        <v>-0.22248697180124616</v>
      </c>
      <c r="P496" s="9">
        <f t="shared" si="93"/>
        <v>1.6719261984337763</v>
      </c>
      <c r="Q496" s="15">
        <f t="shared" si="94"/>
        <v>102.82899962374067</v>
      </c>
      <c r="R496" s="15">
        <f t="shared" si="95"/>
        <v>-103.66056278052169</v>
      </c>
      <c r="S496" s="10">
        <f t="shared" si="96"/>
        <v>6.2504197960578226E-2</v>
      </c>
    </row>
    <row r="497" spans="1:19" x14ac:dyDescent="0.35">
      <c r="A497" s="9">
        <v>494</v>
      </c>
      <c r="B497" s="9">
        <f t="shared" si="85"/>
        <v>5.1731559029111924</v>
      </c>
      <c r="C497" s="9">
        <f>'Graficas excel'!$N$3*(COS('Graficas excel'!$N$4*B497+'Graficas excel'!$N$5)+'Graficas excel'!$N$6)*COS(B497)+'Graficas excel'!$N$7</f>
        <v>15.60816798515129</v>
      </c>
      <c r="D497" s="11">
        <f>'Graficas excel'!$N$3*(COS('Graficas excel'!$N$4*B497+'Graficas excel'!$N$5)+'Graficas excel'!$N$6)*SIN(B497)+'Graficas excel'!$N$8</f>
        <v>19.245879664172239</v>
      </c>
      <c r="E497" s="9">
        <f t="shared" si="88"/>
        <v>1.7787830013109185</v>
      </c>
      <c r="F497" s="9">
        <f>C497/(2*'Graficas excel'!$N$9*COS(E497/2))</f>
        <v>0.61948506433796502</v>
      </c>
      <c r="G497" s="9">
        <f t="shared" si="89"/>
        <v>0.78500844266936853</v>
      </c>
      <c r="H497" s="9">
        <f t="shared" si="90"/>
        <v>1.8054195108957101</v>
      </c>
      <c r="I497" s="9">
        <f t="shared" si="86"/>
        <v>1.7921012561033143</v>
      </c>
      <c r="J497" s="9">
        <f t="shared" si="91"/>
        <v>-0.24952710029358985</v>
      </c>
      <c r="K497" s="9">
        <f t="shared" si="92"/>
        <v>-0.10519606855102126</v>
      </c>
      <c r="L497" s="9">
        <f t="shared" si="92"/>
        <v>-1.5753597835481665</v>
      </c>
      <c r="M497" s="9">
        <f t="shared" si="87"/>
        <v>-1.8054195108957101</v>
      </c>
      <c r="N497" s="9">
        <f t="shared" si="93"/>
        <v>0.36041104791983108</v>
      </c>
      <c r="O497" s="9">
        <f t="shared" si="93"/>
        <v>-0.20497860159343329</v>
      </c>
      <c r="P497" s="9">
        <f t="shared" si="93"/>
        <v>1.7562435446874627</v>
      </c>
      <c r="Q497" s="15">
        <f t="shared" si="94"/>
        <v>102.67983843481338</v>
      </c>
      <c r="R497" s="15">
        <f t="shared" si="95"/>
        <v>-103.44291822489754</v>
      </c>
      <c r="S497" s="10">
        <f t="shared" si="96"/>
        <v>6.217515576823663E-2</v>
      </c>
    </row>
    <row r="498" spans="1:19" x14ac:dyDescent="0.35">
      <c r="A498" s="9">
        <v>495</v>
      </c>
      <c r="B498" s="9">
        <f t="shared" si="85"/>
        <v>5.1836278784231586</v>
      </c>
      <c r="C498" s="9">
        <f>'Graficas excel'!$N$3*(COS('Graficas excel'!$N$4*B498+'Graficas excel'!$N$5)+'Graficas excel'!$N$6)*COS(B498)+'Graficas excel'!$N$7</f>
        <v>15.659465008031473</v>
      </c>
      <c r="D498" s="11">
        <f>'Graficas excel'!$N$3*(COS('Graficas excel'!$N$4*B498+'Graficas excel'!$N$5)+'Graficas excel'!$N$6)*SIN(B498)+'Graficas excel'!$N$8</f>
        <v>19.280506036214089</v>
      </c>
      <c r="E498" s="9">
        <f t="shared" si="88"/>
        <v>1.7773311336112843</v>
      </c>
      <c r="F498" s="9">
        <f>C498/(2*'Graficas excel'!$N$9*COS(E498/2))</f>
        <v>0.62096535599331648</v>
      </c>
      <c r="G498" s="9">
        <f t="shared" si="89"/>
        <v>0.78383801046905965</v>
      </c>
      <c r="H498" s="9">
        <f t="shared" si="90"/>
        <v>1.8016452952276518</v>
      </c>
      <c r="I498" s="9">
        <f t="shared" si="86"/>
        <v>1.7894882144194679</v>
      </c>
      <c r="J498" s="9">
        <f t="shared" si="91"/>
        <v>-0.25062871094741124</v>
      </c>
      <c r="K498" s="9">
        <f t="shared" si="92"/>
        <v>-0.12169319762687368</v>
      </c>
      <c r="L498" s="9">
        <f t="shared" si="92"/>
        <v>-1.5382898780187255</v>
      </c>
      <c r="M498" s="9">
        <f t="shared" si="87"/>
        <v>-1.8016452952276516</v>
      </c>
      <c r="N498" s="9">
        <f t="shared" si="93"/>
        <v>0.35826451702346762</v>
      </c>
      <c r="O498" s="9">
        <f t="shared" si="93"/>
        <v>-0.18658726220041785</v>
      </c>
      <c r="P498" s="9">
        <f t="shared" si="93"/>
        <v>1.8367100405907171</v>
      </c>
      <c r="Q498" s="15">
        <f t="shared" si="94"/>
        <v>102.53012217463721</v>
      </c>
      <c r="R498" s="15">
        <f t="shared" si="95"/>
        <v>-103.22667159614564</v>
      </c>
      <c r="S498" s="10">
        <f t="shared" si="96"/>
        <v>6.1889984627163802E-2</v>
      </c>
    </row>
    <row r="499" spans="1:19" x14ac:dyDescent="0.35">
      <c r="A499" s="9">
        <v>496</v>
      </c>
      <c r="B499" s="9">
        <f t="shared" si="85"/>
        <v>5.194099853935124</v>
      </c>
      <c r="C499" s="9">
        <f>'Graficas excel'!$N$3*(COS('Graficas excel'!$N$4*B499+'Graficas excel'!$N$5)+'Graficas excel'!$N$6)*COS(B499)+'Graficas excel'!$N$7</f>
        <v>15.710982557420426</v>
      </c>
      <c r="D499" s="11">
        <f>'Graficas excel'!$N$3*(COS('Graficas excel'!$N$4*B499+'Graficas excel'!$N$5)+'Graficas excel'!$N$6)*SIN(B499)+'Graficas excel'!$N$8</f>
        <v>19.314368646608813</v>
      </c>
      <c r="E499" s="9">
        <f t="shared" si="88"/>
        <v>1.7758337154130865</v>
      </c>
      <c r="F499" s="9">
        <f>C499/(2*'Graficas excel'!$N$9*COS(E499/2))</f>
        <v>0.62243463970960156</v>
      </c>
      <c r="G499" s="9">
        <f t="shared" si="89"/>
        <v>0.78267178260722958</v>
      </c>
      <c r="H499" s="9">
        <f t="shared" si="90"/>
        <v>1.7978935579785753</v>
      </c>
      <c r="I499" s="9">
        <f t="shared" si="86"/>
        <v>1.786863636695831</v>
      </c>
      <c r="J499" s="9">
        <f t="shared" si="91"/>
        <v>-0.25190307913293269</v>
      </c>
      <c r="K499" s="9">
        <f t="shared" si="92"/>
        <v>-0.1378021315597909</v>
      </c>
      <c r="L499" s="9">
        <f t="shared" si="92"/>
        <v>-1.4982071963090957</v>
      </c>
      <c r="M499" s="9">
        <f t="shared" si="87"/>
        <v>-1.7978935579785755</v>
      </c>
      <c r="N499" s="9">
        <f t="shared" si="93"/>
        <v>0.35631057978286007</v>
      </c>
      <c r="O499" s="9">
        <f t="shared" si="93"/>
        <v>-0.16735327963276983</v>
      </c>
      <c r="P499" s="9">
        <f t="shared" si="93"/>
        <v>1.9131404791761237</v>
      </c>
      <c r="Q499" s="15">
        <f t="shared" si="94"/>
        <v>102.37974494806878</v>
      </c>
      <c r="R499" s="15">
        <f t="shared" si="95"/>
        <v>-103.01171288593156</v>
      </c>
      <c r="S499" s="10">
        <f t="shared" si="96"/>
        <v>6.1650095521321377E-2</v>
      </c>
    </row>
    <row r="500" spans="1:19" x14ac:dyDescent="0.35">
      <c r="A500" s="9">
        <v>497</v>
      </c>
      <c r="B500" s="9">
        <f t="shared" si="85"/>
        <v>5.2045718294470902</v>
      </c>
      <c r="C500" s="9">
        <f>'Graficas excel'!$N$3*(COS('Graficas excel'!$N$4*B500+'Graficas excel'!$N$5)+'Graficas excel'!$N$6)*COS(B500)+'Graficas excel'!$N$7</f>
        <v>15.762758374486415</v>
      </c>
      <c r="D500" s="11">
        <f>'Graficas excel'!$N$3*(COS('Graficas excel'!$N$4*B500+'Graficas excel'!$N$5)+'Graficas excel'!$N$6)*SIN(B500)+'Graficas excel'!$N$8</f>
        <v>19.347477406303533</v>
      </c>
      <c r="E500" s="9">
        <f t="shared" si="88"/>
        <v>1.7742891453270893</v>
      </c>
      <c r="F500" s="9">
        <f>C500/(2*'Graficas excel'!$N$9*COS(E500/2))</f>
        <v>0.62389373772696022</v>
      </c>
      <c r="G500" s="9">
        <f t="shared" si="89"/>
        <v>0.78150918358332999</v>
      </c>
      <c r="H500" s="9">
        <f t="shared" si="90"/>
        <v>1.7941622823124348</v>
      </c>
      <c r="I500" s="9">
        <f t="shared" si="86"/>
        <v>1.7842257138197621</v>
      </c>
      <c r="J500" s="9">
        <f t="shared" si="91"/>
        <v>-0.25334613968012354</v>
      </c>
      <c r="K500" s="9">
        <f t="shared" si="92"/>
        <v>-0.15349132063139095</v>
      </c>
      <c r="L500" s="9">
        <f t="shared" si="92"/>
        <v>-1.4551235724948142</v>
      </c>
      <c r="M500" s="9">
        <f t="shared" si="87"/>
        <v>-1.794162282312435</v>
      </c>
      <c r="N500" s="9">
        <f t="shared" si="93"/>
        <v>0.35455806033669851</v>
      </c>
      <c r="O500" s="9">
        <f t="shared" si="93"/>
        <v>-0.14731891938388661</v>
      </c>
      <c r="P500" s="9">
        <f t="shared" si="93"/>
        <v>1.9853551145842305</v>
      </c>
      <c r="Q500" s="15">
        <f t="shared" si="94"/>
        <v>102.22860310058901</v>
      </c>
      <c r="R500" s="15">
        <f t="shared" si="95"/>
        <v>-102.79792653806184</v>
      </c>
      <c r="S500" s="10">
        <f t="shared" si="96"/>
        <v>6.1456693706816765E-2</v>
      </c>
    </row>
    <row r="501" spans="1:19" x14ac:dyDescent="0.35">
      <c r="A501" s="9">
        <v>498</v>
      </c>
      <c r="B501" s="9">
        <f t="shared" si="85"/>
        <v>5.2150438049590564</v>
      </c>
      <c r="C501" s="9">
        <f>'Graficas excel'!$N$3*(COS('Graficas excel'!$N$4*B501+'Graficas excel'!$N$5)+'Graficas excel'!$N$6)*COS(B501)+'Graficas excel'!$N$7</f>
        <v>15.814829377765349</v>
      </c>
      <c r="D501" s="11">
        <f>'Graficas excel'!$N$3*(COS('Graficas excel'!$N$4*B501+'Graficas excel'!$N$5)+'Graficas excel'!$N$6)*SIN(B501)+'Graficas excel'!$N$8</f>
        <v>19.379844369596459</v>
      </c>
      <c r="E501" s="9">
        <f t="shared" si="88"/>
        <v>1.7726959995109426</v>
      </c>
      <c r="F501" s="9">
        <f>C501/(2*'Graficas excel'!$N$9*COS(E501/2))</f>
        <v>0.62534350362301361</v>
      </c>
      <c r="G501" s="9">
        <f t="shared" si="89"/>
        <v>0.78034960272719689</v>
      </c>
      <c r="H501" s="9">
        <f t="shared" si="90"/>
        <v>1.7904493589870187</v>
      </c>
      <c r="I501" s="9">
        <f t="shared" si="86"/>
        <v>1.7815726792489808</v>
      </c>
      <c r="J501" s="9">
        <f t="shared" si="91"/>
        <v>-0.25495349703107478</v>
      </c>
      <c r="K501" s="9">
        <f t="shared" si="92"/>
        <v>-0.1687293390494411</v>
      </c>
      <c r="L501" s="9">
        <f t="shared" si="92"/>
        <v>-1.409059484364799</v>
      </c>
      <c r="M501" s="9">
        <f t="shared" si="87"/>
        <v>-1.790449358987019</v>
      </c>
      <c r="N501" s="9">
        <f t="shared" si="93"/>
        <v>0.35301534022046116</v>
      </c>
      <c r="O501" s="9">
        <f t="shared" si="93"/>
        <v>-0.12652832924140414</v>
      </c>
      <c r="P501" s="9">
        <f t="shared" si="93"/>
        <v>2.0531803475037664</v>
      </c>
      <c r="Q501" s="15">
        <f t="shared" si="94"/>
        <v>102.07659541678093</v>
      </c>
      <c r="R501" s="15">
        <f t="shared" si="95"/>
        <v>-102.58519170185981</v>
      </c>
      <c r="S501" s="10">
        <f t="shared" si="96"/>
        <v>6.1310763290635978E-2</v>
      </c>
    </row>
    <row r="502" spans="1:19" x14ac:dyDescent="0.35">
      <c r="A502" s="9">
        <v>499</v>
      </c>
      <c r="B502" s="9">
        <f t="shared" si="85"/>
        <v>5.2255157804710217</v>
      </c>
      <c r="C502" s="9">
        <f>'Graficas excel'!$N$3*(COS('Graficas excel'!$N$4*B502+'Graficas excel'!$N$5)+'Graficas excel'!$N$6)*COS(B502)+'Graficas excel'!$N$7</f>
        <v>15.867231578910639</v>
      </c>
      <c r="D502" s="11">
        <f>'Graficas excel'!$N$3*(COS('Graficas excel'!$N$4*B502+'Graficas excel'!$N$5)+'Graficas excel'!$N$6)*SIN(B502)+'Graficas excel'!$N$8</f>
        <v>19.411483701578572</v>
      </c>
      <c r="E502" s="9">
        <f t="shared" si="88"/>
        <v>1.7710530339538806</v>
      </c>
      <c r="F502" s="9">
        <f>C502/(2*'Graficas excel'!$N$9*COS(E502/2))</f>
        <v>0.62678482027099502</v>
      </c>
      <c r="G502" s="9">
        <f t="shared" si="89"/>
        <v>0.77919239541839502</v>
      </c>
      <c r="H502" s="9">
        <f t="shared" si="90"/>
        <v>1.786752590988882</v>
      </c>
      <c r="I502" s="9">
        <f t="shared" si="86"/>
        <v>1.7789028124713813</v>
      </c>
      <c r="J502" s="9">
        <f t="shared" si="91"/>
        <v>-0.25672042653775073</v>
      </c>
      <c r="K502" s="9">
        <f t="shared" si="92"/>
        <v>-0.18348497546461268</v>
      </c>
      <c r="L502" s="9">
        <f t="shared" si="92"/>
        <v>-1.360044519804823</v>
      </c>
      <c r="M502" s="9">
        <f t="shared" si="87"/>
        <v>-1.786752590988882</v>
      </c>
      <c r="N502" s="9">
        <f t="shared" si="93"/>
        <v>0.35169033865507521</v>
      </c>
      <c r="O502" s="9">
        <f t="shared" si="93"/>
        <v>-0.1050274749206949</v>
      </c>
      <c r="P502" s="9">
        <f t="shared" si="93"/>
        <v>2.1164493707783336</v>
      </c>
      <c r="Q502" s="15">
        <f t="shared" si="94"/>
        <v>101.92362331856229</v>
      </c>
      <c r="R502" s="15">
        <f t="shared" si="95"/>
        <v>-102.37338249772755</v>
      </c>
      <c r="S502" s="10">
        <f t="shared" si="96"/>
        <v>6.1213054270684415E-2</v>
      </c>
    </row>
    <row r="503" spans="1:19" x14ac:dyDescent="0.35">
      <c r="A503" s="9">
        <v>500</v>
      </c>
      <c r="B503" s="9">
        <f t="shared" si="85"/>
        <v>5.2359877559829879</v>
      </c>
      <c r="C503" s="9">
        <f>'Graficas excel'!$N$3*(COS('Graficas excel'!$N$4*B503+'Graficas excel'!$N$5)+'Graficas excel'!$N$6)*COS(B503)+'Graficas excel'!$N$7</f>
        <v>15.919999999999996</v>
      </c>
      <c r="D503" s="11">
        <f>'Graficas excel'!$N$3*(COS('Graficas excel'!$N$4*B503+'Graficas excel'!$N$5)+'Graficas excel'!$N$6)*SIN(B503)+'Graficas excel'!$N$8</f>
        <v>19.442411641898875</v>
      </c>
      <c r="E503" s="9">
        <f t="shared" si="88"/>
        <v>1.769359186527822</v>
      </c>
      <c r="F503" s="9">
        <f>C503/(2*'Graficas excel'!$N$9*COS(E503/2))</f>
        <v>0.62821859772944721</v>
      </c>
      <c r="G503" s="9">
        <f t="shared" si="89"/>
        <v>0.77803688438713947</v>
      </c>
      <c r="H503" s="9">
        <f t="shared" si="90"/>
        <v>1.7830696983746908</v>
      </c>
      <c r="I503" s="9">
        <f t="shared" si="86"/>
        <v>1.7762144424512565</v>
      </c>
      <c r="J503" s="9">
        <f t="shared" si="91"/>
        <v>-0.25864187670762984</v>
      </c>
      <c r="K503" s="9">
        <f t="shared" si="92"/>
        <v>-0.19772732837119231</v>
      </c>
      <c r="L503" s="9">
        <f t="shared" si="92"/>
        <v>-1.3081178130015305</v>
      </c>
      <c r="M503" s="9">
        <f t="shared" si="87"/>
        <v>-1.783069698374691</v>
      </c>
      <c r="N503" s="9">
        <f t="shared" si="93"/>
        <v>0.35059049350962207</v>
      </c>
      <c r="O503" s="9">
        <f t="shared" si="93"/>
        <v>-8.2864068937588395E-2</v>
      </c>
      <c r="P503" s="9">
        <f t="shared" si="93"/>
        <v>2.1750028542771593</v>
      </c>
      <c r="Q503" s="15">
        <f t="shared" si="94"/>
        <v>101.76959106263965</v>
      </c>
      <c r="R503" s="15">
        <f t="shared" si="95"/>
        <v>-102.1623682945345</v>
      </c>
      <c r="S503" s="10">
        <f t="shared" si="96"/>
        <v>6.1164072434068767E-2</v>
      </c>
    </row>
    <row r="504" spans="1:19" x14ac:dyDescent="0.35">
      <c r="A504" s="9">
        <v>501</v>
      </c>
      <c r="B504" s="9">
        <f t="shared" si="85"/>
        <v>5.2464597314949541</v>
      </c>
      <c r="C504" s="9">
        <f>'Graficas excel'!$N$3*(COS('Graficas excel'!$N$4*B504+'Graficas excel'!$N$5)+'Graficas excel'!$N$6)*COS(B504)+'Graficas excel'!$N$7</f>
        <v>15.973168592548788</v>
      </c>
      <c r="D504" s="11">
        <f>'Graficas excel'!$N$3*(COS('Graficas excel'!$N$4*B504+'Graficas excel'!$N$5)+'Graficas excel'!$N$6)*SIN(B504)+'Graficas excel'!$N$8</f>
        <v>19.472646464919702</v>
      </c>
      <c r="E504" s="9">
        <f t="shared" si="88"/>
        <v>1.7676135787920804</v>
      </c>
      <c r="F504" s="9">
        <f>C504/(2*'Graficas excel'!$N$9*COS(E504/2))</f>
        <v>0.62964577106583153</v>
      </c>
      <c r="G504" s="9">
        <f t="shared" si="89"/>
        <v>0.77688236109395259</v>
      </c>
      <c r="H504" s="9">
        <f t="shared" si="90"/>
        <v>1.7793983233119304</v>
      </c>
      <c r="I504" s="9">
        <f t="shared" si="86"/>
        <v>1.7735059510520053</v>
      </c>
      <c r="J504" s="9">
        <f t="shared" si="91"/>
        <v>-0.26071247244837942</v>
      </c>
      <c r="K504" s="9">
        <f t="shared" si="92"/>
        <v>-0.21142590607571082</v>
      </c>
      <c r="L504" s="9">
        <f t="shared" si="92"/>
        <v>-1.2533283820355079</v>
      </c>
      <c r="M504" s="9">
        <f t="shared" si="87"/>
        <v>-1.7793983233119302</v>
      </c>
      <c r="N504" s="9">
        <f t="shared" si="93"/>
        <v>0.34972274300888578</v>
      </c>
      <c r="O504" s="9">
        <f t="shared" si="93"/>
        <v>-6.0087492309141878E-2</v>
      </c>
      <c r="P504" s="9">
        <f t="shared" si="93"/>
        <v>2.228689547762249</v>
      </c>
      <c r="Q504" s="15">
        <f t="shared" si="94"/>
        <v>101.61440593661506</v>
      </c>
      <c r="R504" s="15">
        <f t="shared" si="95"/>
        <v>-101.95201399842873</v>
      </c>
      <c r="S504" s="10">
        <f t="shared" si="96"/>
        <v>6.1164072434069822E-2</v>
      </c>
    </row>
    <row r="505" spans="1:19" x14ac:dyDescent="0.35">
      <c r="A505" s="9">
        <v>502</v>
      </c>
      <c r="B505" s="9">
        <f t="shared" si="85"/>
        <v>5.2569317070069204</v>
      </c>
      <c r="C505" s="9">
        <f>'Graficas excel'!$N$3*(COS('Graficas excel'!$N$4*B505+'Graficas excel'!$N$5)+'Graficas excel'!$N$6)*COS(B505)+'Graficas excel'!$N$7</f>
        <v>16.026770158376713</v>
      </c>
      <c r="D505" s="11">
        <f>'Graficas excel'!$N$3*(COS('Graficas excel'!$N$4*B505+'Graficas excel'!$N$5)+'Graficas excel'!$N$6)*SIN(B505)+'Graficas excel'!$N$8</f>
        <v>19.502208436334691</v>
      </c>
      <c r="E505" s="9">
        <f t="shared" si="88"/>
        <v>1.7658155175385599</v>
      </c>
      <c r="F505" s="9">
        <f>C505/(2*'Graficas excel'!$N$9*COS(E505/2))</f>
        <v>0.63106729811668982</v>
      </c>
      <c r="G505" s="9">
        <f t="shared" si="89"/>
        <v>0.7757280871850013</v>
      </c>
      <c r="H505" s="9">
        <f t="shared" si="90"/>
        <v>1.7757360353111633</v>
      </c>
      <c r="I505" s="9">
        <f t="shared" si="86"/>
        <v>1.7707757764248617</v>
      </c>
      <c r="J505" s="9">
        <f t="shared" si="91"/>
        <v>-0.26292651935939948</v>
      </c>
      <c r="K505" s="9">
        <f t="shared" si="92"/>
        <v>-0.2245507302008386</v>
      </c>
      <c r="L505" s="9">
        <f t="shared" si="92"/>
        <v>-1.1957354529516375</v>
      </c>
      <c r="M505" s="9">
        <f t="shared" si="87"/>
        <v>-1.7757360353111635</v>
      </c>
      <c r="N505" s="9">
        <f t="shared" si="93"/>
        <v>0.34909350826084901</v>
      </c>
      <c r="O505" s="9">
        <f t="shared" si="93"/>
        <v>-3.674870994120108E-2</v>
      </c>
      <c r="P505" s="9">
        <f t="shared" si="93"/>
        <v>2.2773669518405968</v>
      </c>
      <c r="Q505" s="15">
        <f t="shared" si="94"/>
        <v>101.45797845314604</v>
      </c>
      <c r="R505" s="15">
        <f t="shared" si="95"/>
        <v>-101.74218035262339</v>
      </c>
      <c r="S505" s="10">
        <f t="shared" si="96"/>
        <v>6.1213054270686622E-2</v>
      </c>
    </row>
    <row r="506" spans="1:19" x14ac:dyDescent="0.35">
      <c r="A506" s="9">
        <v>503</v>
      </c>
      <c r="B506" s="9">
        <f t="shared" si="85"/>
        <v>5.2674036825188857</v>
      </c>
      <c r="C506" s="9">
        <f>'Graficas excel'!$N$3*(COS('Graficas excel'!$N$4*B506+'Graficas excel'!$N$5)+'Graficas excel'!$N$6)*COS(B506)+'Graficas excel'!$N$7</f>
        <v>16.08083627247121</v>
      </c>
      <c r="D506" s="11">
        <f>'Graficas excel'!$N$3*(COS('Graficas excel'!$N$4*B506+'Graficas excel'!$N$5)+'Graficas excel'!$N$6)*SIN(B506)+'Graficas excel'!$N$8</f>
        <v>19.531119766328324</v>
      </c>
      <c r="E506" s="9">
        <f t="shared" si="88"/>
        <v>1.7639644960640977</v>
      </c>
      <c r="F506" s="9">
        <f>C506/(2*'Graficas excel'!$N$9*COS(E506/2))</f>
        <v>0.6324841571873</v>
      </c>
      <c r="G506" s="9">
        <f t="shared" si="89"/>
        <v>0.77457329601986069</v>
      </c>
      <c r="H506" s="9">
        <f t="shared" si="90"/>
        <v>1.7720803366412696</v>
      </c>
      <c r="I506" s="9">
        <f t="shared" si="86"/>
        <v>1.7680224163526836</v>
      </c>
      <c r="J506" s="9">
        <f t="shared" si="91"/>
        <v>-0.26527800910725674</v>
      </c>
      <c r="K506" s="9">
        <f t="shared" si="92"/>
        <v>-0.23707244258293769</v>
      </c>
      <c r="L506" s="9">
        <f t="shared" si="92"/>
        <v>-1.1354086861666375</v>
      </c>
      <c r="M506" s="9">
        <f t="shared" si="87"/>
        <v>-1.7720803366412696</v>
      </c>
      <c r="N506" s="9">
        <f t="shared" si="93"/>
        <v>0.34870867667024841</v>
      </c>
      <c r="O506" s="9">
        <f t="shared" si="93"/>
        <v>-1.2900178989765755E-2</v>
      </c>
      <c r="P506" s="9">
        <f t="shared" si="93"/>
        <v>2.3209019219961249</v>
      </c>
      <c r="Q506" s="15">
        <f t="shared" si="94"/>
        <v>101.3002225415304</v>
      </c>
      <c r="R506" s="15">
        <f t="shared" si="95"/>
        <v>-101.53272424766688</v>
      </c>
      <c r="S506" s="10">
        <f t="shared" si="96"/>
        <v>6.1310763290631447E-2</v>
      </c>
    </row>
    <row r="507" spans="1:19" x14ac:dyDescent="0.35">
      <c r="A507" s="9">
        <v>504</v>
      </c>
      <c r="B507" s="9">
        <f t="shared" si="85"/>
        <v>5.2778756580308519</v>
      </c>
      <c r="C507" s="9">
        <f>'Graficas excel'!$N$3*(COS('Graficas excel'!$N$4*B507+'Graficas excel'!$N$5)+'Graficas excel'!$N$6)*COS(B507)+'Graficas excel'!$N$7</f>
        <v>16.135397207987626</v>
      </c>
      <c r="D507" s="11">
        <f>'Graficas excel'!$N$3*(COS('Graficas excel'!$N$4*B507+'Graficas excel'!$N$5)+'Graficas excel'!$N$6)*SIN(B507)+'Graficas excel'!$N$8</f>
        <v>19.559404559361809</v>
      </c>
      <c r="E507" s="9">
        <f t="shared" si="88"/>
        <v>1.76206019515653</v>
      </c>
      <c r="F507" s="9">
        <f>C507/(2*'Graficas excel'!$N$9*COS(E507/2))</f>
        <v>0.6338973446940751</v>
      </c>
      <c r="G507" s="9">
        <f t="shared" si="89"/>
        <v>0.77341719426826872</v>
      </c>
      <c r="H507" s="9">
        <f t="shared" si="90"/>
        <v>1.7684286679183689</v>
      </c>
      <c r="I507" s="9">
        <f t="shared" si="86"/>
        <v>1.7652444315374494</v>
      </c>
      <c r="J507" s="9">
        <f t="shared" si="91"/>
        <v>-0.26776062592054722</v>
      </c>
      <c r="K507" s="9">
        <f t="shared" si="92"/>
        <v>-0.24896241454054818</v>
      </c>
      <c r="L507" s="9">
        <f t="shared" si="92"/>
        <v>-1.0724283278757676</v>
      </c>
      <c r="M507" s="9">
        <f t="shared" si="87"/>
        <v>-1.7684286679183687</v>
      </c>
      <c r="N507" s="9">
        <f t="shared" si="93"/>
        <v>0.3485735863117676</v>
      </c>
      <c r="O507" s="9">
        <f t="shared" si="93"/>
        <v>1.1404249103052435E-2</v>
      </c>
      <c r="P507" s="9">
        <f t="shared" si="93"/>
        <v>2.3591712447896778</v>
      </c>
      <c r="Q507" s="15">
        <f t="shared" si="94"/>
        <v>101.14105573606604</v>
      </c>
      <c r="R507" s="15">
        <f t="shared" si="95"/>
        <v>-101.32349904166473</v>
      </c>
      <c r="S507" s="10">
        <f t="shared" si="96"/>
        <v>6.1456693706818319E-2</v>
      </c>
    </row>
    <row r="508" spans="1:19" x14ac:dyDescent="0.35">
      <c r="A508" s="9">
        <v>505</v>
      </c>
      <c r="B508" s="9">
        <f t="shared" si="85"/>
        <v>5.2883476335428181</v>
      </c>
      <c r="C508" s="9">
        <f>'Graficas excel'!$N$3*(COS('Graficas excel'!$N$4*B508+'Graficas excel'!$N$5)+'Graficas excel'!$N$6)*COS(B508)+'Graficas excel'!$N$7</f>
        <v>16.190481863522393</v>
      </c>
      <c r="D508" s="11">
        <f>'Graficas excel'!$N$3*(COS('Graficas excel'!$N$4*B508+'Graficas excel'!$N$5)+'Graficas excel'!$N$6)*SIN(B508)+'Graficas excel'!$N$8</f>
        <v>19.587088760676</v>
      </c>
      <c r="E508" s="9">
        <f t="shared" si="88"/>
        <v>1.7601024837810877</v>
      </c>
      <c r="F508" s="9">
        <f>C508/(2*'Graficas excel'!$N$9*COS(E508/2))</f>
        <v>0.63530787275326583</v>
      </c>
      <c r="G508" s="9">
        <f t="shared" si="89"/>
        <v>0.77225896357227231</v>
      </c>
      <c r="H508" s="9">
        <f t="shared" si="90"/>
        <v>1.7647784138583935</v>
      </c>
      <c r="I508" s="9">
        <f t="shared" si="86"/>
        <v>1.7624404488197407</v>
      </c>
      <c r="J508" s="9">
        <f t="shared" si="91"/>
        <v>-0.27036775422901577</v>
      </c>
      <c r="K508" s="9">
        <f t="shared" si="92"/>
        <v>-0.26019285772840184</v>
      </c>
      <c r="L508" s="9">
        <f t="shared" si="92"/>
        <v>-1.0068853206476671</v>
      </c>
      <c r="M508" s="9">
        <f t="shared" si="87"/>
        <v>-1.7647784138583937</v>
      </c>
      <c r="N508" s="9">
        <f t="shared" si="93"/>
        <v>0.34869301132910713</v>
      </c>
      <c r="O508" s="9">
        <f t="shared" si="93"/>
        <v>3.6109432607024226E-2</v>
      </c>
      <c r="P508" s="9">
        <f t="shared" si="93"/>
        <v>2.3920622432485836</v>
      </c>
      <c r="Q508" s="15">
        <f t="shared" si="94"/>
        <v>100.98039936051372</v>
      </c>
      <c r="R508" s="15">
        <f t="shared" si="95"/>
        <v>-101.11435488987767</v>
      </c>
      <c r="S508" s="10">
        <f t="shared" si="96"/>
        <v>6.1650095521325575E-2</v>
      </c>
    </row>
    <row r="509" spans="1:19" x14ac:dyDescent="0.35">
      <c r="A509" s="9">
        <v>506</v>
      </c>
      <c r="B509" s="9">
        <f t="shared" si="85"/>
        <v>5.2988196090547843</v>
      </c>
      <c r="C509" s="9">
        <f>'Graficas excel'!$N$3*(COS('Graficas excel'!$N$4*B509+'Graficas excel'!$N$5)+'Graficas excel'!$N$6)*COS(B509)+'Graficas excel'!$N$7</f>
        <v>16.246117692791618</v>
      </c>
      <c r="D509" s="11">
        <f>'Graficas excel'!$N$3*(COS('Graficas excel'!$N$4*B509+'Graficas excel'!$N$5)+'Graficas excel'!$N$6)*SIN(B509)+'Graficas excel'!$N$8</f>
        <v>19.614200099607825</v>
      </c>
      <c r="E509" s="9">
        <f t="shared" si="88"/>
        <v>1.7580914194538968</v>
      </c>
      <c r="F509" s="9">
        <f>C509/(2*'Graficas excel'!$N$9*COS(E509/2))</f>
        <v>0.63671676671985222</v>
      </c>
      <c r="G509" s="9">
        <f t="shared" si="89"/>
        <v>0.77109776227001037</v>
      </c>
      <c r="H509" s="9">
        <f t="shared" si="90"/>
        <v>1.7611269091825617</v>
      </c>
      <c r="I509" s="9">
        <f t="shared" si="86"/>
        <v>1.7596091643182292</v>
      </c>
      <c r="J509" s="9">
        <f t="shared" si="91"/>
        <v>-0.27309248746353604</v>
      </c>
      <c r="K509" s="9">
        <f t="shared" si="92"/>
        <v>-0.27073693614958222</v>
      </c>
      <c r="L509" s="9">
        <f t="shared" si="92"/>
        <v>-0.93888129994063652</v>
      </c>
      <c r="M509" s="9">
        <f t="shared" si="87"/>
        <v>-1.7611269091825617</v>
      </c>
      <c r="N509" s="9">
        <f t="shared" si="93"/>
        <v>0.34907114842311887</v>
      </c>
      <c r="O509" s="9">
        <f t="shared" si="93"/>
        <v>6.1159049841421793E-2</v>
      </c>
      <c r="P509" s="9">
        <f t="shared" si="93"/>
        <v>2.419473295449841</v>
      </c>
      <c r="Q509" s="15">
        <f t="shared" si="94"/>
        <v>100.8181787079763</v>
      </c>
      <c r="R509" s="15">
        <f t="shared" si="95"/>
        <v>-100.90513908308021</v>
      </c>
      <c r="S509" s="10">
        <f t="shared" si="96"/>
        <v>6.1889984627163712E-2</v>
      </c>
    </row>
    <row r="510" spans="1:19" x14ac:dyDescent="0.35">
      <c r="A510" s="9">
        <v>507</v>
      </c>
      <c r="B510" s="9">
        <f t="shared" si="85"/>
        <v>5.3092915845667497</v>
      </c>
      <c r="C510" s="9">
        <f>'Graficas excel'!$N$3*(COS('Graficas excel'!$N$4*B510+'Graficas excel'!$N$5)+'Graficas excel'!$N$6)*COS(B510)+'Graficas excel'!$N$7</f>
        <v>16.302330636843102</v>
      </c>
      <c r="D510" s="11">
        <f>'Graficas excel'!$N$3*(COS('Graficas excel'!$N$4*B510+'Graficas excel'!$N$5)+'Graficas excel'!$N$6)*SIN(B510)+'Graficas excel'!$N$8</f>
        <v>19.640768029822063</v>
      </c>
      <c r="E510" s="9">
        <f t="shared" si="88"/>
        <v>1.7560272482896775</v>
      </c>
      <c r="F510" s="9">
        <f>C510/(2*'Graficas excel'!$N$9*COS(E510/2))</f>
        <v>0.63812506268081659</v>
      </c>
      <c r="G510" s="9">
        <f t="shared" si="89"/>
        <v>0.76993272717725403</v>
      </c>
      <c r="H510" s="9">
        <f t="shared" si="90"/>
        <v>1.7574714446643409</v>
      </c>
      <c r="I510" s="9">
        <f t="shared" si="86"/>
        <v>1.7567493464770092</v>
      </c>
      <c r="J510" s="9">
        <f t="shared" si="91"/>
        <v>-0.27592763802907916</v>
      </c>
      <c r="K510" s="9">
        <f t="shared" si="92"/>
        <v>-0.28056887813120335</v>
      </c>
      <c r="L510" s="9">
        <f t="shared" si="92"/>
        <v>-0.8685285289470116</v>
      </c>
      <c r="M510" s="9">
        <f t="shared" si="87"/>
        <v>-1.7574714446643409</v>
      </c>
      <c r="N510" s="9">
        <f t="shared" si="93"/>
        <v>0.34971160449539335</v>
      </c>
      <c r="O510" s="9">
        <f t="shared" si="93"/>
        <v>8.649571494322815E-2</v>
      </c>
      <c r="P510" s="9">
        <f t="shared" si="93"/>
        <v>2.4413143552171932</v>
      </c>
      <c r="Q510" s="15">
        <f t="shared" si="94"/>
        <v>100.65432321549818</v>
      </c>
      <c r="R510" s="15">
        <f t="shared" si="95"/>
        <v>-100.69569639402634</v>
      </c>
      <c r="S510" s="10">
        <f t="shared" si="96"/>
        <v>6.2175155768232286E-2</v>
      </c>
    </row>
    <row r="511" spans="1:19" x14ac:dyDescent="0.35">
      <c r="A511" s="9">
        <v>508</v>
      </c>
      <c r="B511" s="9">
        <f t="shared" si="85"/>
        <v>5.3197635600787159</v>
      </c>
      <c r="C511" s="9">
        <f>'Graficas excel'!$N$3*(COS('Graficas excel'!$N$4*B511+'Graficas excel'!$N$5)+'Graficas excel'!$N$6)*COS(B511)+'Graficas excel'!$N$7</f>
        <v>16.359145058925641</v>
      </c>
      <c r="D511" s="11">
        <f>'Graficas excel'!$N$3*(COS('Graficas excel'!$N$4*B511+'Graficas excel'!$N$5)+'Graficas excel'!$N$6)*SIN(B511)+'Graficas excel'!$N$8</f>
        <v>19.666823666565818</v>
      </c>
      <c r="E511" s="9">
        <f t="shared" si="88"/>
        <v>1.7539104047111733</v>
      </c>
      <c r="F511" s="9">
        <f>C511/(2*'Graficas excel'!$N$9*COS(E511/2))</f>
        <v>0.63953380490731526</v>
      </c>
      <c r="G511" s="9">
        <f t="shared" si="89"/>
        <v>0.768762975422706</v>
      </c>
      <c r="H511" s="9">
        <f t="shared" si="90"/>
        <v>1.7538092733058146</v>
      </c>
      <c r="I511" s="9">
        <f t="shared" si="86"/>
        <v>1.7538598390084941</v>
      </c>
      <c r="J511" s="9">
        <f t="shared" si="91"/>
        <v>-0.27886574845028889</v>
      </c>
      <c r="K511" s="9">
        <f t="shared" si="92"/>
        <v>-0.28966408761778029</v>
      </c>
      <c r="L511" s="9">
        <f t="shared" si="92"/>
        <v>-0.7959497582165268</v>
      </c>
      <c r="M511" s="9">
        <f t="shared" si="87"/>
        <v>-1.7538092733058148</v>
      </c>
      <c r="N511" s="9">
        <f t="shared" si="93"/>
        <v>0.35061738550416882</v>
      </c>
      <c r="O511" s="9">
        <f t="shared" si="93"/>
        <v>0.1120610990880736</v>
      </c>
      <c r="P511" s="9">
        <f t="shared" si="93"/>
        <v>2.4575074324157744</v>
      </c>
      <c r="Q511" s="15">
        <f t="shared" si="94"/>
        <v>100.48876663268074</v>
      </c>
      <c r="R511" s="15">
        <f t="shared" si="95"/>
        <v>-100.48586943132911</v>
      </c>
      <c r="S511" s="10">
        <f t="shared" si="96"/>
        <v>6.2504197960580529E-2</v>
      </c>
    </row>
    <row r="512" spans="1:19" x14ac:dyDescent="0.35">
      <c r="A512" s="9">
        <v>509</v>
      </c>
      <c r="B512" s="9">
        <f t="shared" si="85"/>
        <v>5.3302355355906821</v>
      </c>
      <c r="C512" s="9">
        <f>'Graficas excel'!$N$3*(COS('Graficas excel'!$N$4*B512+'Graficas excel'!$N$5)+'Graficas excel'!$N$6)*COS(B512)+'Graficas excel'!$N$7</f>
        <v>16.416583682134526</v>
      </c>
      <c r="D512" s="11">
        <f>'Graficas excel'!$N$3*(COS('Graficas excel'!$N$4*B512+'Graficas excel'!$N$5)+'Graficas excel'!$N$6)*SIN(B512)+'Graficas excel'!$N$8</f>
        <v>19.692399721058081</v>
      </c>
      <c r="E512" s="9">
        <f t="shared" si="88"/>
        <v>1.7517415108084475</v>
      </c>
      <c r="F512" s="9">
        <f>C512/(2*'Graficas excel'!$N$9*COS(E512/2))</f>
        <v>0.64094404327057586</v>
      </c>
      <c r="G512" s="9">
        <f t="shared" si="89"/>
        <v>0.76758760633296197</v>
      </c>
      <c r="H512" s="9">
        <f t="shared" si="90"/>
        <v>1.7501376166307454</v>
      </c>
      <c r="I512" s="9">
        <f t="shared" si="86"/>
        <v>1.7509395637195966</v>
      </c>
      <c r="J512" s="9">
        <f t="shared" si="91"/>
        <v>-0.28189910368251825</v>
      </c>
      <c r="K512" s="9">
        <f t="shared" si="92"/>
        <v>-0.29799925399457899</v>
      </c>
      <c r="L512" s="9">
        <f t="shared" si="92"/>
        <v>-0.72127798048088199</v>
      </c>
      <c r="M512" s="9">
        <f t="shared" si="87"/>
        <v>-1.7501376166307456</v>
      </c>
      <c r="N512" s="9">
        <f t="shared" si="93"/>
        <v>0.35179088658966312</v>
      </c>
      <c r="O512" s="9">
        <f t="shared" si="93"/>
        <v>0.13779605674080597</v>
      </c>
      <c r="P512" s="9">
        <f t="shared" si="93"/>
        <v>2.4679870312923078</v>
      </c>
      <c r="Q512" s="15">
        <f t="shared" si="94"/>
        <v>100.32144718361056</v>
      </c>
      <c r="R512" s="15">
        <f t="shared" si="95"/>
        <v>-100.2754990000266</v>
      </c>
      <c r="S512" s="10">
        <f t="shared" si="96"/>
        <v>6.2875511922555444E-2</v>
      </c>
    </row>
    <row r="513" spans="1:19" x14ac:dyDescent="0.35">
      <c r="A513" s="9">
        <v>510</v>
      </c>
      <c r="B513" s="9">
        <f t="shared" si="85"/>
        <v>5.3407075111026483</v>
      </c>
      <c r="C513" s="9">
        <f>'Graficas excel'!$N$3*(COS('Graficas excel'!$N$4*B513+'Graficas excel'!$N$5)+'Graficas excel'!$N$6)*COS(B513)+'Graficas excel'!$N$7</f>
        <v>16.474667529947627</v>
      </c>
      <c r="D513" s="11">
        <f>'Graficas excel'!$N$3*(COS('Graficas excel'!$N$4*B513+'Graficas excel'!$N$5)+'Graficas excel'!$N$6)*SIN(B513)+'Graficas excel'!$N$8</f>
        <v>19.717530432131852</v>
      </c>
      <c r="E513" s="9">
        <f t="shared" si="88"/>
        <v>1.7495213753369303</v>
      </c>
      <c r="F513" s="9">
        <f>C513/(2*'Graficas excel'!$N$9*COS(E513/2))</f>
        <v>0.64235683062665627</v>
      </c>
      <c r="G513" s="9">
        <f t="shared" si="89"/>
        <v>0.76640570336296243</v>
      </c>
      <c r="H513" s="9">
        <f t="shared" si="90"/>
        <v>1.7464536710810459</v>
      </c>
      <c r="I513" s="9">
        <f t="shared" si="86"/>
        <v>1.7479875232089881</v>
      </c>
      <c r="J513" s="9">
        <f t="shared" si="91"/>
        <v>-0.28501974457293361</v>
      </c>
      <c r="K513" s="9">
        <f t="shared" si="92"/>
        <v>-0.30555245934349506</v>
      </c>
      <c r="L513" s="9">
        <f t="shared" si="92"/>
        <v>-0.6446561270890675</v>
      </c>
      <c r="M513" s="9">
        <f t="shared" si="87"/>
        <v>-1.7464536710810459</v>
      </c>
      <c r="N513" s="9">
        <f t="shared" si="93"/>
        <v>0.35323388352149832</v>
      </c>
      <c r="O513" s="9">
        <f t="shared" si="93"/>
        <v>0.16364075649634863</v>
      </c>
      <c r="P513" s="9">
        <f t="shared" si="93"/>
        <v>2.4727005487743012</v>
      </c>
      <c r="Q513" s="15">
        <f t="shared" si="94"/>
        <v>100.15230772140104</v>
      </c>
      <c r="R513" s="15">
        <f t="shared" si="95"/>
        <v>-100.0644244680728</v>
      </c>
      <c r="S513" s="10">
        <f t="shared" si="96"/>
        <v>6.3287329030769612E-2</v>
      </c>
    </row>
    <row r="514" spans="1:19" x14ac:dyDescent="0.35">
      <c r="A514" s="9">
        <v>511</v>
      </c>
      <c r="B514" s="9">
        <f t="shared" si="85"/>
        <v>5.3511794866146136</v>
      </c>
      <c r="C514" s="9">
        <f>'Graficas excel'!$N$3*(COS('Graficas excel'!$N$4*B514+'Graficas excel'!$N$5)+'Graficas excel'!$N$6)*COS(B514)+'Graficas excel'!$N$7</f>
        <v>16.533415869761154</v>
      </c>
      <c r="D514" s="11">
        <f>'Graficas excel'!$N$3*(COS('Graficas excel'!$N$4*B514+'Graficas excel'!$N$5)+'Graficas excel'!$N$6)*SIN(B514)+'Graficas excel'!$N$8</f>
        <v>19.742251495250912</v>
      </c>
      <c r="E514" s="9">
        <f t="shared" si="88"/>
        <v>1.747250992343975</v>
      </c>
      <c r="F514" s="9">
        <f>C514/(2*'Graficas excel'!$N$9*COS(E514/2))</f>
        <v>0.64377322017549732</v>
      </c>
      <c r="G514" s="9">
        <f t="shared" si="89"/>
        <v>0.76521633606769701</v>
      </c>
      <c r="H514" s="9">
        <f t="shared" si="90"/>
        <v>1.7427546145028121</v>
      </c>
      <c r="I514" s="9">
        <f t="shared" si="86"/>
        <v>1.7450028034233935</v>
      </c>
      <c r="J514" s="9">
        <f t="shared" si="91"/>
        <v>-0.28821948244479967</v>
      </c>
      <c r="K514" s="9">
        <f t="shared" si="92"/>
        <v>-0.31230328252001061</v>
      </c>
      <c r="L514" s="9">
        <f t="shared" si="92"/>
        <v>-0.56623665867605111</v>
      </c>
      <c r="M514" s="9">
        <f t="shared" si="87"/>
        <v>-1.7427546145028121</v>
      </c>
      <c r="N514" s="9">
        <f t="shared" si="93"/>
        <v>0.35494752551628767</v>
      </c>
      <c r="O514" s="9">
        <f t="shared" si="93"/>
        <v>0.18953481609153794</v>
      </c>
      <c r="P514" s="9">
        <f t="shared" si="93"/>
        <v>2.4716086246467381</v>
      </c>
      <c r="Q514" s="15">
        <f t="shared" si="94"/>
        <v>99.981295874657292</v>
      </c>
      <c r="R514" s="15">
        <f t="shared" si="95"/>
        <v>-99.852484137959905</v>
      </c>
      <c r="S514" s="10">
        <f t="shared" si="96"/>
        <v>6.3737731310285012E-2</v>
      </c>
    </row>
    <row r="515" spans="1:19" x14ac:dyDescent="0.35">
      <c r="A515" s="9">
        <v>512</v>
      </c>
      <c r="B515" s="9">
        <f t="shared" ref="B515:B578" si="97">A515*$B$1</f>
        <v>5.3616514621265798</v>
      </c>
      <c r="C515" s="9">
        <f>'Graficas excel'!$N$3*(COS('Graficas excel'!$N$4*B515+'Graficas excel'!$N$5)+'Graficas excel'!$N$6)*COS(B515)+'Graficas excel'!$N$7</f>
        <v>16.592846159529017</v>
      </c>
      <c r="D515" s="11">
        <f>'Graficas excel'!$N$3*(COS('Graficas excel'!$N$4*B515+'Graficas excel'!$N$5)+'Graficas excel'!$N$6)*SIN(B515)+'Graficas excel'!$N$8</f>
        <v>19.766599989028041</v>
      </c>
      <c r="E515" s="9">
        <f t="shared" si="88"/>
        <v>1.7449315394147475</v>
      </c>
      <c r="F515" s="9">
        <f>C515/(2*'Graficas excel'!$N$9*COS(E515/2))</f>
        <v>0.64519426279999204</v>
      </c>
      <c r="G515" s="9">
        <f t="shared" si="89"/>
        <v>0.76401856211087882</v>
      </c>
      <c r="H515" s="9">
        <f t="shared" si="90"/>
        <v>1.7390376127075724</v>
      </c>
      <c r="I515" s="9">
        <f t="shared" ref="I515:I578" si="98">(E515+H515)/2</f>
        <v>1.7419845760611601</v>
      </c>
      <c r="J515" s="9">
        <f t="shared" si="91"/>
        <v>-0.29148991477165581</v>
      </c>
      <c r="K515" s="9">
        <f t="shared" si="92"/>
        <v>-0.31823289894364365</v>
      </c>
      <c r="L515" s="9">
        <f t="shared" si="92"/>
        <v>-0.48618109492020162</v>
      </c>
      <c r="M515" s="9">
        <f t="shared" ref="M515:M578" si="99">E515-2*I515</f>
        <v>-1.7390376127075726</v>
      </c>
      <c r="N515" s="9">
        <f t="shared" si="93"/>
        <v>0.35693232946906323</v>
      </c>
      <c r="O515" s="9">
        <f t="shared" si="93"/>
        <v>0.21541744108400249</v>
      </c>
      <c r="P515" s="9">
        <f t="shared" si="93"/>
        <v>2.4646854609674347</v>
      </c>
      <c r="Q515" s="15">
        <f t="shared" si="94"/>
        <v>99.808364185190413</v>
      </c>
      <c r="R515" s="15">
        <f t="shared" si="95"/>
        <v>-99.639515622650137</v>
      </c>
      <c r="S515" s="10">
        <f t="shared" si="96"/>
        <v>6.4224671981312265E-2</v>
      </c>
    </row>
    <row r="516" spans="1:19" x14ac:dyDescent="0.35">
      <c r="A516" s="9">
        <v>513</v>
      </c>
      <c r="B516" s="9">
        <f t="shared" si="97"/>
        <v>5.3721234376385461</v>
      </c>
      <c r="C516" s="9">
        <f>'Graficas excel'!$N$3*(COS('Graficas excel'!$N$4*B516+'Graficas excel'!$N$5)+'Graficas excel'!$N$6)*COS(B516)+'Graficas excel'!$N$7</f>
        <v>16.652973997604363</v>
      </c>
      <c r="D516" s="11">
        <f>'Graficas excel'!$N$3*(COS('Graficas excel'!$N$4*B516+'Graficas excel'!$N$5)+'Graficas excel'!$N$6)*SIN(B516)+'Graficas excel'!$N$8</f>
        <v>19.790614299375612</v>
      </c>
      <c r="E516" s="9">
        <f t="shared" ref="E516:E579" si="100">ATAN2(C516,D516)*2</f>
        <v>1.7425643755294289</v>
      </c>
      <c r="F516" s="9">
        <f>C516/(2*'Graficas excel'!$N$9*COS(E516/2))</f>
        <v>0.64662100439106596</v>
      </c>
      <c r="G516" s="9">
        <f t="shared" ref="G516:G579" si="101">(1-F516^2)^(1/2)</f>
        <v>0.76281142930627943</v>
      </c>
      <c r="H516" s="9">
        <f t="shared" ref="H516:H579" si="102">ATAN2(F516,G516)*2</f>
        <v>1.7352998260939436</v>
      </c>
      <c r="I516" s="9">
        <f t="shared" si="98"/>
        <v>1.7389321008116863</v>
      </c>
      <c r="J516" s="9">
        <f t="shared" ref="J516:J579" si="103">(I517-I516)/$B$1</f>
        <v>-0.29482244189649559</v>
      </c>
      <c r="K516" s="9">
        <f t="shared" ref="K516:L579" si="104">(J517-J516)/$B$1</f>
        <v>-0.32332417546402881</v>
      </c>
      <c r="L516" s="9">
        <f t="shared" si="104"/>
        <v>-0.40465943874278865</v>
      </c>
      <c r="M516" s="9">
        <f t="shared" si="99"/>
        <v>-1.7352998260939436</v>
      </c>
      <c r="N516" s="9">
        <f t="shared" ref="N516:P579" si="105">(M517-M516)/$B$1</f>
        <v>0.35918817563694527</v>
      </c>
      <c r="O516" s="9">
        <f t="shared" si="105"/>
        <v>0.24122756687595204</v>
      </c>
      <c r="P516" s="9">
        <f t="shared" si="105"/>
        <v>2.4519190550597245</v>
      </c>
      <c r="Q516" s="15">
        <f t="shared" ref="Q516:Q579" si="106">DEGREES(I516)</f>
        <v>99.633470236327412</v>
      </c>
      <c r="R516" s="15">
        <f t="shared" ref="R516:R579" si="107">DEGREES(M516)</f>
        <v>-99.425356224968695</v>
      </c>
      <c r="S516" s="10">
        <f t="shared" si="96"/>
        <v>6.4745996116242086E-2</v>
      </c>
    </row>
    <row r="517" spans="1:19" x14ac:dyDescent="0.35">
      <c r="A517" s="9">
        <v>514</v>
      </c>
      <c r="B517" s="9">
        <f t="shared" si="97"/>
        <v>5.3825954131505114</v>
      </c>
      <c r="C517" s="9">
        <f>'Graficas excel'!$N$3*(COS('Graficas excel'!$N$4*B517+'Graficas excel'!$N$5)+'Graficas excel'!$N$6)*COS(B517)+'Graficas excel'!$N$7</f>
        <v>16.713813075876111</v>
      </c>
      <c r="D517" s="11">
        <f>'Graficas excel'!$N$3*(COS('Graficas excel'!$N$4*B517+'Graficas excel'!$N$5)+'Graficas excel'!$N$6)*SIN(B517)+'Graficas excel'!$N$8</f>
        <v>19.81433404142377</v>
      </c>
      <c r="E517" s="9">
        <f t="shared" si="100"/>
        <v>1.7401510385250505</v>
      </c>
      <c r="F517" s="9">
        <f>C517/(2*'Graficas excel'!$N$9*COS(E517/2))</f>
        <v>0.64805448316502101</v>
      </c>
      <c r="G517" s="9">
        <f t="shared" si="101"/>
        <v>0.761593977687401</v>
      </c>
      <c r="H517" s="9">
        <f t="shared" si="102"/>
        <v>1.731538416314486</v>
      </c>
      <c r="I517" s="9">
        <f t="shared" si="98"/>
        <v>1.7358447274197681</v>
      </c>
      <c r="J517" s="9">
        <f t="shared" si="103"/>
        <v>-0.29820828474438149</v>
      </c>
      <c r="K517" s="9">
        <f t="shared" si="104"/>
        <v>-0.32756175919722919</v>
      </c>
      <c r="L517" s="9">
        <f t="shared" si="104"/>
        <v>-0.32184954441463115</v>
      </c>
      <c r="M517" s="9">
        <f t="shared" si="99"/>
        <v>-1.7315384163144858</v>
      </c>
      <c r="N517" s="9">
        <f t="shared" si="105"/>
        <v>0.36171430481008138</v>
      </c>
      <c r="O517" s="9">
        <f t="shared" si="105"/>
        <v>0.26690400317786023</v>
      </c>
      <c r="P517" s="9">
        <f t="shared" si="105"/>
        <v>2.4333114181953333</v>
      </c>
      <c r="Q517" s="15">
        <f t="shared" si="106"/>
        <v>99.456576771189518</v>
      </c>
      <c r="R517" s="15">
        <f t="shared" si="107"/>
        <v>-99.209843319586525</v>
      </c>
      <c r="S517" s="10">
        <f t="shared" ref="S517:S580" si="108">SQRT((C517-C516)^2+(D517-D516)^2)</f>
        <v>6.5299461006864429E-2</v>
      </c>
    </row>
    <row r="518" spans="1:19" x14ac:dyDescent="0.35">
      <c r="A518" s="9">
        <v>515</v>
      </c>
      <c r="B518" s="9">
        <f t="shared" si="97"/>
        <v>5.3930673886624776</v>
      </c>
      <c r="C518" s="9">
        <f>'Graficas excel'!$N$3*(COS('Graficas excel'!$N$4*B518+'Graficas excel'!$N$5)+'Graficas excel'!$N$6)*COS(B518)+'Graficas excel'!$N$7</f>
        <v>16.775375136287746</v>
      </c>
      <c r="D518" s="11">
        <f>'Graficas excel'!$N$3*(COS('Graficas excel'!$N$4*B518+'Graficas excel'!$N$5)+'Graficas excel'!$N$6)*SIN(B518)+'Graficas excel'!$N$8</f>
        <v>19.837799979345121</v>
      </c>
      <c r="E518" s="9">
        <f t="shared" si="100"/>
        <v>1.7376932421567324</v>
      </c>
      <c r="F518" s="9">
        <f>C518/(2*'Graficas excel'!$N$9*COS(E518/2))</f>
        <v>0.64949572697963442</v>
      </c>
      <c r="G518" s="9">
        <f t="shared" si="101"/>
        <v>0.76036524160116381</v>
      </c>
      <c r="H518" s="9">
        <f t="shared" si="102"/>
        <v>1.7277505529721868</v>
      </c>
      <c r="I518" s="9">
        <f t="shared" si="98"/>
        <v>1.7327218975644596</v>
      </c>
      <c r="J518" s="9">
        <f t="shared" si="103"/>
        <v>-0.30163850346535137</v>
      </c>
      <c r="K518" s="9">
        <f t="shared" si="104"/>
        <v>-0.33093215974487661</v>
      </c>
      <c r="L518" s="9">
        <f t="shared" si="104"/>
        <v>-0.23793640504996075</v>
      </c>
      <c r="M518" s="9">
        <f t="shared" si="99"/>
        <v>-1.7277505529721868</v>
      </c>
      <c r="N518" s="9">
        <f t="shared" si="105"/>
        <v>0.36450931699540562</v>
      </c>
      <c r="O518" s="9">
        <f t="shared" si="105"/>
        <v>0.29238558076218896</v>
      </c>
      <c r="P518" s="9">
        <f t="shared" si="105"/>
        <v>2.4088787198449628</v>
      </c>
      <c r="Q518" s="15">
        <f t="shared" si="106"/>
        <v>99.277651800342895</v>
      </c>
      <c r="R518" s="15">
        <f t="shared" si="107"/>
        <v>-98.992814736700481</v>
      </c>
      <c r="S518" s="10">
        <f t="shared" si="108"/>
        <v>6.5882755897537545E-2</v>
      </c>
    </row>
    <row r="519" spans="1:19" x14ac:dyDescent="0.35">
      <c r="A519" s="9">
        <v>516</v>
      </c>
      <c r="B519" s="9">
        <f t="shared" si="97"/>
        <v>5.4035393641744438</v>
      </c>
      <c r="C519" s="9">
        <f>'Graficas excel'!$N$3*(COS('Graficas excel'!$N$4*B519+'Graficas excel'!$N$5)+'Graficas excel'!$N$6)*COS(B519)+'Graficas excel'!$N$7</f>
        <v>16.83766993081943</v>
      </c>
      <c r="D519" s="11">
        <f>'Graficas excel'!$N$3*(COS('Graficas excel'!$N$4*B519+'Graficas excel'!$N$5)+'Graficas excel'!$N$6)*SIN(B519)+'Graficas excel'!$N$8</f>
        <v>19.861053944228495</v>
      </c>
      <c r="E519" s="9">
        <f t="shared" si="100"/>
        <v>1.7351928727546813</v>
      </c>
      <c r="F519" s="9">
        <f>C519/(2*'Graficas excel'!$N$9*COS(E519/2))</f>
        <v>0.65094575065571647</v>
      </c>
      <c r="G519" s="9">
        <f t="shared" si="101"/>
        <v>0.75912425182131138</v>
      </c>
      <c r="H519" s="9">
        <f t="shared" si="102"/>
        <v>1.7239334203307277</v>
      </c>
      <c r="I519" s="9">
        <f t="shared" si="98"/>
        <v>1.7295631465427044</v>
      </c>
      <c r="J519" s="9">
        <f t="shared" si="103"/>
        <v>-0.30510401693832173</v>
      </c>
      <c r="K519" s="9">
        <f t="shared" si="104"/>
        <v>-0.33342382395196501</v>
      </c>
      <c r="L519" s="9">
        <f t="shared" si="104"/>
        <v>-0.15311135289427266</v>
      </c>
      <c r="M519" s="9">
        <f t="shared" si="99"/>
        <v>-1.7239334203307275</v>
      </c>
      <c r="N519" s="9">
        <f t="shared" si="105"/>
        <v>0.36757117163719921</v>
      </c>
      <c r="O519" s="9">
        <f t="shared" si="105"/>
        <v>0.31761129972770136</v>
      </c>
      <c r="P519" s="9">
        <f t="shared" si="105"/>
        <v>2.3786513601728485</v>
      </c>
      <c r="Q519" s="15">
        <f t="shared" si="106"/>
        <v>99.096668698263684</v>
      </c>
      <c r="R519" s="15">
        <f t="shared" si="107"/>
        <v>-98.774109146503235</v>
      </c>
      <c r="S519" s="10">
        <f t="shared" si="108"/>
        <v>6.6493520801217648E-2</v>
      </c>
    </row>
    <row r="520" spans="1:19" x14ac:dyDescent="0.35">
      <c r="A520" s="9">
        <v>517</v>
      </c>
      <c r="B520" s="9">
        <f t="shared" si="97"/>
        <v>5.41401133968641</v>
      </c>
      <c r="C520" s="9">
        <f>'Graficas excel'!$N$3*(COS('Graficas excel'!$N$4*B520+'Graficas excel'!$N$5)+'Graficas excel'!$N$6)*COS(B520)+'Graficas excel'!$N$7</f>
        <v>16.900705185008722</v>
      </c>
      <c r="D520" s="11">
        <f>'Graficas excel'!$N$3*(COS('Graficas excel'!$N$4*B520+'Graficas excel'!$N$5)+'Graficas excel'!$N$6)*SIN(B520)+'Graficas excel'!$N$8</f>
        <v>19.884138750147748</v>
      </c>
      <c r="E520" s="9">
        <f t="shared" si="100"/>
        <v>1.7326519854750095</v>
      </c>
      <c r="F520" s="9">
        <f>C520/(2*'Graficas excel'!$N$9*COS(E520/2))</f>
        <v>0.65240555331102712</v>
      </c>
      <c r="G520" s="9">
        <f t="shared" si="101"/>
        <v>0.75787003767726069</v>
      </c>
      <c r="H520" s="9">
        <f t="shared" si="102"/>
        <v>1.7200842240224379</v>
      </c>
      <c r="I520" s="9">
        <f t="shared" si="98"/>
        <v>1.7263681047487238</v>
      </c>
      <c r="J520" s="9">
        <f t="shared" si="103"/>
        <v>-0.30859562305785276</v>
      </c>
      <c r="K520" s="9">
        <f t="shared" si="104"/>
        <v>-0.33502720229007782</v>
      </c>
      <c r="L520" s="9">
        <f t="shared" si="104"/>
        <v>-6.7571221901453038E-2</v>
      </c>
      <c r="M520" s="9">
        <f t="shared" si="99"/>
        <v>-1.7200842240224381</v>
      </c>
      <c r="N520" s="9">
        <f t="shared" si="105"/>
        <v>0.37089718939027139</v>
      </c>
      <c r="O520" s="9">
        <f t="shared" si="105"/>
        <v>0.34252047852293599</v>
      </c>
      <c r="P520" s="9">
        <f t="shared" si="105"/>
        <v>2.3426740110385431</v>
      </c>
      <c r="Q520" s="15">
        <f t="shared" si="106"/>
        <v>98.913606288100681</v>
      </c>
      <c r="R520" s="15">
        <f t="shared" si="107"/>
        <v>-98.553566443520907</v>
      </c>
      <c r="S520" s="10">
        <f t="shared" si="108"/>
        <v>6.7129364178712167E-2</v>
      </c>
    </row>
    <row r="521" spans="1:19" x14ac:dyDescent="0.35">
      <c r="A521" s="9">
        <v>518</v>
      </c>
      <c r="B521" s="9">
        <f t="shared" si="97"/>
        <v>5.4244833151983753</v>
      </c>
      <c r="C521" s="9">
        <f>'Graficas excel'!$N$3*(COS('Graficas excel'!$N$4*B521+'Graficas excel'!$N$5)+'Graficas excel'!$N$6)*COS(B521)+'Graficas excel'!$N$7</f>
        <v>16.964486565078793</v>
      </c>
      <c r="D521" s="11">
        <f>'Graficas excel'!$N$3*(COS('Graficas excel'!$N$4*B521+'Graficas excel'!$N$5)+'Graficas excel'!$N$6)*SIN(B521)+'Graficas excel'!$N$8</f>
        <v>19.907098108574623</v>
      </c>
      <c r="E521" s="9">
        <f t="shared" si="100"/>
        <v>1.730072800144238</v>
      </c>
      <c r="F521" s="9">
        <f>C521/(2*'Graficas excel'!$N$9*COS(E521/2))</f>
        <v>0.65387611571361237</v>
      </c>
      <c r="G521" s="9">
        <f t="shared" si="101"/>
        <v>0.75660162919417417</v>
      </c>
      <c r="H521" s="9">
        <f t="shared" si="102"/>
        <v>1.7162001977376862</v>
      </c>
      <c r="I521" s="9">
        <f t="shared" si="98"/>
        <v>1.7231364989409621</v>
      </c>
      <c r="J521" s="9">
        <f t="shared" si="103"/>
        <v>-0.31210401971607693</v>
      </c>
      <c r="K521" s="9">
        <f t="shared" si="104"/>
        <v>-0.33573480647114345</v>
      </c>
      <c r="L521" s="9">
        <f t="shared" si="104"/>
        <v>1.8482571860430719E-2</v>
      </c>
      <c r="M521" s="9">
        <f t="shared" si="99"/>
        <v>-1.7162001977376862</v>
      </c>
      <c r="N521" s="9">
        <f t="shared" si="105"/>
        <v>0.37448405545371044</v>
      </c>
      <c r="O521" s="9">
        <f t="shared" si="105"/>
        <v>0.36705290339905072</v>
      </c>
      <c r="P521" s="9">
        <f t="shared" si="105"/>
        <v>2.3010055705572747</v>
      </c>
      <c r="Q521" s="15">
        <f t="shared" si="106"/>
        <v>98.728448914265982</v>
      </c>
      <c r="R521" s="15">
        <f t="shared" si="107"/>
        <v>-98.331028129886747</v>
      </c>
      <c r="S521" s="10">
        <f t="shared" si="108"/>
        <v>6.7787879322314309E-2</v>
      </c>
    </row>
    <row r="522" spans="1:19" x14ac:dyDescent="0.35">
      <c r="A522" s="9">
        <v>519</v>
      </c>
      <c r="B522" s="9">
        <f t="shared" si="97"/>
        <v>5.4349552907103416</v>
      </c>
      <c r="C522" s="9">
        <f>'Graficas excel'!$N$3*(COS('Graficas excel'!$N$4*B522+'Graficas excel'!$N$5)+'Graficas excel'!$N$6)*COS(B522)+'Graficas excel'!$N$7</f>
        <v>17.029017648736811</v>
      </c>
      <c r="D522" s="11">
        <f>'Graficas excel'!$N$3*(COS('Graficas excel'!$N$4*B522+'Graficas excel'!$N$5)+'Graficas excel'!$N$6)*SIN(B522)+'Graficas excel'!$N$8</f>
        <v>19.929976541287555</v>
      </c>
      <c r="E522" s="9">
        <f t="shared" si="100"/>
        <v>1.7274576966992652</v>
      </c>
      <c r="F522" s="9">
        <f>C522/(2*'Graficas excel'!$N$9*COS(E522/2))</f>
        <v>0.65535839766175941</v>
      </c>
      <c r="G522" s="9">
        <f t="shared" si="101"/>
        <v>0.75531805924008677</v>
      </c>
      <c r="H522" s="9">
        <f t="shared" si="102"/>
        <v>1.712278609879353</v>
      </c>
      <c r="I522" s="9">
        <f t="shared" si="98"/>
        <v>1.7198681532893092</v>
      </c>
      <c r="J522" s="9">
        <f t="shared" si="103"/>
        <v>-0.31561982638795738</v>
      </c>
      <c r="K522" s="9">
        <f t="shared" si="104"/>
        <v>-0.33554125743122287</v>
      </c>
      <c r="L522" s="9">
        <f t="shared" si="104"/>
        <v>0.10484499020961527</v>
      </c>
      <c r="M522" s="9">
        <f t="shared" si="99"/>
        <v>-1.7122786098793532</v>
      </c>
      <c r="N522" s="9">
        <f t="shared" si="105"/>
        <v>0.37832782446970131</v>
      </c>
      <c r="O522" s="9">
        <f t="shared" si="105"/>
        <v>0.3911489773868238</v>
      </c>
      <c r="P522" s="9">
        <f t="shared" si="105"/>
        <v>2.2537190712482653</v>
      </c>
      <c r="Q522" s="15">
        <f t="shared" si="106"/>
        <v>98.541186502436332</v>
      </c>
      <c r="R522" s="15">
        <f t="shared" si="107"/>
        <v>-98.106337696614531</v>
      </c>
      <c r="S522" s="10">
        <f t="shared" si="108"/>
        <v>6.8466659342181241E-2</v>
      </c>
    </row>
    <row r="523" spans="1:19" x14ac:dyDescent="0.35">
      <c r="A523" s="9">
        <v>520</v>
      </c>
      <c r="B523" s="9">
        <f t="shared" si="97"/>
        <v>5.4454272662223078</v>
      </c>
      <c r="C523" s="9">
        <f>'Graficas excel'!$N$3*(COS('Graficas excel'!$N$4*B523+'Graficas excel'!$N$5)+'Graficas excel'!$N$6)*COS(B523)+'Graficas excel'!$N$7</f>
        <v>17.094299899698598</v>
      </c>
      <c r="D523" s="11">
        <f>'Graficas excel'!$N$3*(COS('Graficas excel'!$N$4*B523+'Graficas excel'!$N$5)+'Graficas excel'!$N$6)*SIN(B523)+'Graficas excel'!$N$8</f>
        <v>19.952819291930822</v>
      </c>
      <c r="E523" s="9">
        <f t="shared" si="100"/>
        <v>1.724809210226556</v>
      </c>
      <c r="F523" s="9">
        <f>C523/(2*'Graficas excel'!$N$9*COS(E523/2))</f>
        <v>0.65685333539786606</v>
      </c>
      <c r="G523" s="9">
        <f t="shared" si="101"/>
        <v>0.75401836567599501</v>
      </c>
      <c r="H523" s="9">
        <f t="shared" si="102"/>
        <v>1.7083167701660111</v>
      </c>
      <c r="I523" s="9">
        <f t="shared" si="98"/>
        <v>1.7165629901962836</v>
      </c>
      <c r="J523" s="9">
        <f t="shared" si="103"/>
        <v>-0.31913360621903142</v>
      </c>
      <c r="K523" s="9">
        <f t="shared" si="104"/>
        <v>-0.33444332326119547</v>
      </c>
      <c r="L523" s="9">
        <f t="shared" si="104"/>
        <v>0.19130838506540759</v>
      </c>
      <c r="M523" s="9">
        <f t="shared" si="99"/>
        <v>-1.7083167701660111</v>
      </c>
      <c r="N523" s="9">
        <f t="shared" si="105"/>
        <v>0.38242392698242667</v>
      </c>
      <c r="O523" s="9">
        <f t="shared" si="105"/>
        <v>0.41474986831178634</v>
      </c>
      <c r="P523" s="9">
        <f t="shared" si="105"/>
        <v>2.2009015098969873</v>
      </c>
      <c r="Q523" s="15">
        <f t="shared" si="106"/>
        <v>98.351814606603554</v>
      </c>
      <c r="R523" s="15">
        <f t="shared" si="107"/>
        <v>-97.879341001932701</v>
      </c>
      <c r="S523" s="10">
        <f t="shared" si="108"/>
        <v>6.9163310704362185E-2</v>
      </c>
    </row>
    <row r="524" spans="1:19" x14ac:dyDescent="0.35">
      <c r="A524" s="9">
        <v>521</v>
      </c>
      <c r="B524" s="9">
        <f t="shared" si="97"/>
        <v>5.455899241734274</v>
      </c>
      <c r="C524" s="9">
        <f>'Graficas excel'!$N$3*(COS('Graficas excel'!$N$4*B524+'Graficas excel'!$N$5)+'Graficas excel'!$N$6)*COS(B524)+'Graficas excel'!$N$7</f>
        <v>17.160332645989364</v>
      </c>
      <c r="D524" s="11">
        <f>'Graficas excel'!$N$3*(COS('Graficas excel'!$N$4*B524+'Graficas excel'!$N$5)+'Graficas excel'!$N$6)*SIN(B524)+'Graficas excel'!$N$8</f>
        <v>19.975672236380831</v>
      </c>
      <c r="E524" s="9">
        <f t="shared" si="100"/>
        <v>1.7221300256063636</v>
      </c>
      <c r="F524" s="9">
        <f>C524/(2*'Graficas excel'!$N$9*COS(E524/2))</f>
        <v>0.6583618390635978</v>
      </c>
      <c r="G524" s="9">
        <f t="shared" si="101"/>
        <v>0.75270159350488774</v>
      </c>
      <c r="H524" s="9">
        <f t="shared" si="102"/>
        <v>1.7043120361674613</v>
      </c>
      <c r="I524" s="9">
        <f t="shared" si="98"/>
        <v>1.7132210308869125</v>
      </c>
      <c r="J524" s="9">
        <f t="shared" si="103"/>
        <v>-0.32263588851036318</v>
      </c>
      <c r="K524" s="9">
        <f t="shared" si="104"/>
        <v>-0.33243994653755676</v>
      </c>
      <c r="L524" s="9">
        <f t="shared" si="104"/>
        <v>0.27766354623916745</v>
      </c>
      <c r="M524" s="9">
        <f t="shared" si="99"/>
        <v>-1.7043120361674613</v>
      </c>
      <c r="N524" s="9">
        <f t="shared" si="105"/>
        <v>0.3867671774469788</v>
      </c>
      <c r="O524" s="9">
        <f t="shared" si="105"/>
        <v>0.43779765502767654</v>
      </c>
      <c r="P524" s="9">
        <f t="shared" si="105"/>
        <v>2.1426536186060976</v>
      </c>
      <c r="Q524" s="15">
        <f t="shared" si="106"/>
        <v>98.160334442872141</v>
      </c>
      <c r="R524" s="15">
        <f t="shared" si="107"/>
        <v>-97.649886645743251</v>
      </c>
      <c r="S524" s="10">
        <f t="shared" si="108"/>
        <v>6.9875465313197216E-2</v>
      </c>
    </row>
    <row r="525" spans="1:19" x14ac:dyDescent="0.35">
      <c r="A525" s="9">
        <v>522</v>
      </c>
      <c r="B525" s="9">
        <f t="shared" si="97"/>
        <v>5.4663712172462393</v>
      </c>
      <c r="C525" s="9">
        <f>'Graficas excel'!$N$3*(COS('Graficas excel'!$N$4*B525+'Graficas excel'!$N$5)+'Graficas excel'!$N$6)*COS(B525)+'Graficas excel'!$N$7</f>
        <v>17.227113062063452</v>
      </c>
      <c r="D525" s="11">
        <f>'Graficas excel'!$N$3*(COS('Graficas excel'!$N$4*B525+'Graficas excel'!$N$5)+'Graficas excel'!$N$6)*SIN(B525)+'Graficas excel'!$N$8</f>
        <v>19.998581792078276</v>
      </c>
      <c r="E525" s="9">
        <f t="shared" si="100"/>
        <v>1.7194229717698968</v>
      </c>
      <c r="F525" s="9">
        <f>C525/(2*'Graficas excel'!$N$9*COS(E525/2))</f>
        <v>0.65988479020373414</v>
      </c>
      <c r="G525" s="9">
        <f t="shared" si="101"/>
        <v>0.75136679701579423</v>
      </c>
      <c r="H525" s="9">
        <f t="shared" si="102"/>
        <v>1.7002618197564043</v>
      </c>
      <c r="I525" s="9">
        <f t="shared" si="98"/>
        <v>1.7098423957631506</v>
      </c>
      <c r="J525" s="9">
        <f t="shared" si="103"/>
        <v>-0.32611719148970375</v>
      </c>
      <c r="K525" s="9">
        <f t="shared" si="104"/>
        <v>-0.32953226068077457</v>
      </c>
      <c r="L525" s="9">
        <f t="shared" si="104"/>
        <v>0.3637007691296571</v>
      </c>
      <c r="M525" s="9">
        <f t="shared" si="99"/>
        <v>-1.7002618197564043</v>
      </c>
      <c r="N525" s="9">
        <f t="shared" si="105"/>
        <v>0.39135178376962476</v>
      </c>
      <c r="O525" s="9">
        <f t="shared" si="105"/>
        <v>0.46023547125234487</v>
      </c>
      <c r="P525" s="9">
        <f t="shared" si="105"/>
        <v>2.0790895865776799</v>
      </c>
      <c r="Q525" s="15">
        <f t="shared" si="106"/>
        <v>97.966752909765916</v>
      </c>
      <c r="R525" s="15">
        <f t="shared" si="107"/>
        <v>-97.417826339275067</v>
      </c>
      <c r="S525" s="10">
        <f t="shared" si="108"/>
        <v>7.0600791166124721E-2</v>
      </c>
    </row>
    <row r="526" spans="1:19" x14ac:dyDescent="0.35">
      <c r="A526" s="9">
        <v>523</v>
      </c>
      <c r="B526" s="9">
        <f t="shared" si="97"/>
        <v>5.4768431927582055</v>
      </c>
      <c r="C526" s="9">
        <f>'Graficas excel'!$N$3*(COS('Graficas excel'!$N$4*B526+'Graficas excel'!$N$5)+'Graficas excel'!$N$6)*COS(B526)+'Graficas excel'!$N$7</f>
        <v>17.294636154779511</v>
      </c>
      <c r="D526" s="11">
        <f>'Graficas excel'!$N$3*(COS('Graficas excel'!$N$4*B526+'Graficas excel'!$N$5)+'Graficas excel'!$N$6)*SIN(B526)+'Graficas excel'!$N$8</f>
        <v>20.021594826486712</v>
      </c>
      <c r="E526" s="9">
        <f t="shared" si="100"/>
        <v>1.7166910155794739</v>
      </c>
      <c r="F526" s="9">
        <f>C526/(2*'Graficas excel'!$N$9*COS(E526/2))</f>
        <v>0.66142303932610247</v>
      </c>
      <c r="G526" s="9">
        <f t="shared" si="101"/>
        <v>0.75001304191901963</v>
      </c>
      <c r="H526" s="9">
        <f t="shared" si="102"/>
        <v>1.6961635934602048</v>
      </c>
      <c r="I526" s="9">
        <f t="shared" si="98"/>
        <v>1.7064273045198393</v>
      </c>
      <c r="J526" s="9">
        <f t="shared" si="103"/>
        <v>-0.32956804525395561</v>
      </c>
      <c r="K526" s="9">
        <f t="shared" si="104"/>
        <v>-0.32572359513276561</v>
      </c>
      <c r="L526" s="9">
        <f t="shared" si="104"/>
        <v>0.44921096033235741</v>
      </c>
      <c r="M526" s="9">
        <f t="shared" si="99"/>
        <v>-1.6961635934602046</v>
      </c>
      <c r="N526" s="9">
        <f t="shared" si="105"/>
        <v>0.39617135835431744</v>
      </c>
      <c r="O526" s="9">
        <f t="shared" si="105"/>
        <v>0.48200764649016981</v>
      </c>
      <c r="P526" s="9">
        <f t="shared" si="105"/>
        <v>2.0103366838247241</v>
      </c>
      <c r="Q526" s="15">
        <f t="shared" si="106"/>
        <v>97.771082594872098</v>
      </c>
      <c r="R526" s="15">
        <f t="shared" si="107"/>
        <v>-97.183015269013282</v>
      </c>
      <c r="S526" s="10">
        <f t="shared" si="108"/>
        <v>7.1337001637476097E-2</v>
      </c>
    </row>
    <row r="527" spans="1:19" x14ac:dyDescent="0.35">
      <c r="A527" s="9">
        <v>524</v>
      </c>
      <c r="B527" s="9">
        <f t="shared" si="97"/>
        <v>5.4873151682701717</v>
      </c>
      <c r="C527" s="9">
        <f>'Graficas excel'!$N$3*(COS('Graficas excel'!$N$4*B527+'Graficas excel'!$N$5)+'Graficas excel'!$N$6)*COS(B527)+'Graficas excel'!$N$7</f>
        <v>17.362894753260548</v>
      </c>
      <c r="D527" s="11">
        <f>'Graficas excel'!$N$3*(COS('Graficas excel'!$N$4*B527+'Graficas excel'!$N$5)+'Graficas excel'!$N$6)*SIN(B527)+'Graficas excel'!$N$8</f>
        <v>20.044758564839487</v>
      </c>
      <c r="E527" s="9">
        <f t="shared" si="100"/>
        <v>1.7139372553438508</v>
      </c>
      <c r="F527" s="9">
        <f>C527/(2*'Graficas excel'!$N$9*COS(E527/2))</f>
        <v>0.66297740352495649</v>
      </c>
      <c r="G527" s="9">
        <f t="shared" si="101"/>
        <v>0.74863940746884738</v>
      </c>
      <c r="H527" s="9">
        <f t="shared" si="102"/>
        <v>1.6920148966969759</v>
      </c>
      <c r="I527" s="9">
        <f t="shared" si="98"/>
        <v>1.7029760760204133</v>
      </c>
      <c r="J527" s="9">
        <f t="shared" si="103"/>
        <v>-0.33297901476585545</v>
      </c>
      <c r="K527" s="9">
        <f t="shared" si="104"/>
        <v>-0.32101946895645844</v>
      </c>
      <c r="L527" s="9">
        <f t="shared" si="104"/>
        <v>0.53398673395742924</v>
      </c>
      <c r="M527" s="9">
        <f t="shared" si="99"/>
        <v>-1.6920148966969759</v>
      </c>
      <c r="N527" s="9">
        <f t="shared" si="105"/>
        <v>0.40121893062494285</v>
      </c>
      <c r="O527" s="9">
        <f t="shared" si="105"/>
        <v>0.50305984301398921</v>
      </c>
      <c r="P527" s="9">
        <f t="shared" si="105"/>
        <v>1.9365348595922269</v>
      </c>
      <c r="Q527" s="15">
        <f t="shared" si="106"/>
        <v>97.573341767719725</v>
      </c>
      <c r="R527" s="15">
        <f t="shared" si="107"/>
        <v>-96.9453124540007</v>
      </c>
      <c r="S527" s="10">
        <f t="shared" si="108"/>
        <v>7.2081863468359902E-2</v>
      </c>
    </row>
    <row r="528" spans="1:19" x14ac:dyDescent="0.35">
      <c r="A528" s="9">
        <v>525</v>
      </c>
      <c r="B528" s="9">
        <f t="shared" si="97"/>
        <v>5.497787143782138</v>
      </c>
      <c r="C528" s="9">
        <f>'Graficas excel'!$N$3*(COS('Graficas excel'!$N$4*B528+'Graficas excel'!$N$5)+'Graficas excel'!$N$6)*COS(B528)+'Graficas excel'!$N$7</f>
        <v>17.431879502661797</v>
      </c>
      <c r="D528" s="11">
        <f>'Graficas excel'!$N$3*(COS('Graficas excel'!$N$4*B528+'Graficas excel'!$N$5)+'Graficas excel'!$N$6)*SIN(B528)+'Graficas excel'!$N$8</f>
        <v>20.068120497338203</v>
      </c>
      <c r="E528" s="9">
        <f t="shared" si="100"/>
        <v>1.7111649139830392</v>
      </c>
      <c r="F528" s="9">
        <f>C528/(2*'Graficas excel'!$N$9*COS(E528/2))</f>
        <v>0.66454866417507674</v>
      </c>
      <c r="G528" s="9">
        <f t="shared" si="101"/>
        <v>0.7472449885700948</v>
      </c>
      <c r="H528" s="9">
        <f t="shared" si="102"/>
        <v>1.6878133418805346</v>
      </c>
      <c r="I528" s="9">
        <f t="shared" si="98"/>
        <v>1.6994891279317867</v>
      </c>
      <c r="J528" s="9">
        <f t="shared" si="103"/>
        <v>-0.33634072278363181</v>
      </c>
      <c r="K528" s="9">
        <f t="shared" si="104"/>
        <v>-0.31542757295474155</v>
      </c>
      <c r="L528" s="9">
        <f t="shared" si="104"/>
        <v>0.61782351858093221</v>
      </c>
      <c r="M528" s="9">
        <f t="shared" si="99"/>
        <v>-1.6878133418805343</v>
      </c>
      <c r="N528" s="9">
        <f t="shared" si="105"/>
        <v>0.40648696098203879</v>
      </c>
      <c r="O528" s="9">
        <f t="shared" si="105"/>
        <v>0.52333918864170748</v>
      </c>
      <c r="P528" s="9">
        <f t="shared" si="105"/>
        <v>1.8578362605065142</v>
      </c>
      <c r="Q528" s="15">
        <f t="shared" si="106"/>
        <v>97.373554358860204</v>
      </c>
      <c r="R528" s="15">
        <f t="shared" si="107"/>
        <v>-96.704581095625727</v>
      </c>
      <c r="S528" s="10">
        <f t="shared" si="108"/>
        <v>7.2833203554612952E-2</v>
      </c>
    </row>
    <row r="529" spans="1:19" x14ac:dyDescent="0.35">
      <c r="A529" s="9">
        <v>526</v>
      </c>
      <c r="B529" s="9">
        <f t="shared" si="97"/>
        <v>5.5082591192941033</v>
      </c>
      <c r="C529" s="9">
        <f>'Graficas excel'!$N$3*(COS('Graficas excel'!$N$4*B529+'Graficas excel'!$N$5)+'Graficas excel'!$N$6)*COS(B529)+'Graficas excel'!$N$7</f>
        <v>17.501578861862143</v>
      </c>
      <c r="D529" s="11">
        <f>'Graficas excel'!$N$3*(COS('Graficas excel'!$N$4*B529+'Graficas excel'!$N$5)+'Graficas excel'!$N$6)*SIN(B529)+'Graficas excel'!$N$8</f>
        <v>20.091728285966752</v>
      </c>
      <c r="E529" s="9">
        <f t="shared" si="100"/>
        <v>1.7083773318590423</v>
      </c>
      <c r="F529" s="9">
        <f>C529/(2*'Graficas excel'!$N$9*COS(E529/2))</f>
        <v>0.66613756470374441</v>
      </c>
      <c r="G529" s="9">
        <f t="shared" si="101"/>
        <v>0.74582889786502959</v>
      </c>
      <c r="H529" s="9">
        <f t="shared" si="102"/>
        <v>1.6835566203791972</v>
      </c>
      <c r="I529" s="9">
        <f t="shared" si="98"/>
        <v>1.6959669761191196</v>
      </c>
      <c r="J529" s="9">
        <f t="shared" si="103"/>
        <v>-0.33964387260341272</v>
      </c>
      <c r="K529" s="9">
        <f t="shared" si="104"/>
        <v>-0.30895774019744537</v>
      </c>
      <c r="L529" s="9">
        <f t="shared" si="104"/>
        <v>0.70052065492299309</v>
      </c>
      <c r="M529" s="9">
        <f t="shared" si="99"/>
        <v>-1.683556620379197</v>
      </c>
      <c r="N529" s="9">
        <f t="shared" si="105"/>
        <v>0.4119673561499469</v>
      </c>
      <c r="O529" s="9">
        <f t="shared" si="105"/>
        <v>0.54279440446697413</v>
      </c>
      <c r="P529" s="9">
        <f t="shared" si="105"/>
        <v>1.7744046791284549</v>
      </c>
      <c r="Q529" s="15">
        <f t="shared" si="106"/>
        <v>97.171749925190028</v>
      </c>
      <c r="R529" s="15">
        <f t="shared" si="107"/>
        <v>-96.4606889190365</v>
      </c>
      <c r="S529" s="10">
        <f t="shared" si="108"/>
        <v>7.3588914633041708E-2</v>
      </c>
    </row>
    <row r="530" spans="1:19" x14ac:dyDescent="0.35">
      <c r="A530" s="9">
        <v>527</v>
      </c>
      <c r="B530" s="9">
        <f t="shared" si="97"/>
        <v>5.5187310948060695</v>
      </c>
      <c r="C530" s="9">
        <f>'Graficas excel'!$N$3*(COS('Graficas excel'!$N$4*B530+'Graficas excel'!$N$5)+'Graficas excel'!$N$6)*COS(B530)+'Graficas excel'!$N$7</f>
        <v>17.571979105088214</v>
      </c>
      <c r="D530" s="11">
        <f>'Graficas excel'!$N$3*(COS('Graficas excel'!$N$4*B530+'Graficas excel'!$N$5)+'Graficas excel'!$N$6)*SIN(B530)+'Graficas excel'!$N$8</f>
        <v>20.115629671085607</v>
      </c>
      <c r="E530" s="9">
        <f t="shared" si="100"/>
        <v>1.7055779592909894</v>
      </c>
      <c r="F530" s="9">
        <f>C530/(2*'Graficas excel'!$N$9*COS(E530/2))</f>
        <v>0.66774480844758177</v>
      </c>
      <c r="G530" s="9">
        <f t="shared" si="101"/>
        <v>0.74439026779727735</v>
      </c>
      <c r="H530" s="9">
        <f t="shared" si="102"/>
        <v>1.6792425083138653</v>
      </c>
      <c r="I530" s="9">
        <f t="shared" si="98"/>
        <v>1.6924102338024274</v>
      </c>
      <c r="J530" s="9">
        <f t="shared" si="103"/>
        <v>-0.34287927049299272</v>
      </c>
      <c r="K530" s="9">
        <f t="shared" si="104"/>
        <v>-0.30162190505346542</v>
      </c>
      <c r="L530" s="9">
        <f t="shared" si="104"/>
        <v>0.78188245910273491</v>
      </c>
      <c r="M530" s="9">
        <f t="shared" si="99"/>
        <v>-1.6792425083138653</v>
      </c>
      <c r="N530" s="9">
        <f t="shared" si="105"/>
        <v>0.4176514858615572</v>
      </c>
      <c r="O530" s="9">
        <f t="shared" si="105"/>
        <v>0.56137592681512516</v>
      </c>
      <c r="P530" s="9">
        <f t="shared" si="105"/>
        <v>1.6864149878197845</v>
      </c>
      <c r="Q530" s="15">
        <f t="shared" si="106"/>
        <v>96.967963601627986</v>
      </c>
      <c r="R530" s="15">
        <f t="shared" si="107"/>
        <v>-96.213508505346539</v>
      </c>
      <c r="S530" s="10">
        <f t="shared" si="108"/>
        <v>7.4346959970733373E-2</v>
      </c>
    </row>
    <row r="531" spans="1:19" x14ac:dyDescent="0.35">
      <c r="A531" s="9">
        <v>528</v>
      </c>
      <c r="B531" s="9">
        <f t="shared" si="97"/>
        <v>5.5292030703180357</v>
      </c>
      <c r="C531" s="9">
        <f>'Graficas excel'!$N$3*(COS('Graficas excel'!$N$4*B531+'Graficas excel'!$N$5)+'Graficas excel'!$N$6)*COS(B531)+'Graficas excel'!$N$7</f>
        <v>17.64306432747313</v>
      </c>
      <c r="D531" s="11">
        <f>'Graficas excel'!$N$3*(COS('Graficas excel'!$N$4*B531+'Graficas excel'!$N$5)+'Graficas excel'!$N$6)*SIN(B531)+'Graficas excel'!$N$8</f>
        <v>20.139872377971269</v>
      </c>
      <c r="E531" s="9">
        <f t="shared" si="100"/>
        <v>1.7027703487751411</v>
      </c>
      <c r="F531" s="9">
        <f>C531/(2*'Graficas excel'!$N$9*COS(E531/2))</f>
        <v>0.66937105660104779</v>
      </c>
      <c r="G531" s="9">
        <f t="shared" si="101"/>
        <v>0.74292825264947149</v>
      </c>
      <c r="H531" s="9">
        <f t="shared" si="102"/>
        <v>1.6748688721813869</v>
      </c>
      <c r="I531" s="9">
        <f t="shared" si="98"/>
        <v>1.688819610478264</v>
      </c>
      <c r="J531" s="9">
        <f t="shared" si="103"/>
        <v>-0.34603784769658513</v>
      </c>
      <c r="K531" s="9">
        <f t="shared" si="104"/>
        <v>-0.29343405108850584</v>
      </c>
      <c r="L531" s="9">
        <f t="shared" si="104"/>
        <v>0.86171927777375446</v>
      </c>
      <c r="M531" s="9">
        <f t="shared" si="99"/>
        <v>-1.6748688721813869</v>
      </c>
      <c r="N531" s="9">
        <f t="shared" si="105"/>
        <v>0.4235302008201724</v>
      </c>
      <c r="O531" s="9">
        <f t="shared" si="105"/>
        <v>0.57903602327058634</v>
      </c>
      <c r="P531" s="9">
        <f t="shared" si="105"/>
        <v>1.594052474366473</v>
      </c>
      <c r="Q531" s="15">
        <f t="shared" si="106"/>
        <v>96.762236039332194</v>
      </c>
      <c r="R531" s="15">
        <f t="shared" si="107"/>
        <v>-95.962917613829603</v>
      </c>
      <c r="S531" s="10">
        <f t="shared" si="108"/>
        <v>7.5105377162071926E-2</v>
      </c>
    </row>
    <row r="532" spans="1:19" x14ac:dyDescent="0.35">
      <c r="A532" s="9">
        <v>529</v>
      </c>
      <c r="B532" s="9">
        <f t="shared" si="97"/>
        <v>5.539675045830001</v>
      </c>
      <c r="C532" s="9">
        <f>'Graficas excel'!$N$3*(COS('Graficas excel'!$N$4*B532+'Graficas excel'!$N$5)+'Graficas excel'!$N$6)*COS(B532)+'Graficas excel'!$N$7</f>
        <v>17.714816454545176</v>
      </c>
      <c r="D532" s="11">
        <f>'Graficas excel'!$N$3*(COS('Graficas excel'!$N$4*B532+'Graficas excel'!$N$5)+'Graficas excel'!$N$6)*SIN(B532)+'Graficas excel'!$N$8</f>
        <v>20.164504023465959</v>
      </c>
      <c r="E532" s="9">
        <f t="shared" si="100"/>
        <v>1.6999581469321239</v>
      </c>
      <c r="F532" s="9">
        <f>C532/(2*'Graficas excel'!$N$9*COS(E532/2))</f>
        <v>0.67101692626313447</v>
      </c>
      <c r="G532" s="9">
        <f t="shared" si="101"/>
        <v>0.74144203055152946</v>
      </c>
      <c r="H532" s="9">
        <f t="shared" si="102"/>
        <v>1.67043367428982</v>
      </c>
      <c r="I532" s="9">
        <f t="shared" si="98"/>
        <v>1.685195910610972</v>
      </c>
      <c r="J532" s="9">
        <f t="shared" si="103"/>
        <v>-0.34911068189396094</v>
      </c>
      <c r="K532" s="9">
        <f t="shared" si="104"/>
        <v>-0.28441014791347008</v>
      </c>
      <c r="L532" s="9">
        <f t="shared" si="104"/>
        <v>0.93984848738064031</v>
      </c>
      <c r="M532" s="9">
        <f t="shared" si="99"/>
        <v>-1.67043367428982</v>
      </c>
      <c r="N532" s="9">
        <f t="shared" si="105"/>
        <v>0.42959385187640814</v>
      </c>
      <c r="O532" s="9">
        <f t="shared" si="105"/>
        <v>0.59572890174694082</v>
      </c>
      <c r="P532" s="9">
        <f t="shared" si="105"/>
        <v>1.4975121412679249</v>
      </c>
      <c r="Q532" s="15">
        <f t="shared" si="106"/>
        <v>96.554613330714233</v>
      </c>
      <c r="R532" s="15">
        <f t="shared" si="107"/>
        <v>-95.708799493337494</v>
      </c>
      <c r="S532" s="10">
        <f t="shared" si="108"/>
        <v>7.5862281135878243E-2</v>
      </c>
    </row>
    <row r="533" spans="1:19" x14ac:dyDescent="0.35">
      <c r="A533" s="9">
        <v>530</v>
      </c>
      <c r="B533" s="9">
        <f t="shared" si="97"/>
        <v>5.5501470213419672</v>
      </c>
      <c r="C533" s="9">
        <f>'Graficas excel'!$N$3*(COS('Graficas excel'!$N$4*B533+'Graficas excel'!$N$5)+'Graficas excel'!$N$6)*COS(B533)+'Graficas excel'!$N$7</f>
        <v>17.787215255634681</v>
      </c>
      <c r="D533" s="11">
        <f>'Graficas excel'!$N$3*(COS('Graficas excel'!$N$4*B533+'Graficas excel'!$N$5)+'Graficas excel'!$N$6)*SIN(B533)+'Graficas excel'!$N$8</f>
        <v>20.189572022902208</v>
      </c>
      <c r="E533" s="9">
        <f t="shared" si="100"/>
        <v>1.6971450862055462</v>
      </c>
      <c r="F533" s="9">
        <f>C533/(2*'Graficas excel'!$N$9*COS(E533/2))</f>
        <v>0.67268298858853204</v>
      </c>
      <c r="G533" s="9">
        <f t="shared" si="101"/>
        <v>0.73993080545656487</v>
      </c>
      <c r="H533" s="9">
        <f t="shared" si="102"/>
        <v>1.6659349779928789</v>
      </c>
      <c r="I533" s="9">
        <f t="shared" si="98"/>
        <v>1.6815400320992127</v>
      </c>
      <c r="J533" s="9">
        <f t="shared" si="103"/>
        <v>-0.35208901799826542</v>
      </c>
      <c r="K533" s="9">
        <f t="shared" si="104"/>
        <v>-0.27456807756866175</v>
      </c>
      <c r="L533" s="9">
        <f t="shared" si="104"/>
        <v>1.0160954390832848</v>
      </c>
      <c r="M533" s="9">
        <f t="shared" si="99"/>
        <v>-1.6659349779928792</v>
      </c>
      <c r="N533" s="9">
        <f t="shared" si="105"/>
        <v>0.43583231034727249</v>
      </c>
      <c r="O533" s="9">
        <f t="shared" si="105"/>
        <v>0.61141081221917026</v>
      </c>
      <c r="P533" s="9">
        <f t="shared" si="105"/>
        <v>1.3969979992195767</v>
      </c>
      <c r="Q533" s="15">
        <f t="shared" si="106"/>
        <v>96.345146921577864</v>
      </c>
      <c r="R533" s="15">
        <f t="shared" si="107"/>
        <v>-95.451043182211649</v>
      </c>
      <c r="S533" s="10">
        <f t="shared" si="108"/>
        <v>7.6615866469900276E-2</v>
      </c>
    </row>
    <row r="534" spans="1:19" x14ac:dyDescent="0.35">
      <c r="A534" s="9">
        <v>531</v>
      </c>
      <c r="B534" s="9">
        <f t="shared" si="97"/>
        <v>5.5606189968539335</v>
      </c>
      <c r="C534" s="9">
        <f>'Graficas excel'!$N$3*(COS('Graficas excel'!$N$4*B534+'Graficas excel'!$N$5)+'Graficas excel'!$N$6)*COS(B534)+'Graficas excel'!$N$7</f>
        <v>17.860238361180393</v>
      </c>
      <c r="D534" s="11">
        <f>'Graficas excel'!$N$3*(COS('Graficas excel'!$N$4*B534+'Graficas excel'!$N$5)+'Graficas excel'!$N$6)*SIN(B534)+'Graficas excel'!$N$8</f>
        <v>20.215123497466564</v>
      </c>
      <c r="E534" s="9">
        <f t="shared" si="100"/>
        <v>1.6943349763378064</v>
      </c>
      <c r="F534" s="9">
        <f>C534/(2*'Graficas excel'!$N$9*COS(E534/2))</f>
        <v>0.67436976704920781</v>
      </c>
      <c r="G534" s="9">
        <f t="shared" si="101"/>
        <v>0.73839380908157481</v>
      </c>
      <c r="H534" s="9">
        <f t="shared" si="102"/>
        <v>1.661370952711599</v>
      </c>
      <c r="I534" s="9">
        <f t="shared" si="98"/>
        <v>1.6778529645247027</v>
      </c>
      <c r="J534" s="9">
        <f t="shared" si="103"/>
        <v>-0.35496428818293202</v>
      </c>
      <c r="K534" s="9">
        <f t="shared" si="104"/>
        <v>-0.26392755101276127</v>
      </c>
      <c r="L534" s="9">
        <f t="shared" si="104"/>
        <v>1.0902943651999615</v>
      </c>
      <c r="M534" s="9">
        <f t="shared" si="99"/>
        <v>-1.661370952711599</v>
      </c>
      <c r="N534" s="9">
        <f t="shared" si="105"/>
        <v>0.44223498940058287</v>
      </c>
      <c r="O534" s="9">
        <f t="shared" si="105"/>
        <v>0.62604014105726313</v>
      </c>
      <c r="P534" s="9">
        <f t="shared" si="105"/>
        <v>1.292722265656076</v>
      </c>
      <c r="Q534" s="15">
        <f t="shared" si="106"/>
        <v>96.133893510778904</v>
      </c>
      <c r="R534" s="15">
        <f t="shared" si="107"/>
        <v>-95.189543796003292</v>
      </c>
      <c r="S534" s="10">
        <f t="shared" si="108"/>
        <v>7.7364409103625228E-2</v>
      </c>
    </row>
    <row r="535" spans="1:19" x14ac:dyDescent="0.35">
      <c r="A535" s="9">
        <v>532</v>
      </c>
      <c r="B535" s="9">
        <f t="shared" si="97"/>
        <v>5.5710909723658997</v>
      </c>
      <c r="C535" s="9">
        <f>'Graficas excel'!$N$3*(COS('Graficas excel'!$N$4*B535+'Graficas excel'!$N$5)+'Graficas excel'!$N$6)*COS(B535)+'Graficas excel'!$N$7</f>
        <v>17.93386128390997</v>
      </c>
      <c r="D535" s="11">
        <f>'Graficas excel'!$N$3*(COS('Graficas excel'!$N$4*B535+'Graficas excel'!$N$5)+'Graficas excel'!$N$6)*SIN(B535)+'Graficas excel'!$N$8</f>
        <v>20.24120518216575</v>
      </c>
      <c r="E535" s="9">
        <f t="shared" si="100"/>
        <v>1.6915316956503956</v>
      </c>
      <c r="F535" s="9">
        <f>C535/(2*'Graficas excel'!$N$9*COS(E535/2))</f>
        <v>0.67607773581198616</v>
      </c>
      <c r="G535" s="9">
        <f t="shared" si="101"/>
        <v>0.7368303028101777</v>
      </c>
      <c r="H535" s="9">
        <f t="shared" si="102"/>
        <v>1.6567398787320615</v>
      </c>
      <c r="I535" s="9">
        <f t="shared" si="98"/>
        <v>1.6741357871912286</v>
      </c>
      <c r="J535" s="9">
        <f t="shared" si="103"/>
        <v>-0.35772813103407081</v>
      </c>
      <c r="K535" s="9">
        <f t="shared" si="104"/>
        <v>-0.25251001511955279</v>
      </c>
      <c r="L535" s="9">
        <f t="shared" si="104"/>
        <v>1.1622891998081637</v>
      </c>
      <c r="M535" s="9">
        <f t="shared" si="99"/>
        <v>-1.6567398787320615</v>
      </c>
      <c r="N535" s="9">
        <f t="shared" si="105"/>
        <v>0.44879086642724225</v>
      </c>
      <c r="O535" s="9">
        <f t="shared" si="105"/>
        <v>0.63957749696698674</v>
      </c>
      <c r="P535" s="9">
        <f t="shared" si="105"/>
        <v>1.1849045493737778</v>
      </c>
      <c r="Q535" s="15">
        <f t="shared" si="106"/>
        <v>95.920914937869142</v>
      </c>
      <c r="R535" s="15">
        <f t="shared" si="107"/>
        <v>-94.924202802362942</v>
      </c>
      <c r="S535" s="10">
        <f t="shared" si="108"/>
        <v>7.8106267533360918E-2</v>
      </c>
    </row>
    <row r="536" spans="1:19" x14ac:dyDescent="0.35">
      <c r="A536" s="9">
        <v>533</v>
      </c>
      <c r="B536" s="9">
        <f t="shared" si="97"/>
        <v>5.581562947877865</v>
      </c>
      <c r="C536" s="9">
        <f>'Graficas excel'!$N$3*(COS('Graficas excel'!$N$4*B536+'Graficas excel'!$N$5)+'Graficas excel'!$N$6)*COS(B536)+'Graficas excel'!$N$7</f>
        <v>18.008057443862278</v>
      </c>
      <c r="D536" s="11">
        <f>'Graficas excel'!$N$3*(COS('Graficas excel'!$N$4*B536+'Graficas excel'!$N$5)+'Graficas excel'!$N$6)*SIN(B536)+'Graficas excel'!$N$8</f>
        <v>20.267863334557461</v>
      </c>
      <c r="E536" s="9">
        <f t="shared" si="100"/>
        <v>1.6887391821573554</v>
      </c>
      <c r="F536" s="9">
        <f>C536/(2*'Graficas excel'!$N$9*COS(E536/2))</f>
        <v>0.67780731823733575</v>
      </c>
      <c r="G536" s="9">
        <f t="shared" si="101"/>
        <v>0.73523957955479446</v>
      </c>
      <c r="H536" s="9">
        <f t="shared" si="102"/>
        <v>1.6520401517688414</v>
      </c>
      <c r="I536" s="9">
        <f t="shared" si="98"/>
        <v>1.6703896669630984</v>
      </c>
      <c r="J536" s="9">
        <f t="shared" si="103"/>
        <v>-0.36037240972892892</v>
      </c>
      <c r="K536" s="9">
        <f t="shared" si="104"/>
        <v>-0.24033855108133917</v>
      </c>
      <c r="L536" s="9">
        <f t="shared" si="104"/>
        <v>1.2319343322476548</v>
      </c>
      <c r="M536" s="9">
        <f t="shared" si="99"/>
        <v>-1.6520401517688414</v>
      </c>
      <c r="N536" s="9">
        <f t="shared" si="105"/>
        <v>0.45548850631348503</v>
      </c>
      <c r="O536" s="9">
        <f t="shared" si="105"/>
        <v>0.65198578839204602</v>
      </c>
      <c r="P536" s="9">
        <f t="shared" si="105"/>
        <v>1.0737710428946243</v>
      </c>
      <c r="Q536" s="15">
        <f t="shared" si="106"/>
        <v>95.706278059248703</v>
      </c>
      <c r="R536" s="15">
        <f t="shared" si="107"/>
        <v>-94.654928282506603</v>
      </c>
      <c r="S536" s="10">
        <f t="shared" si="108"/>
        <v>7.8839883565414812E-2</v>
      </c>
    </row>
    <row r="537" spans="1:19" x14ac:dyDescent="0.35">
      <c r="A537" s="9">
        <v>534</v>
      </c>
      <c r="B537" s="9">
        <f t="shared" si="97"/>
        <v>5.5920349233898312</v>
      </c>
      <c r="C537" s="9">
        <f>'Graficas excel'!$N$3*(COS('Graficas excel'!$N$4*B537+'Graficas excel'!$N$5)+'Graficas excel'!$N$6)*COS(B537)+'Graficas excel'!$N$7</f>
        <v>18.082798197212412</v>
      </c>
      <c r="D537" s="11">
        <f>'Graficas excel'!$N$3*(COS('Graficas excel'!$N$4*B537+'Graficas excel'!$N$5)+'Graficas excel'!$N$6)*SIN(B537)+'Graficas excel'!$N$8</f>
        <v>20.295143644406693</v>
      </c>
      <c r="E537" s="9">
        <f t="shared" si="100"/>
        <v>1.6859614245417132</v>
      </c>
      <c r="F537" s="9">
        <f>C537/(2*'Graficas excel'!$N$9*COS(E537/2))</f>
        <v>0.67955888550414167</v>
      </c>
      <c r="G537" s="9">
        <f t="shared" si="101"/>
        <v>0.73362096557579981</v>
      </c>
      <c r="H537" s="9">
        <f t="shared" si="102"/>
        <v>1.6472702872847449</v>
      </c>
      <c r="I537" s="9">
        <f t="shared" si="98"/>
        <v>1.6666158559132289</v>
      </c>
      <c r="J537" s="9">
        <f t="shared" si="103"/>
        <v>-0.36288922915043409</v>
      </c>
      <c r="K537" s="9">
        <f t="shared" si="104"/>
        <v>-0.22743776492169157</v>
      </c>
      <c r="L537" s="9">
        <f t="shared" si="104"/>
        <v>1.2990952703176097</v>
      </c>
      <c r="M537" s="9">
        <f t="shared" si="99"/>
        <v>-1.6472702872847447</v>
      </c>
      <c r="N537" s="9">
        <f t="shared" si="105"/>
        <v>0.46231608552367637</v>
      </c>
      <c r="O537" s="9">
        <f t="shared" si="105"/>
        <v>0.66323029245869669</v>
      </c>
      <c r="P537" s="9">
        <f t="shared" si="105"/>
        <v>0.95955363380403824</v>
      </c>
      <c r="Q537" s="15">
        <f t="shared" si="106"/>
        <v>95.490054613411345</v>
      </c>
      <c r="R537" s="15">
        <f t="shared" si="107"/>
        <v>-94.381635178718511</v>
      </c>
      <c r="S537" s="10">
        <f t="shared" si="108"/>
        <v>7.9563782695493676E-2</v>
      </c>
    </row>
    <row r="538" spans="1:19" x14ac:dyDescent="0.35">
      <c r="A538" s="9">
        <v>535</v>
      </c>
      <c r="B538" s="9">
        <f t="shared" si="97"/>
        <v>5.6025068989017974</v>
      </c>
      <c r="C538" s="9">
        <f>'Graficas excel'!$N$3*(COS('Graficas excel'!$N$4*B538+'Graficas excel'!$N$5)+'Graficas excel'!$N$6)*COS(B538)+'Graficas excel'!$N$7</f>
        <v>18.158052868853751</v>
      </c>
      <c r="D538" s="11">
        <f>'Graficas excel'!$N$3*(COS('Graficas excel'!$N$4*B538+'Graficas excel'!$N$5)+'Graficas excel'!$N$6)*SIN(B538)+'Graficas excel'!$N$8</f>
        <v>20.323091144426527</v>
      </c>
      <c r="E538" s="9">
        <f t="shared" si="100"/>
        <v>1.683202453025666</v>
      </c>
      <c r="F538" s="9">
        <f>C538/(2*'Graficas excel'!$N$9*COS(E538/2))</f>
        <v>0.68133275536478688</v>
      </c>
      <c r="G538" s="9">
        <f t="shared" si="101"/>
        <v>0.73197382225529584</v>
      </c>
      <c r="H538" s="9">
        <f t="shared" si="102"/>
        <v>1.642428924558353</v>
      </c>
      <c r="I538" s="9">
        <f t="shared" si="98"/>
        <v>1.6628156887920094</v>
      </c>
      <c r="J538" s="9">
        <f t="shared" si="103"/>
        <v>-0.36527095185519032</v>
      </c>
      <c r="K538" s="9">
        <f t="shared" si="104"/>
        <v>-0.21383367106321474</v>
      </c>
      <c r="L538" s="9">
        <f t="shared" si="104"/>
        <v>1.3636492420104434</v>
      </c>
      <c r="M538" s="9">
        <f t="shared" si="99"/>
        <v>-1.6424289245583528</v>
      </c>
      <c r="N538" s="9">
        <f t="shared" si="105"/>
        <v>0.46926141690509787</v>
      </c>
      <c r="O538" s="9">
        <f t="shared" si="105"/>
        <v>0.67327871461431055</v>
      </c>
      <c r="P538" s="9">
        <f t="shared" si="105"/>
        <v>0.84248903233470795</v>
      </c>
      <c r="Q538" s="15">
        <f t="shared" si="106"/>
        <v>95.272321075921084</v>
      </c>
      <c r="R538" s="15">
        <f t="shared" si="107"/>
        <v>-94.104245527404302</v>
      </c>
      <c r="S538" s="10">
        <f t="shared" si="108"/>
        <v>8.0276574174564949E-2</v>
      </c>
    </row>
    <row r="539" spans="1:19" x14ac:dyDescent="0.35">
      <c r="A539" s="9">
        <v>536</v>
      </c>
      <c r="B539" s="9">
        <f t="shared" si="97"/>
        <v>5.6129788744137636</v>
      </c>
      <c r="C539" s="9">
        <f>'Graficas excel'!$N$3*(COS('Graficas excel'!$N$4*B539+'Graficas excel'!$N$5)+'Graficas excel'!$N$6)*COS(B539)+'Graficas excel'!$N$7</f>
        <v>18.233788788684635</v>
      </c>
      <c r="D539" s="11">
        <f>'Graficas excel'!$N$3*(COS('Graficas excel'!$N$4*B539+'Graficas excel'!$N$5)+'Graficas excel'!$N$6)*SIN(B539)+'Graficas excel'!$N$8</f>
        <v>20.351750122260743</v>
      </c>
      <c r="E539" s="9">
        <f t="shared" si="100"/>
        <v>1.6804663301660865</v>
      </c>
      <c r="F539" s="9">
        <f>C539/(2*'Graficas excel'!$N$9*COS(E539/2))</f>
        <v>0.68312919103439973</v>
      </c>
      <c r="G539" s="9">
        <f t="shared" si="101"/>
        <v>0.73029754782327361</v>
      </c>
      <c r="H539" s="9">
        <f t="shared" si="102"/>
        <v>1.6375148304918121</v>
      </c>
      <c r="I539" s="9">
        <f t="shared" si="98"/>
        <v>1.6589905803289493</v>
      </c>
      <c r="J539" s="9">
        <f t="shared" si="103"/>
        <v>-0.36751021282219809</v>
      </c>
      <c r="K539" s="9">
        <f t="shared" si="104"/>
        <v>-0.19955356959397041</v>
      </c>
      <c r="L539" s="9">
        <f t="shared" si="104"/>
        <v>1.4254856570344807</v>
      </c>
      <c r="M539" s="9">
        <f t="shared" si="99"/>
        <v>-1.6375148304918121</v>
      </c>
      <c r="N539" s="9">
        <f t="shared" si="105"/>
        <v>0.47631197511726686</v>
      </c>
      <c r="O539" s="9">
        <f t="shared" si="105"/>
        <v>0.68210123913001952</v>
      </c>
      <c r="P539" s="9">
        <f t="shared" si="105"/>
        <v>0.72281790823468683</v>
      </c>
      <c r="Q539" s="15">
        <f t="shared" si="106"/>
        <v>95.053158504807968</v>
      </c>
      <c r="R539" s="15">
        <f t="shared" si="107"/>
        <v>-93.82268867726124</v>
      </c>
      <c r="S539" s="10">
        <f t="shared" si="108"/>
        <v>8.0976950813994239E-2</v>
      </c>
    </row>
    <row r="540" spans="1:19" x14ac:dyDescent="0.35">
      <c r="A540" s="9">
        <v>537</v>
      </c>
      <c r="B540" s="9">
        <f t="shared" si="97"/>
        <v>5.623450849925729</v>
      </c>
      <c r="C540" s="9">
        <f>'Graficas excel'!$N$3*(COS('Graficas excel'!$N$4*B540+'Graficas excel'!$N$5)+'Graficas excel'!$N$6)*COS(B540)+'Graficas excel'!$N$7</f>
        <v>18.309971331540858</v>
      </c>
      <c r="D540" s="11">
        <f>'Graficas excel'!$N$3*(COS('Graficas excel'!$N$4*B540+'Graficas excel'!$N$5)+'Graficas excel'!$N$6)*SIN(B540)+'Graficas excel'!$N$8</f>
        <v>20.381164033862916</v>
      </c>
      <c r="E540" s="9">
        <f t="shared" si="100"/>
        <v>1.6777571416074277</v>
      </c>
      <c r="F540" s="9">
        <f>C540/(2*'Graficas excel'!$N$9*COS(E540/2))</f>
        <v>0.68494840021761649</v>
      </c>
      <c r="G540" s="9">
        <f t="shared" si="101"/>
        <v>0.72859157903404825</v>
      </c>
      <c r="H540" s="9">
        <f t="shared" si="102"/>
        <v>1.632526903152328</v>
      </c>
      <c r="I540" s="9">
        <f t="shared" si="98"/>
        <v>1.6551420223798778</v>
      </c>
      <c r="J540" s="9">
        <f t="shared" si="103"/>
        <v>-0.36959993291631155</v>
      </c>
      <c r="K540" s="9">
        <f t="shared" si="104"/>
        <v>-0.1846259187008466</v>
      </c>
      <c r="L540" s="9">
        <f t="shared" si="104"/>
        <v>1.4845065242784274</v>
      </c>
      <c r="M540" s="9">
        <f t="shared" si="99"/>
        <v>-1.632526903152328</v>
      </c>
      <c r="N540" s="9">
        <f t="shared" si="105"/>
        <v>0.48345492259011807</v>
      </c>
      <c r="O540" s="9">
        <f t="shared" si="105"/>
        <v>0.68967057056466363</v>
      </c>
      <c r="P540" s="9">
        <f t="shared" si="105"/>
        <v>0.60078396459975081</v>
      </c>
      <c r="Q540" s="15">
        <f t="shared" si="106"/>
        <v>94.832652377114655</v>
      </c>
      <c r="R540" s="15">
        <f t="shared" si="107"/>
        <v>-93.536901492190879</v>
      </c>
      <c r="S540" s="10">
        <f t="shared" si="108"/>
        <v>8.1663688575650054E-2</v>
      </c>
    </row>
    <row r="541" spans="1:19" x14ac:dyDescent="0.35">
      <c r="A541" s="9">
        <v>538</v>
      </c>
      <c r="B541" s="9">
        <f t="shared" si="97"/>
        <v>5.6339228254376952</v>
      </c>
      <c r="C541" s="9">
        <f>'Graficas excel'!$N$3*(COS('Graficas excel'!$N$4*B541+'Graficas excel'!$N$5)+'Graficas excel'!$N$6)*COS(B541)+'Graficas excel'!$N$7</f>
        <v>18.386563960708603</v>
      </c>
      <c r="D541" s="11">
        <f>'Graficas excel'!$N$3*(COS('Graficas excel'!$N$4*B541+'Graficas excel'!$N$5)+'Graficas excel'!$N$6)*SIN(B541)+'Graficas excel'!$N$8</f>
        <v>20.411375418424566</v>
      </c>
      <c r="E541" s="9">
        <f t="shared" si="100"/>
        <v>1.6750789868244831</v>
      </c>
      <c r="F541" s="9">
        <f>C541/(2*'Graficas excel'!$N$9*COS(E541/2))</f>
        <v>0.68679053427568759</v>
      </c>
      <c r="G541" s="9">
        <f t="shared" si="101"/>
        <v>0.72685539279097022</v>
      </c>
      <c r="H541" s="9">
        <f t="shared" si="102"/>
        <v>1.6274641750418246</v>
      </c>
      <c r="I541" s="9">
        <f t="shared" si="98"/>
        <v>1.651271580933154</v>
      </c>
      <c r="J541" s="9">
        <f t="shared" si="103"/>
        <v>-0.37153333101582103</v>
      </c>
      <c r="K541" s="9">
        <f t="shared" si="104"/>
        <v>-0.16908020273124919</v>
      </c>
      <c r="L541" s="9">
        <f t="shared" si="104"/>
        <v>1.5406267269457936</v>
      </c>
      <c r="M541" s="9">
        <f t="shared" si="99"/>
        <v>-1.6274641750418248</v>
      </c>
      <c r="N541" s="9">
        <f t="shared" si="105"/>
        <v>0.49067713591639484</v>
      </c>
      <c r="O541" s="9">
        <f t="shared" si="105"/>
        <v>0.69596196552993406</v>
      </c>
      <c r="P541" s="9">
        <f t="shared" si="105"/>
        <v>0.47663309696876227</v>
      </c>
      <c r="Q541" s="15">
        <f t="shared" si="106"/>
        <v>94.610892417364866</v>
      </c>
      <c r="R541" s="15">
        <f t="shared" si="107"/>
        <v>-93.246828538636805</v>
      </c>
      <c r="S541" s="10">
        <f t="shared" si="108"/>
        <v>8.2335645986168216E-2</v>
      </c>
    </row>
    <row r="542" spans="1:19" x14ac:dyDescent="0.35">
      <c r="A542" s="9">
        <v>539</v>
      </c>
      <c r="B542" s="9">
        <f t="shared" si="97"/>
        <v>5.6443948009496614</v>
      </c>
      <c r="C542" s="9">
        <f>'Graficas excel'!$N$3*(COS('Graficas excel'!$N$4*B542+'Graficas excel'!$N$5)+'Graficas excel'!$N$6)*COS(B542)+'Graficas excel'!$N$7</f>
        <v>18.463528274946224</v>
      </c>
      <c r="D542" s="11">
        <f>'Graficas excel'!$N$3*(COS('Graficas excel'!$N$4*B542+'Graficas excel'!$N$5)+'Graficas excel'!$N$6)*SIN(B542)+'Graficas excel'!$N$8</f>
        <v>20.442425815001773</v>
      </c>
      <c r="E542" s="9">
        <f t="shared" si="100"/>
        <v>1.6724359698875275</v>
      </c>
      <c r="F542" s="9">
        <f>C542/(2*'Graficas excel'!$N$9*COS(E542/2))</f>
        <v>0.68865568753622697</v>
      </c>
      <c r="G542" s="9">
        <f t="shared" si="101"/>
        <v>0.72508850771751066</v>
      </c>
      <c r="H542" s="9">
        <f t="shared" si="102"/>
        <v>1.622325816090227</v>
      </c>
      <c r="I542" s="9">
        <f t="shared" si="98"/>
        <v>1.6473808929888771</v>
      </c>
      <c r="J542" s="9">
        <f t="shared" si="103"/>
        <v>-0.37330393475838092</v>
      </c>
      <c r="K542" s="9">
        <f t="shared" si="104"/>
        <v>-0.15294679737359254</v>
      </c>
      <c r="L542" s="9">
        <f t="shared" si="104"/>
        <v>1.5937742221028592</v>
      </c>
      <c r="M542" s="9">
        <f t="shared" si="99"/>
        <v>-1.6223258160902267</v>
      </c>
      <c r="N542" s="9">
        <f t="shared" si="105"/>
        <v>0.49796523257668401</v>
      </c>
      <c r="O542" s="9">
        <f t="shared" si="105"/>
        <v>0.70095325564958344</v>
      </c>
      <c r="P542" s="9">
        <f t="shared" si="105"/>
        <v>0.35061248224742003</v>
      </c>
      <c r="Q542" s="15">
        <f t="shared" si="106"/>
        <v>94.387972418755368</v>
      </c>
      <c r="R542" s="15">
        <f t="shared" si="107"/>
        <v>-92.95242225708698</v>
      </c>
      <c r="S542" s="10">
        <f t="shared" si="108"/>
        <v>8.2991763408600469E-2</v>
      </c>
    </row>
    <row r="543" spans="1:19" x14ac:dyDescent="0.35">
      <c r="A543" s="9">
        <v>540</v>
      </c>
      <c r="B543" s="9">
        <f t="shared" si="97"/>
        <v>5.6548667764616276</v>
      </c>
      <c r="C543" s="9">
        <f>'Graficas excel'!$N$3*(COS('Graficas excel'!$N$4*B543+'Graficas excel'!$N$5)+'Graficas excel'!$N$6)*COS(B543)+'Graficas excel'!$N$7</f>
        <v>18.540824058937115</v>
      </c>
      <c r="D543" s="11">
        <f>'Graficas excel'!$N$3*(COS('Graficas excel'!$N$4*B543+'Graficas excel'!$N$5)+'Graficas excel'!$N$6)*SIN(B543)+'Graficas excel'!$N$8</f>
        <v>20.474355680986903</v>
      </c>
      <c r="E543" s="9">
        <f t="shared" si="100"/>
        <v>1.6698321902822604</v>
      </c>
      <c r="F543" s="9">
        <f>C543/(2*'Graficas excel'!$N$9*COS(E543/2))</f>
        <v>0.69054389674734928</v>
      </c>
      <c r="G543" s="9">
        <f t="shared" si="101"/>
        <v>0.72329048567293219</v>
      </c>
      <c r="H543" s="9">
        <f t="shared" si="102"/>
        <v>1.6171111363688735</v>
      </c>
      <c r="I543" s="9">
        <f t="shared" si="98"/>
        <v>1.6434716633255668</v>
      </c>
      <c r="J543" s="9">
        <f t="shared" si="103"/>
        <v>-0.3749055898751108</v>
      </c>
      <c r="K543" s="9">
        <f t="shared" si="104"/>
        <v>-0.13625683274812878</v>
      </c>
      <c r="L543" s="9">
        <f t="shared" si="104"/>
        <v>1.6438901278788971</v>
      </c>
      <c r="M543" s="9">
        <f t="shared" si="99"/>
        <v>-1.6171111363688733</v>
      </c>
      <c r="N543" s="9">
        <f t="shared" si="105"/>
        <v>0.50530559790487928</v>
      </c>
      <c r="O543" s="9">
        <f t="shared" si="105"/>
        <v>0.70462486097786803</v>
      </c>
      <c r="P543" s="9">
        <f t="shared" si="105"/>
        <v>0.22296974127365091</v>
      </c>
      <c r="Q543" s="15">
        <f t="shared" si="106"/>
        <v>94.163990057900335</v>
      </c>
      <c r="R543" s="15">
        <f t="shared" si="107"/>
        <v>-92.653643117540966</v>
      </c>
      <c r="S543" s="10">
        <f t="shared" si="108"/>
        <v>8.363106219937011E-2</v>
      </c>
    </row>
    <row r="544" spans="1:19" x14ac:dyDescent="0.35">
      <c r="A544" s="9">
        <v>541</v>
      </c>
      <c r="B544" s="9">
        <f t="shared" si="97"/>
        <v>5.6653387519735929</v>
      </c>
      <c r="C544" s="9">
        <f>'Graficas excel'!$N$3*(COS('Graficas excel'!$N$4*B544+'Graficas excel'!$N$5)+'Graficas excel'!$N$6)*COS(B544)+'Graficas excel'!$N$7</f>
        <v>18.618409337089744</v>
      </c>
      <c r="D544" s="11">
        <f>'Graficas excel'!$N$3*(COS('Graficas excel'!$N$4*B544+'Graficas excel'!$N$5)+'Graficas excel'!$N$6)*SIN(B544)+'Graficas excel'!$N$8</f>
        <v>20.507204312568636</v>
      </c>
      <c r="E544" s="9">
        <f t="shared" si="100"/>
        <v>1.667271733816637</v>
      </c>
      <c r="F544" s="9">
        <f>C544/(2*'Graficas excel'!$N$9*COS(E544/2))</f>
        <v>0.69245514067738723</v>
      </c>
      <c r="G544" s="9">
        <f t="shared" si="101"/>
        <v>0.72146093321084259</v>
      </c>
      <c r="H544" s="9">
        <f t="shared" si="102"/>
        <v>1.6118195885215543</v>
      </c>
      <c r="I544" s="9">
        <f t="shared" si="98"/>
        <v>1.6395456611690955</v>
      </c>
      <c r="J544" s="9">
        <f t="shared" si="103"/>
        <v>-0.37633246809098725</v>
      </c>
      <c r="K544" s="9">
        <f t="shared" si="104"/>
        <v>-0.11904205558461835</v>
      </c>
      <c r="L544" s="9">
        <f t="shared" si="104"/>
        <v>1.690928705869601</v>
      </c>
      <c r="M544" s="9">
        <f t="shared" si="99"/>
        <v>-1.611819588521554</v>
      </c>
      <c r="N544" s="9">
        <f t="shared" si="105"/>
        <v>0.51268441219416194</v>
      </c>
      <c r="O544" s="9">
        <f t="shared" si="105"/>
        <v>0.70695979464839509</v>
      </c>
      <c r="P544" s="9">
        <f t="shared" si="105"/>
        <v>9.3952111476056033E-2</v>
      </c>
      <c r="Q544" s="15">
        <f t="shared" si="106"/>
        <v>93.939046703975279</v>
      </c>
      <c r="R544" s="15">
        <f t="shared" si="107"/>
        <v>-92.350459758798038</v>
      </c>
      <c r="S544" s="10">
        <f t="shared" si="108"/>
        <v>8.4252643773434069E-2</v>
      </c>
    </row>
    <row r="545" spans="1:19" x14ac:dyDescent="0.35">
      <c r="A545" s="9">
        <v>542</v>
      </c>
      <c r="B545" s="9">
        <f t="shared" si="97"/>
        <v>5.6758107274855591</v>
      </c>
      <c r="C545" s="9">
        <f>'Graficas excel'!$N$3*(COS('Graficas excel'!$N$4*B545+'Graficas excel'!$N$5)+'Graficas excel'!$N$6)*COS(B545)+'Graficas excel'!$N$7</f>
        <v>18.696240430595179</v>
      </c>
      <c r="D545" s="11">
        <f>'Graficas excel'!$N$3*(COS('Graficas excel'!$N$4*B545+'Graficas excel'!$N$5)+'Graficas excel'!$N$6)*SIN(B545)+'Graficas excel'!$N$8</f>
        <v>20.541009767319949</v>
      </c>
      <c r="E545" s="9">
        <f t="shared" si="100"/>
        <v>1.6647586636460878</v>
      </c>
      <c r="F545" s="9">
        <f>C545/(2*'Graficas excel'!$N$9*COS(E545/2))</f>
        <v>0.6943893398608213</v>
      </c>
      <c r="G545" s="9">
        <f t="shared" si="101"/>
        <v>0.7195995029790202</v>
      </c>
      <c r="H545" s="9">
        <f t="shared" si="102"/>
        <v>1.6064507699116903</v>
      </c>
      <c r="I545" s="9">
        <f t="shared" si="98"/>
        <v>1.635604716778889</v>
      </c>
      <c r="J545" s="9">
        <f t="shared" si="103"/>
        <v>-0.37757907358196346</v>
      </c>
      <c r="K545" s="9">
        <f t="shared" si="104"/>
        <v>-0.10133469158427157</v>
      </c>
      <c r="L545" s="9">
        <f t="shared" si="104"/>
        <v>1.7348572491892253</v>
      </c>
      <c r="M545" s="9">
        <f t="shared" si="99"/>
        <v>-1.6064507699116901</v>
      </c>
      <c r="N545" s="9">
        <f t="shared" si="105"/>
        <v>0.52008767785166443</v>
      </c>
      <c r="O545" s="9">
        <f t="shared" si="105"/>
        <v>0.70794365885906985</v>
      </c>
      <c r="P545" s="9">
        <f t="shared" si="105"/>
        <v>-3.6194372395648836E-2</v>
      </c>
      <c r="Q545" s="15">
        <f t="shared" si="106"/>
        <v>93.713247223120675</v>
      </c>
      <c r="R545" s="15">
        <f t="shared" si="107"/>
        <v>-92.042849111481544</v>
      </c>
      <c r="S545" s="10">
        <f t="shared" si="108"/>
        <v>8.4855688596550391E-2</v>
      </c>
    </row>
    <row r="546" spans="1:19" x14ac:dyDescent="0.35">
      <c r="A546" s="9">
        <v>543</v>
      </c>
      <c r="B546" s="9">
        <f t="shared" si="97"/>
        <v>5.6862827029975254</v>
      </c>
      <c r="C546" s="9">
        <f>'Graficas excel'!$N$3*(COS('Graficas excel'!$N$4*B546+'Graficas excel'!$N$5)+'Graficas excel'!$N$6)*COS(B546)+'Graficas excel'!$N$7</f>
        <v>18.774272017646485</v>
      </c>
      <c r="D546" s="11">
        <f>'Graficas excel'!$N$3*(COS('Graficas excel'!$N$4*B546+'Graficas excel'!$N$5)+'Graficas excel'!$N$6)*SIN(B546)+'Graficas excel'!$N$8</f>
        <v>20.575808789049926</v>
      </c>
      <c r="E546" s="9">
        <f t="shared" si="100"/>
        <v>1.6622970114478635</v>
      </c>
      <c r="F546" s="9">
        <f>C546/(2*'Graficas excel'!$N$9*COS(E546/2))</f>
        <v>0.69634635649048948</v>
      </c>
      <c r="G546" s="9">
        <f t="shared" si="101"/>
        <v>0.71770589505898597</v>
      </c>
      <c r="H546" s="9">
        <f t="shared" si="102"/>
        <v>1.6010044244851522</v>
      </c>
      <c r="I546" s="9">
        <f t="shared" si="98"/>
        <v>1.6316507179665078</v>
      </c>
      <c r="J546" s="9">
        <f t="shared" si="103"/>
        <v>-0.37864024799074658</v>
      </c>
      <c r="K546" s="9">
        <f t="shared" si="104"/>
        <v>-8.3167308954005342E-2</v>
      </c>
      <c r="L546" s="9">
        <f t="shared" si="104"/>
        <v>1.7756558786710186</v>
      </c>
      <c r="M546" s="9">
        <f t="shared" si="99"/>
        <v>-1.6010044244851522</v>
      </c>
      <c r="N546" s="9">
        <f t="shared" si="105"/>
        <v>0.52750124651108821</v>
      </c>
      <c r="O546" s="9">
        <f t="shared" si="105"/>
        <v>0.70756463227767163</v>
      </c>
      <c r="P546" s="9">
        <f t="shared" si="105"/>
        <v>-0.16722563136108803</v>
      </c>
      <c r="Q546" s="15">
        <f t="shared" si="106"/>
        <v>93.486699778971499</v>
      </c>
      <c r="R546" s="15">
        <f t="shared" si="107"/>
        <v>-91.730796504770538</v>
      </c>
      <c r="S546" s="10">
        <f t="shared" si="108"/>
        <v>8.5439455119453153E-2</v>
      </c>
    </row>
    <row r="547" spans="1:19" x14ac:dyDescent="0.35">
      <c r="A547" s="9">
        <v>544</v>
      </c>
      <c r="B547" s="9">
        <f t="shared" si="97"/>
        <v>5.6967546785094907</v>
      </c>
      <c r="C547" s="9">
        <f>'Graficas excel'!$N$3*(COS('Graficas excel'!$N$4*B547+'Graficas excel'!$N$5)+'Graficas excel'!$N$6)*COS(B547)+'Graficas excel'!$N$7</f>
        <v>18.852457196718994</v>
      </c>
      <c r="D547" s="11">
        <f>'Graficas excel'!$N$3*(COS('Graficas excel'!$N$4*B547+'Graficas excel'!$N$5)+'Graficas excel'!$N$6)*SIN(B547)+'Graficas excel'!$N$8</f>
        <v>20.611636735051245</v>
      </c>
      <c r="E547" s="9">
        <f t="shared" si="100"/>
        <v>1.6598907687742515</v>
      </c>
      <c r="F547" s="9">
        <f>C547/(2*'Graficas excel'!$N$9*COS(E547/2))</f>
        <v>0.69832599445559629</v>
      </c>
      <c r="G547" s="9">
        <f t="shared" si="101"/>
        <v>0.71577985824386159</v>
      </c>
      <c r="H547" s="9">
        <f t="shared" si="102"/>
        <v>1.5954804443491564</v>
      </c>
      <c r="I547" s="9">
        <f t="shared" si="98"/>
        <v>1.627685606561704</v>
      </c>
      <c r="J547" s="9">
        <f t="shared" si="103"/>
        <v>-0.37951117401350903</v>
      </c>
      <c r="K547" s="9">
        <f t="shared" si="104"/>
        <v>-6.4572684074884007E-2</v>
      </c>
      <c r="L547" s="9">
        <f t="shared" si="104"/>
        <v>1.813317219965161</v>
      </c>
      <c r="M547" s="9">
        <f t="shared" si="99"/>
        <v>-1.5954804443491566</v>
      </c>
      <c r="N547" s="9">
        <f t="shared" si="105"/>
        <v>0.53491084601343319</v>
      </c>
      <c r="O547" s="9">
        <f t="shared" si="105"/>
        <v>0.70581344956108527</v>
      </c>
      <c r="P547" s="9">
        <f t="shared" si="105"/>
        <v>-0.29890026614544429</v>
      </c>
      <c r="Q547" s="15">
        <f t="shared" si="106"/>
        <v>93.259515630177049</v>
      </c>
      <c r="R547" s="15">
        <f t="shared" si="107"/>
        <v>-91.414295756863893</v>
      </c>
      <c r="S547" s="10">
        <f t="shared" si="108"/>
        <v>8.6003278665837998E-2</v>
      </c>
    </row>
    <row r="548" spans="1:19" x14ac:dyDescent="0.35">
      <c r="A548" s="9">
        <v>545</v>
      </c>
      <c r="B548" s="9">
        <f t="shared" si="97"/>
        <v>5.7072266540214569</v>
      </c>
      <c r="C548" s="9">
        <f>'Graficas excel'!$N$3*(COS('Graficas excel'!$N$4*B548+'Graficas excel'!$N$5)+'Graficas excel'!$N$6)*COS(B548)+'Graficas excel'!$N$7</f>
        <v>18.930747552804956</v>
      </c>
      <c r="D548" s="11">
        <f>'Graficas excel'!$N$3*(COS('Graficas excel'!$N$4*B548+'Graficas excel'!$N$5)+'Graficas excel'!$N$6)*SIN(B548)+'Graficas excel'!$N$8</f>
        <v>20.648527505870902</v>
      </c>
      <c r="E548" s="9">
        <f t="shared" si="100"/>
        <v>1.6575438786132153</v>
      </c>
      <c r="F548" s="9">
        <f>C548/(2*'Graficas excel'!$N$9*COS(E548/2))</f>
        <v>0.70032799952448088</v>
      </c>
      <c r="G548" s="9">
        <f t="shared" si="101"/>
        <v>0.71382119125313082</v>
      </c>
      <c r="H548" s="9">
        <f t="shared" si="102"/>
        <v>1.5898788710686187</v>
      </c>
      <c r="I548" s="9">
        <f t="shared" si="98"/>
        <v>1.6237113748409171</v>
      </c>
      <c r="J548" s="9">
        <f t="shared" si="103"/>
        <v>-0.38018737757988313</v>
      </c>
      <c r="K548" s="9">
        <f t="shared" si="104"/>
        <v>-4.5583670551982619E-2</v>
      </c>
      <c r="L548" s="9">
        <f t="shared" si="104"/>
        <v>1.8478460288199108</v>
      </c>
      <c r="M548" s="9">
        <f t="shared" si="99"/>
        <v>-1.5898788710686189</v>
      </c>
      <c r="N548" s="9">
        <f t="shared" si="105"/>
        <v>0.54230210717325311</v>
      </c>
      <c r="O548" s="9">
        <f t="shared" si="105"/>
        <v>0.70268337329349007</v>
      </c>
      <c r="P548" s="9">
        <f t="shared" si="105"/>
        <v>-0.43098025054932704</v>
      </c>
      <c r="Q548" s="15">
        <f t="shared" si="106"/>
        <v>93.031808925768956</v>
      </c>
      <c r="R548" s="15">
        <f t="shared" si="107"/>
        <v>-91.093349249255823</v>
      </c>
      <c r="S548" s="10">
        <f t="shared" si="108"/>
        <v>8.6546570282912377E-2</v>
      </c>
    </row>
    <row r="549" spans="1:19" x14ac:dyDescent="0.35">
      <c r="A549" s="9">
        <v>546</v>
      </c>
      <c r="B549" s="9">
        <f t="shared" si="97"/>
        <v>5.7176986295334231</v>
      </c>
      <c r="C549" s="9">
        <f>'Graficas excel'!$N$3*(COS('Graficas excel'!$N$4*B549+'Graficas excel'!$N$5)+'Graficas excel'!$N$6)*COS(B549)+'Graficas excel'!$N$7</f>
        <v>19.009093226490663</v>
      </c>
      <c r="D549" s="11">
        <f>'Graficas excel'!$N$3*(COS('Graficas excel'!$N$4*B549+'Graficas excel'!$N$5)+'Graficas excel'!$N$6)*SIN(B549)+'Graficas excel'!$N$8</f>
        <v>20.686513477727189</v>
      </c>
      <c r="E549" s="9">
        <f t="shared" si="100"/>
        <v>1.6552602271836709</v>
      </c>
      <c r="F549" s="9">
        <f>C549/(2*'Graficas excel'!$N$9*COS(E549/2))</f>
        <v>0.70235205967057646</v>
      </c>
      <c r="G549" s="9">
        <f t="shared" si="101"/>
        <v>0.71182974388297304</v>
      </c>
      <c r="H549" s="9">
        <f t="shared" si="102"/>
        <v>1.5841998966822128</v>
      </c>
      <c r="I549" s="9">
        <f t="shared" si="98"/>
        <v>1.619730061932942</v>
      </c>
      <c r="J549" s="9">
        <f t="shared" si="103"/>
        <v>-0.38066472866164902</v>
      </c>
      <c r="K549" s="9">
        <f t="shared" si="104"/>
        <v>-2.6233072188296937E-2</v>
      </c>
      <c r="L549" s="9">
        <f t="shared" si="104"/>
        <v>1.8792586924215033</v>
      </c>
      <c r="M549" s="9">
        <f t="shared" si="99"/>
        <v>-1.5841998966822131</v>
      </c>
      <c r="N549" s="9">
        <f t="shared" si="105"/>
        <v>0.54966059025104819</v>
      </c>
      <c r="O549" s="9">
        <f t="shared" si="105"/>
        <v>0.69817015866359655</v>
      </c>
      <c r="P549" s="9">
        <f t="shared" si="105"/>
        <v>-0.56323152715423919</v>
      </c>
      <c r="Q549" s="15">
        <f t="shared" si="106"/>
        <v>92.803696499221019</v>
      </c>
      <c r="R549" s="15">
        <f t="shared" si="107"/>
        <v>-90.767967984951881</v>
      </c>
      <c r="S549" s="10">
        <f t="shared" si="108"/>
        <v>8.7068815560646551E-2</v>
      </c>
    </row>
    <row r="550" spans="1:19" x14ac:dyDescent="0.35">
      <c r="A550" s="9">
        <v>547</v>
      </c>
      <c r="B550" s="9">
        <f t="shared" si="97"/>
        <v>5.7281706050453893</v>
      </c>
      <c r="C550" s="9">
        <f>'Graficas excel'!$N$3*(COS('Graficas excel'!$N$4*B550+'Graficas excel'!$N$5)+'Graficas excel'!$N$6)*COS(B550)+'Graficas excel'!$N$7</f>
        <v>19.087442985759569</v>
      </c>
      <c r="D550" s="11">
        <f>'Graficas excel'!$N$3*(COS('Graficas excel'!$N$4*B550+'Graficas excel'!$N$5)+'Graficas excel'!$N$6)*SIN(B550)+'Graficas excel'!$N$8</f>
        <v>20.72562543769136</v>
      </c>
      <c r="E550" s="9">
        <f t="shared" si="100"/>
        <v>1.6530436359910448</v>
      </c>
      <c r="F550" s="9">
        <f>C550/(2*'Graficas excel'!$N$9*COS(E550/2))</f>
        <v>0.70439780553946463</v>
      </c>
      <c r="G550" s="9">
        <f t="shared" si="101"/>
        <v>0.70980541809089248</v>
      </c>
      <c r="H550" s="9">
        <f t="shared" si="102"/>
        <v>1.5784438644412111</v>
      </c>
      <c r="I550" s="9">
        <f t="shared" si="98"/>
        <v>1.615743750216128</v>
      </c>
      <c r="J550" s="9">
        <f t="shared" si="103"/>
        <v>-0.3809394407512085</v>
      </c>
      <c r="K550" s="9">
        <f t="shared" si="104"/>
        <v>-6.5535211806097525E-3</v>
      </c>
      <c r="L550" s="9">
        <f t="shared" si="104"/>
        <v>1.9075826903133581</v>
      </c>
      <c r="M550" s="9">
        <f t="shared" si="99"/>
        <v>-1.5784438644412113</v>
      </c>
      <c r="N550" s="9">
        <f t="shared" si="105"/>
        <v>0.55697181105575877</v>
      </c>
      <c r="O550" s="9">
        <f t="shared" si="105"/>
        <v>0.69227201190367016</v>
      </c>
      <c r="P550" s="9">
        <f t="shared" si="105"/>
        <v>-0.69542461410257572</v>
      </c>
      <c r="Q550" s="15">
        <f t="shared" si="106"/>
        <v>92.575297662024028</v>
      </c>
      <c r="R550" s="15">
        <f t="shared" si="107"/>
        <v>-90.43817163080125</v>
      </c>
      <c r="S550" s="10">
        <f t="shared" si="108"/>
        <v>8.756957342441779E-2</v>
      </c>
    </row>
    <row r="551" spans="1:19" x14ac:dyDescent="0.35">
      <c r="A551" s="9">
        <v>548</v>
      </c>
      <c r="B551" s="9">
        <f t="shared" si="97"/>
        <v>5.7386425805573547</v>
      </c>
      <c r="C551" s="9">
        <f>'Graficas excel'!$N$3*(COS('Graficas excel'!$N$4*B551+'Graficas excel'!$N$5)+'Graficas excel'!$N$6)*COS(B551)+'Graficas excel'!$N$7</f>
        <v>19.165744300399556</v>
      </c>
      <c r="D551" s="11">
        <f>'Graficas excel'!$N$3*(COS('Graficas excel'!$N$4*B551+'Graficas excel'!$N$5)+'Graficas excel'!$N$6)*SIN(B551)+'Graficas excel'!$N$8</f>
        <v>20.765892521747329</v>
      </c>
      <c r="E551" s="9">
        <f t="shared" si="100"/>
        <v>1.6508978541670987</v>
      </c>
      <c r="F551" s="9">
        <f>C551/(2*'Graficas excel'!$N$9*COS(E551/2))</f>
        <v>0.7064648110544236</v>
      </c>
      <c r="G551" s="9">
        <f t="shared" si="101"/>
        <v>0.7077481690134122</v>
      </c>
      <c r="H551" s="9">
        <f t="shared" si="102"/>
        <v>1.5726112692749799</v>
      </c>
      <c r="I551" s="9">
        <f t="shared" si="98"/>
        <v>1.6117545617210394</v>
      </c>
      <c r="J551" s="9">
        <f t="shared" si="103"/>
        <v>-0.381008069064529</v>
      </c>
      <c r="K551" s="9">
        <f t="shared" si="104"/>
        <v>1.3422638039401911E-2</v>
      </c>
      <c r="L551" s="9">
        <f t="shared" si="104"/>
        <v>1.932855950731647</v>
      </c>
      <c r="M551" s="9">
        <f t="shared" si="99"/>
        <v>-1.5726112692749801</v>
      </c>
      <c r="N551" s="9">
        <f t="shared" si="105"/>
        <v>0.56422126661203342</v>
      </c>
      <c r="O551" s="9">
        <f t="shared" si="105"/>
        <v>0.6849895423743696</v>
      </c>
      <c r="P551" s="9">
        <f t="shared" si="105"/>
        <v>-0.82733508670548295</v>
      </c>
      <c r="Q551" s="15">
        <f t="shared" si="106"/>
        <v>92.34673399757331</v>
      </c>
      <c r="R551" s="15">
        <f t="shared" si="107"/>
        <v>-90.103988544167791</v>
      </c>
      <c r="S551" s="10">
        <f t="shared" si="108"/>
        <v>8.8048474902866408E-2</v>
      </c>
    </row>
    <row r="552" spans="1:19" x14ac:dyDescent="0.35">
      <c r="A552" s="9">
        <v>549</v>
      </c>
      <c r="B552" s="9">
        <f t="shared" si="97"/>
        <v>5.7491145560693209</v>
      </c>
      <c r="C552" s="9">
        <f>'Graficas excel'!$N$3*(COS('Graficas excel'!$N$4*B552+'Graficas excel'!$N$5)+'Graficas excel'!$N$6)*COS(B552)+'Graficas excel'!$N$7</f>
        <v>19.243943418888364</v>
      </c>
      <c r="D552" s="11">
        <f>'Graficas excel'!$N$3*(COS('Graficas excel'!$N$4*B552+'Graficas excel'!$N$5)+'Graficas excel'!$N$6)*SIN(B552)+'Graficas excel'!$N$8</f>
        <v>20.807342155837837</v>
      </c>
      <c r="E552" s="9">
        <f t="shared" si="100"/>
        <v>1.6488265511161799</v>
      </c>
      <c r="F552" s="9">
        <f>C552/(2*'Graficas excel'!$N$9*COS(E552/2))</f>
        <v>0.70855259415739702</v>
      </c>
      <c r="G552" s="9">
        <f t="shared" si="101"/>
        <v>0.70565800591562977</v>
      </c>
      <c r="H552" s="9">
        <f t="shared" si="102"/>
        <v>1.5667027579876884</v>
      </c>
      <c r="I552" s="9">
        <f t="shared" si="98"/>
        <v>1.6077646545519342</v>
      </c>
      <c r="J552" s="9">
        <f t="shared" si="103"/>
        <v>-0.3808675075276744</v>
      </c>
      <c r="K552" s="9">
        <f t="shared" si="104"/>
        <v>3.3663458223621434E-2</v>
      </c>
      <c r="L552" s="9">
        <f t="shared" si="104"/>
        <v>1.955126165150928</v>
      </c>
      <c r="M552" s="9">
        <f t="shared" si="99"/>
        <v>-1.5667027579876884</v>
      </c>
      <c r="N552" s="9">
        <f t="shared" si="105"/>
        <v>0.5713944603257306</v>
      </c>
      <c r="O552" s="9">
        <f t="shared" si="105"/>
        <v>0.67632570960619953</v>
      </c>
      <c r="P552" s="9">
        <f t="shared" si="105"/>
        <v>-0.9587440380461868</v>
      </c>
      <c r="Q552" s="15">
        <f t="shared" si="106"/>
        <v>92.118129156134586</v>
      </c>
      <c r="R552" s="15">
        <f t="shared" si="107"/>
        <v>-89.765455784200569</v>
      </c>
      <c r="S552" s="10">
        <f t="shared" si="108"/>
        <v>8.85052218722919E-2</v>
      </c>
    </row>
    <row r="553" spans="1:19" x14ac:dyDescent="0.35">
      <c r="A553" s="9">
        <v>550</v>
      </c>
      <c r="B553" s="9">
        <f t="shared" si="97"/>
        <v>5.7595865315812871</v>
      </c>
      <c r="C553" s="9">
        <f>'Graficas excel'!$N$3*(COS('Graficas excel'!$N$4*B553+'Graficas excel'!$N$5)+'Graficas excel'!$N$6)*COS(B553)+'Graficas excel'!$N$7</f>
        <v>19.321985447626396</v>
      </c>
      <c r="D553" s="11">
        <f>'Graficas excel'!$N$3*(COS('Graficas excel'!$N$4*B553+'Graficas excel'!$N$5)+'Graficas excel'!$N$6)*SIN(B553)+'Graficas excel'!$N$8</f>
        <v>20.849999999999998</v>
      </c>
      <c r="E553" s="9">
        <f t="shared" si="100"/>
        <v>1.6468333094881173</v>
      </c>
      <c r="F553" s="9">
        <f>C553/(2*'Graficas excel'!$N$9*COS(E553/2))</f>
        <v>0.71066061768183608</v>
      </c>
      <c r="G553" s="9">
        <f t="shared" si="101"/>
        <v>0.7035349930714685</v>
      </c>
      <c r="H553" s="9">
        <f t="shared" si="102"/>
        <v>1.5607191291914841</v>
      </c>
      <c r="I553" s="9">
        <f t="shared" si="98"/>
        <v>1.6037762193398009</v>
      </c>
      <c r="J553" s="9">
        <f t="shared" si="103"/>
        <v>-0.38051498461750854</v>
      </c>
      <c r="K553" s="9">
        <f t="shared" si="104"/>
        <v>5.4137491547885899E-2</v>
      </c>
      <c r="L553" s="9">
        <f t="shared" si="104"/>
        <v>1.9744500384658143</v>
      </c>
      <c r="M553" s="9">
        <f t="shared" si="99"/>
        <v>-1.5607191291914844</v>
      </c>
      <c r="N553" s="9">
        <f t="shared" si="105"/>
        <v>0.57847692659483974</v>
      </c>
      <c r="O553" s="9">
        <f t="shared" si="105"/>
        <v>0.66628576551753649</v>
      </c>
      <c r="P553" s="9">
        <f t="shared" si="105"/>
        <v>-1.0894384621914022</v>
      </c>
      <c r="Q553" s="15">
        <f t="shared" si="106"/>
        <v>91.889608651617991</v>
      </c>
      <c r="R553" s="15">
        <f t="shared" si="107"/>
        <v>-89.422619108005136</v>
      </c>
      <c r="S553" s="10">
        <f t="shared" si="108"/>
        <v>8.8939585776588032E-2</v>
      </c>
    </row>
    <row r="554" spans="1:19" x14ac:dyDescent="0.35">
      <c r="A554" s="9">
        <v>551</v>
      </c>
      <c r="B554" s="9">
        <f t="shared" si="97"/>
        <v>5.7700585070932533</v>
      </c>
      <c r="C554" s="9">
        <f>'Graficas excel'!$N$3*(COS('Graficas excel'!$N$4*B554+'Graficas excel'!$N$5)+'Graficas excel'!$N$6)*COS(B554)+'Graficas excel'!$N$7</f>
        <v>19.399814432382264</v>
      </c>
      <c r="D554" s="11">
        <f>'Graficas excel'!$N$3*(COS('Graficas excel'!$N$4*B554+'Graficas excel'!$N$5)+'Graficas excel'!$N$6)*SIN(B554)+'Graficas excel'!$N$8</f>
        <v>20.893889895687852</v>
      </c>
      <c r="E554" s="9">
        <f t="shared" si="100"/>
        <v>1.6449216184959545</v>
      </c>
      <c r="F554" s="9">
        <f>C554/(2*'Graficas excel'!$N$9*COS(E554/2))</f>
        <v>0.71278829035345148</v>
      </c>
      <c r="G554" s="9">
        <f t="shared" si="101"/>
        <v>0.70137925057347095</v>
      </c>
      <c r="H554" s="9">
        <f t="shared" si="102"/>
        <v>1.5546613329819456</v>
      </c>
      <c r="I554" s="9">
        <f t="shared" si="98"/>
        <v>1.5997914757389502</v>
      </c>
      <c r="J554" s="9">
        <f t="shared" si="103"/>
        <v>-0.37994805813173982</v>
      </c>
      <c r="K554" s="9">
        <f t="shared" si="104"/>
        <v>7.4813884000300188E-2</v>
      </c>
      <c r="L554" s="9">
        <f t="shared" si="104"/>
        <v>1.9908924915882318</v>
      </c>
      <c r="M554" s="9">
        <f t="shared" si="99"/>
        <v>-1.5546613329819459</v>
      </c>
      <c r="N554" s="9">
        <f t="shared" si="105"/>
        <v>0.58545425481531088</v>
      </c>
      <c r="O554" s="9">
        <f t="shared" si="105"/>
        <v>0.65487719261967425</v>
      </c>
      <c r="P554" s="9">
        <f t="shared" si="105"/>
        <v>-1.2192115637514238</v>
      </c>
      <c r="Q554" s="15">
        <f t="shared" si="106"/>
        <v>91.661299660847476</v>
      </c>
      <c r="R554" s="15">
        <f t="shared" si="107"/>
        <v>-89.075532952048235</v>
      </c>
      <c r="S554" s="10">
        <f t="shared" si="108"/>
        <v>8.9351406321444782E-2</v>
      </c>
    </row>
    <row r="555" spans="1:19" x14ac:dyDescent="0.35">
      <c r="A555" s="9">
        <v>552</v>
      </c>
      <c r="B555" s="9">
        <f t="shared" si="97"/>
        <v>5.7805304826052186</v>
      </c>
      <c r="C555" s="9">
        <f>'Graficas excel'!$N$3*(COS('Graficas excel'!$N$4*B555+'Graficas excel'!$N$5)+'Graficas excel'!$N$6)*COS(B555)+'Graficas excel'!$N$7</f>
        <v>19.477373441812361</v>
      </c>
      <c r="D555" s="11">
        <f>'Graficas excel'!$N$3*(COS('Graficas excel'!$N$4*B555+'Graficas excel'!$N$5)+'Graficas excel'!$N$6)*SIN(B555)+'Graficas excel'!$N$8</f>
        <v>20.939033816373751</v>
      </c>
      <c r="E555" s="9">
        <f t="shared" si="100"/>
        <v>1.6430948675946075</v>
      </c>
      <c r="F555" s="9">
        <f>C555/(2*'Graficas excel'!$N$9*COS(E555/2))</f>
        <v>0.71493496791450428</v>
      </c>
      <c r="G555" s="9">
        <f t="shared" si="101"/>
        <v>0.69919095507099249</v>
      </c>
      <c r="H555" s="9">
        <f t="shared" si="102"/>
        <v>1.5485304703621436</v>
      </c>
      <c r="I555" s="9">
        <f t="shared" si="98"/>
        <v>1.5958126689783756</v>
      </c>
      <c r="J555" s="9">
        <f t="shared" si="103"/>
        <v>-0.37916460897053361</v>
      </c>
      <c r="K555" s="9">
        <f t="shared" si="104"/>
        <v>9.5662461419169079E-2</v>
      </c>
      <c r="L555" s="9">
        <f t="shared" si="104"/>
        <v>2.0045258199738121</v>
      </c>
      <c r="M555" s="9">
        <f t="shared" si="99"/>
        <v>-1.5485304703621436</v>
      </c>
      <c r="N555" s="9">
        <f t="shared" si="105"/>
        <v>0.59231211273976914</v>
      </c>
      <c r="O555" s="9">
        <f t="shared" si="105"/>
        <v>0.6421096389801636</v>
      </c>
      <c r="P555" s="9">
        <f t="shared" si="105"/>
        <v>-1.3478630160174419</v>
      </c>
      <c r="Q555" s="15">
        <f t="shared" si="106"/>
        <v>91.43333082596844</v>
      </c>
      <c r="R555" s="15">
        <f t="shared" si="107"/>
        <v>-88.724260399159036</v>
      </c>
      <c r="S555" s="10">
        <f t="shared" si="108"/>
        <v>8.9740590139983589E-2</v>
      </c>
    </row>
    <row r="556" spans="1:19" x14ac:dyDescent="0.35">
      <c r="A556" s="9">
        <v>553</v>
      </c>
      <c r="B556" s="9">
        <f t="shared" si="97"/>
        <v>5.7910024581171848</v>
      </c>
      <c r="C556" s="9">
        <f>'Graficas excel'!$N$3*(COS('Graficas excel'!$N$4*B556+'Graficas excel'!$N$5)+'Graficas excel'!$N$6)*COS(B556)+'Graficas excel'!$N$7</f>
        <v>19.554604652912044</v>
      </c>
      <c r="D556" s="11">
        <f>'Graficas excel'!$N$3*(COS('Graficas excel'!$N$4*B556+'Graficas excel'!$N$5)+'Graficas excel'!$N$6)*SIN(B556)+'Graficas excel'!$N$8</f>
        <v>20.985451821514669</v>
      </c>
      <c r="E556" s="9">
        <f t="shared" si="100"/>
        <v>1.6413563405343721</v>
      </c>
      <c r="F556" s="9">
        <f>C556/(2*'Graficas excel'!$N$9*COS(E556/2))</f>
        <v>0.71709995436689422</v>
      </c>
      <c r="G556" s="9">
        <f t="shared" si="101"/>
        <v>0.69697034043565886</v>
      </c>
      <c r="H556" s="9">
        <f t="shared" si="102"/>
        <v>1.5423277924220919</v>
      </c>
      <c r="I556" s="9">
        <f t="shared" si="98"/>
        <v>1.591842066478232</v>
      </c>
      <c r="J556" s="9">
        <f t="shared" si="103"/>
        <v>-0.37816283401713768</v>
      </c>
      <c r="K556" s="9">
        <f t="shared" si="104"/>
        <v>0.11665380671903836</v>
      </c>
      <c r="L556" s="9">
        <f t="shared" si="104"/>
        <v>2.0154288328063297</v>
      </c>
      <c r="M556" s="9">
        <f t="shared" si="99"/>
        <v>-1.5423277924220919</v>
      </c>
      <c r="N556" s="9">
        <f t="shared" si="105"/>
        <v>0.59903626915516672</v>
      </c>
      <c r="O556" s="9">
        <f t="shared" si="105"/>
        <v>0.62799485048294434</v>
      </c>
      <c r="P556" s="9">
        <f t="shared" si="105"/>
        <v>-1.4751991305275678</v>
      </c>
      <c r="Q556" s="15">
        <f t="shared" si="106"/>
        <v>91.205832060586118</v>
      </c>
      <c r="R556" s="15">
        <f t="shared" si="107"/>
        <v>-88.368873131515187</v>
      </c>
      <c r="S556" s="10">
        <f t="shared" si="108"/>
        <v>9.0107109426426898E-2</v>
      </c>
    </row>
    <row r="557" spans="1:19" x14ac:dyDescent="0.35">
      <c r="A557" s="9">
        <v>554</v>
      </c>
      <c r="B557" s="9">
        <f t="shared" si="97"/>
        <v>5.8014744336291511</v>
      </c>
      <c r="C557" s="9">
        <f>'Graficas excel'!$N$3*(COS('Graficas excel'!$N$4*B557+'Graficas excel'!$N$5)+'Graficas excel'!$N$6)*COS(B557)+'Graficas excel'!$N$7</f>
        <v>19.63144943825257</v>
      </c>
      <c r="D557" s="11">
        <f>'Graficas excel'!$N$3*(COS('Graficas excel'!$N$4*B557+'Graficas excel'!$N$5)+'Graficas excel'!$N$6)*SIN(B557)+'Graficas excel'!$N$8</f>
        <v>21.033162013963533</v>
      </c>
      <c r="E557" s="9">
        <f t="shared" si="100"/>
        <v>1.6397092098010182</v>
      </c>
      <c r="F557" s="9">
        <f>C557/(2*'Graficas excel'!$N$9*COS(E557/2))</f>
        <v>0.71928250332897092</v>
      </c>
      <c r="G557" s="9">
        <f t="shared" si="101"/>
        <v>0.69471769835294173</v>
      </c>
      <c r="H557" s="9">
        <f t="shared" si="102"/>
        <v>1.5360546992807194</v>
      </c>
      <c r="I557" s="9">
        <f t="shared" si="98"/>
        <v>1.5878819545408689</v>
      </c>
      <c r="J557" s="9">
        <f t="shared" si="103"/>
        <v>-0.3769412382097983</v>
      </c>
      <c r="K557" s="9">
        <f t="shared" si="104"/>
        <v>0.13775932810229641</v>
      </c>
      <c r="L557" s="9">
        <f t="shared" si="104"/>
        <v>2.0236859492568096</v>
      </c>
      <c r="M557" s="9">
        <f t="shared" si="99"/>
        <v>-1.5360546992807196</v>
      </c>
      <c r="N557" s="9">
        <f t="shared" si="105"/>
        <v>0.60561261585106485</v>
      </c>
      <c r="O557" s="9">
        <f t="shared" si="105"/>
        <v>0.61254660131278615</v>
      </c>
      <c r="P557" s="9">
        <f t="shared" si="105"/>
        <v>-1.601032979849073</v>
      </c>
      <c r="Q557" s="15">
        <f t="shared" si="106"/>
        <v>90.978934360175828</v>
      </c>
      <c r="R557" s="15">
        <f t="shared" si="107"/>
        <v>-88.009451370022077</v>
      </c>
      <c r="S557" s="10">
        <f t="shared" si="108"/>
        <v>9.0451000533654888E-2</v>
      </c>
    </row>
    <row r="558" spans="1:19" x14ac:dyDescent="0.35">
      <c r="A558" s="9">
        <v>555</v>
      </c>
      <c r="B558" s="9">
        <f t="shared" si="97"/>
        <v>5.8119464091411164</v>
      </c>
      <c r="C558" s="9">
        <f>'Graficas excel'!$N$3*(COS('Graficas excel'!$N$4*B558+'Graficas excel'!$N$5)+'Graficas excel'!$N$6)*COS(B558)+'Graficas excel'!$N$7</f>
        <v>19.707848454854872</v>
      </c>
      <c r="D558" s="11">
        <f>'Graficas excel'!$N$3*(COS('Graficas excel'!$N$4*B558+'Graficas excel'!$N$5)+'Graficas excel'!$N$6)*SIN(B558)+'Graficas excel'!$N$8</f>
        <v>21.08218050089955</v>
      </c>
      <c r="E558" s="9">
        <f t="shared" si="100"/>
        <v>1.6381565314519819</v>
      </c>
      <c r="F558" s="9">
        <f>C558/(2*'Graficas excel'!$N$9*COS(E558/2))</f>
        <v>0.72148181950068691</v>
      </c>
      <c r="G558" s="9">
        <f t="shared" si="101"/>
        <v>0.69243337883869971</v>
      </c>
      <c r="H558" s="9">
        <f t="shared" si="102"/>
        <v>1.5297127387977894</v>
      </c>
      <c r="I558" s="9">
        <f t="shared" si="98"/>
        <v>1.5839346351248857</v>
      </c>
      <c r="J558" s="9">
        <f t="shared" si="103"/>
        <v>-0.37549862589936617</v>
      </c>
      <c r="K558" s="9">
        <f t="shared" si="104"/>
        <v>0.15895131780682334</v>
      </c>
      <c r="L558" s="9">
        <f t="shared" si="104"/>
        <v>2.0293862962941582</v>
      </c>
      <c r="M558" s="9">
        <f t="shared" si="99"/>
        <v>-1.5297127387977896</v>
      </c>
      <c r="N558" s="9">
        <f t="shared" si="105"/>
        <v>0.61202718885995033</v>
      </c>
      <c r="O558" s="9">
        <f t="shared" si="105"/>
        <v>0.59578062315395675</v>
      </c>
      <c r="P558" s="9">
        <f t="shared" si="105"/>
        <v>-1.7251844219336554</v>
      </c>
      <c r="Q558" s="15">
        <f t="shared" si="106"/>
        <v>90.752769617249953</v>
      </c>
      <c r="R558" s="15">
        <f t="shared" si="107"/>
        <v>-87.646083800511448</v>
      </c>
      <c r="S558" s="10">
        <f t="shared" si="108"/>
        <v>9.0772362530096712E-2</v>
      </c>
    </row>
    <row r="559" spans="1:19" x14ac:dyDescent="0.35">
      <c r="A559" s="9">
        <v>556</v>
      </c>
      <c r="B559" s="9">
        <f t="shared" si="97"/>
        <v>5.8224183846530826</v>
      </c>
      <c r="C559" s="9">
        <f>'Graficas excel'!$N$3*(COS('Graficas excel'!$N$4*B559+'Graficas excel'!$N$5)+'Graficas excel'!$N$6)*COS(B559)+'Graficas excel'!$N$7</f>
        <v>19.783741734548094</v>
      </c>
      <c r="D559" s="11">
        <f>'Graficas excel'!$N$3*(COS('Graficas excel'!$N$4*B559+'Graficas excel'!$N$5)+'Graficas excel'!$N$6)*SIN(B559)+'Graficas excel'!$N$8</f>
        <v>21.1325213583454</v>
      </c>
      <c r="E559" s="9">
        <f t="shared" si="100"/>
        <v>1.6367012403559906</v>
      </c>
      <c r="F559" s="9">
        <f>C559/(2*'Graficas excel'!$N$9*COS(E559/2))</f>
        <v>0.7236970602314482</v>
      </c>
      <c r="G559" s="9">
        <f t="shared" si="101"/>
        <v>0.69011779067950396</v>
      </c>
      <c r="H559" s="9">
        <f t="shared" si="102"/>
        <v>1.5233036050633908</v>
      </c>
      <c r="I559" s="9">
        <f t="shared" si="98"/>
        <v>1.5800024227096907</v>
      </c>
      <c r="J559" s="9">
        <f t="shared" si="103"/>
        <v>-0.37383409159169839</v>
      </c>
      <c r="K559" s="9">
        <f t="shared" si="104"/>
        <v>0.18020300140593509</v>
      </c>
      <c r="L559" s="9">
        <f t="shared" si="104"/>
        <v>2.0326227945018278</v>
      </c>
      <c r="M559" s="9">
        <f t="shared" si="99"/>
        <v>-1.5233036050633908</v>
      </c>
      <c r="N559" s="9">
        <f t="shared" si="105"/>
        <v>0.6182661889561224</v>
      </c>
      <c r="O559" s="9">
        <f t="shared" si="105"/>
        <v>0.57771453413384233</v>
      </c>
      <c r="P559" s="9">
        <f t="shared" si="105"/>
        <v>-1.8474801063225113</v>
      </c>
      <c r="Q559" s="15">
        <f t="shared" si="106"/>
        <v>90.527470441710335</v>
      </c>
      <c r="R559" s="15">
        <f t="shared" si="107"/>
        <v>-87.27886748719547</v>
      </c>
      <c r="S559" s="10">
        <f t="shared" si="108"/>
        <v>9.1071355710656915E-2</v>
      </c>
    </row>
    <row r="560" spans="1:19" x14ac:dyDescent="0.35">
      <c r="A560" s="9">
        <v>557</v>
      </c>
      <c r="B560" s="9">
        <f t="shared" si="97"/>
        <v>5.8328903601650488</v>
      </c>
      <c r="C560" s="9">
        <f>'Graficas excel'!$N$3*(COS('Graficas excel'!$N$4*B560+'Graficas excel'!$N$5)+'Graficas excel'!$N$6)*COS(B560)+'Graficas excel'!$N$7</f>
        <v>19.859068775658393</v>
      </c>
      <c r="D560" s="11">
        <f>'Graficas excel'!$N$3*(COS('Graficas excel'!$N$4*B560+'Graficas excel'!$N$5)+'Graficas excel'!$N$6)*SIN(B560)+'Graficas excel'!$N$8</f>
        <v>21.184196599332463</v>
      </c>
      <c r="E560" s="9">
        <f t="shared" si="100"/>
        <v>1.635346145841243</v>
      </c>
      <c r="F560" s="9">
        <f>C560/(2*'Graficas excel'!$N$9*COS(E560/2))</f>
        <v>0.7259273371847812</v>
      </c>
      <c r="G560" s="9">
        <f t="shared" si="101"/>
        <v>0.68777140179554785</v>
      </c>
      <c r="H560" s="9">
        <f t="shared" si="102"/>
        <v>1.5168291366727658</v>
      </c>
      <c r="I560" s="9">
        <f t="shared" si="98"/>
        <v>1.5760876412570044</v>
      </c>
      <c r="J560" s="9">
        <f t="shared" si="103"/>
        <v>-0.37194701017379267</v>
      </c>
      <c r="K560" s="9">
        <f t="shared" si="104"/>
        <v>0.20148857753502208</v>
      </c>
      <c r="L560" s="9">
        <f t="shared" si="104"/>
        <v>2.0334912315249873</v>
      </c>
      <c r="M560" s="9">
        <f t="shared" si="99"/>
        <v>-1.5168291366727658</v>
      </c>
      <c r="N560" s="9">
        <f t="shared" si="105"/>
        <v>0.62431600141047883</v>
      </c>
      <c r="O560" s="9">
        <f t="shared" si="105"/>
        <v>0.55836776770158869</v>
      </c>
      <c r="P560" s="9">
        <f t="shared" si="105"/>
        <v>-1.9677533554046733</v>
      </c>
      <c r="Q560" s="15">
        <f t="shared" si="106"/>
        <v>90.303169986755321</v>
      </c>
      <c r="R560" s="15">
        <f t="shared" si="107"/>
        <v>-86.907907773821805</v>
      </c>
      <c r="S560" s="10">
        <f t="shared" si="108"/>
        <v>9.134820005617876E-2</v>
      </c>
    </row>
    <row r="561" spans="1:19" x14ac:dyDescent="0.35">
      <c r="A561" s="9">
        <v>558</v>
      </c>
      <c r="B561" s="9">
        <f t="shared" si="97"/>
        <v>5.843362335677015</v>
      </c>
      <c r="C561" s="9">
        <f>'Graficas excel'!$N$3*(COS('Graficas excel'!$N$4*B561+'Graficas excel'!$N$5)+'Graficas excel'!$N$6)*COS(B561)+'Graficas excel'!$N$7</f>
        <v>19.933768635870905</v>
      </c>
      <c r="D561" s="11">
        <f>'Graficas excel'!$N$3*(COS('Graficas excel'!$N$4*B561+'Graficas excel'!$N$5)+'Graficas excel'!$N$6)*SIN(B561)+'Graficas excel'!$N$8</f>
        <v>21.237216145769352</v>
      </c>
      <c r="E561" s="9">
        <f t="shared" si="100"/>
        <v>1.6340939277551643</v>
      </c>
      <c r="F561" s="9">
        <f>C561/(2*'Graficas excel'!$N$9*COS(E561/2))</f>
        <v>0.72817171809374615</v>
      </c>
      <c r="G561" s="9">
        <f t="shared" si="101"/>
        <v>0.68539473952489727</v>
      </c>
      <c r="H561" s="9">
        <f t="shared" si="102"/>
        <v>1.5102913147942665</v>
      </c>
      <c r="I561" s="9">
        <f t="shared" si="98"/>
        <v>1.5721926212747155</v>
      </c>
      <c r="J561" s="9">
        <f t="shared" si="103"/>
        <v>-0.36983702672390506</v>
      </c>
      <c r="K561" s="9">
        <f t="shared" si="104"/>
        <v>0.22278324791534929</v>
      </c>
      <c r="L561" s="9">
        <f t="shared" si="104"/>
        <v>2.0320893689664361</v>
      </c>
      <c r="M561" s="9">
        <f t="shared" si="99"/>
        <v>-1.5102913147942667</v>
      </c>
      <c r="N561" s="9">
        <f t="shared" si="105"/>
        <v>0.63016321500052097</v>
      </c>
      <c r="O561" s="9">
        <f t="shared" si="105"/>
        <v>0.53776150275020207</v>
      </c>
      <c r="P561" s="9">
        <f t="shared" si="105"/>
        <v>-2.0858440466808159</v>
      </c>
      <c r="Q561" s="15">
        <f t="shared" si="106"/>
        <v>90.080001780651045</v>
      </c>
      <c r="R561" s="15">
        <f t="shared" si="107"/>
        <v>-86.533318172975513</v>
      </c>
      <c r="S561" s="10">
        <f t="shared" si="108"/>
        <v>9.1603173635754945E-2</v>
      </c>
    </row>
    <row r="562" spans="1:19" x14ac:dyDescent="0.35">
      <c r="A562" s="9">
        <v>559</v>
      </c>
      <c r="B562" s="9">
        <f t="shared" si="97"/>
        <v>5.8538343111889803</v>
      </c>
      <c r="C562" s="9">
        <f>'Graficas excel'!$N$3*(COS('Graficas excel'!$N$4*B562+'Graficas excel'!$N$5)+'Graficas excel'!$N$6)*COS(B562)+'Graficas excel'!$N$7</f>
        <v>20.007780026105809</v>
      </c>
      <c r="D562" s="11">
        <f>'Graficas excel'!$N$3*(COS('Graficas excel'!$N$4*B562+'Graficas excel'!$N$5)+'Graficas excel'!$N$6)*SIN(B562)+'Graficas excel'!$N$8</f>
        <v>21.291587804061866</v>
      </c>
      <c r="E562" s="9">
        <f t="shared" si="100"/>
        <v>1.6329471329366494</v>
      </c>
      <c r="F562" s="9">
        <f>C562/(2*'Graficas excel'!$N$9*COS(E562/2))</f>
        <v>0.73042922860085946</v>
      </c>
      <c r="G562" s="9">
        <f t="shared" si="101"/>
        <v>0.68298839082780416</v>
      </c>
      <c r="H562" s="9">
        <f t="shared" si="102"/>
        <v>1.5036922610382393</v>
      </c>
      <c r="I562" s="9">
        <f t="shared" si="98"/>
        <v>1.5683196969874444</v>
      </c>
      <c r="J562" s="9">
        <f t="shared" si="103"/>
        <v>-0.36750404600725928</v>
      </c>
      <c r="K562" s="9">
        <f t="shared" si="104"/>
        <v>0.2440632380252922</v>
      </c>
      <c r="L562" s="9">
        <f t="shared" si="104"/>
        <v>2.0285160282027768</v>
      </c>
      <c r="M562" s="9">
        <f t="shared" si="99"/>
        <v>-1.5036922610382395</v>
      </c>
      <c r="N562" s="9">
        <f t="shared" si="105"/>
        <v>0.63579464028859911</v>
      </c>
      <c r="O562" s="9">
        <f t="shared" si="105"/>
        <v>0.51591859497158055</v>
      </c>
      <c r="P562" s="9">
        <f t="shared" si="105"/>
        <v>-2.2015983710633282</v>
      </c>
      <c r="Q562" s="15">
        <f t="shared" si="106"/>
        <v>89.858099564616694</v>
      </c>
      <c r="R562" s="15">
        <f t="shared" si="107"/>
        <v>-86.155220243975194</v>
      </c>
      <c r="S562" s="10">
        <f t="shared" si="108"/>
        <v>9.1836610945641758E-2</v>
      </c>
    </row>
    <row r="563" spans="1:19" x14ac:dyDescent="0.35">
      <c r="A563" s="9">
        <v>560</v>
      </c>
      <c r="B563" s="9">
        <f t="shared" si="97"/>
        <v>5.8643062867009466</v>
      </c>
      <c r="C563" s="9">
        <f>'Graficas excel'!$N$3*(COS('Graficas excel'!$N$4*B563+'Graficas excel'!$N$5)+'Graficas excel'!$N$6)*COS(B563)+'Graficas excel'!$N$7</f>
        <v>20.081041405247561</v>
      </c>
      <c r="D563" s="11">
        <f>'Graficas excel'!$N$3*(COS('Graficas excel'!$N$4*B563+'Graficas excel'!$N$5)+'Graficas excel'!$N$6)*SIN(B563)+'Graficas excel'!$N$8</f>
        <v>21.347317244526312</v>
      </c>
      <c r="E563" s="9">
        <f t="shared" si="100"/>
        <v>1.6319081720997179</v>
      </c>
      <c r="F563" s="9">
        <f>C563/(2*'Graficas excel'!$N$9*COS(E563/2))</f>
        <v>0.73269885417617076</v>
      </c>
      <c r="G563" s="9">
        <f t="shared" si="101"/>
        <v>0.68055300240975092</v>
      </c>
      <c r="H563" s="9">
        <f t="shared" si="102"/>
        <v>1.4970342351344981</v>
      </c>
      <c r="I563" s="9">
        <f t="shared" si="98"/>
        <v>1.564471203617108</v>
      </c>
      <c r="J563" s="9">
        <f t="shared" si="103"/>
        <v>-0.36494822175528729</v>
      </c>
      <c r="K563" s="9">
        <f t="shared" si="104"/>
        <v>0.26530580819826216</v>
      </c>
      <c r="L563" s="9">
        <f t="shared" si="104"/>
        <v>2.0228702338290554</v>
      </c>
      <c r="M563" s="9">
        <f t="shared" si="99"/>
        <v>-1.4970342351344981</v>
      </c>
      <c r="N563" s="9">
        <f t="shared" si="105"/>
        <v>0.6411973271813094</v>
      </c>
      <c r="O563" s="9">
        <f t="shared" si="105"/>
        <v>0.49286351074262119</v>
      </c>
      <c r="P563" s="9">
        <f t="shared" si="105"/>
        <v>-2.3148686052944987</v>
      </c>
      <c r="Q563" s="15">
        <f t="shared" si="106"/>
        <v>89.637597137012335</v>
      </c>
      <c r="R563" s="15">
        <f t="shared" si="107"/>
        <v>-85.773743459802034</v>
      </c>
      <c r="S563" s="10">
        <f t="shared" si="108"/>
        <v>9.204890117883939E-2</v>
      </c>
    </row>
    <row r="564" spans="1:19" x14ac:dyDescent="0.35">
      <c r="A564" s="9">
        <v>561</v>
      </c>
      <c r="B564" s="9">
        <f t="shared" si="97"/>
        <v>5.8747782622129128</v>
      </c>
      <c r="C564" s="9">
        <f>'Graficas excel'!$N$3*(COS('Graficas excel'!$N$4*B564+'Graficas excel'!$N$5)+'Graficas excel'!$N$6)*COS(B564)+'Graficas excel'!$N$7</f>
        <v>20.153491075564602</v>
      </c>
      <c r="D564" s="11">
        <f>'Graficas excel'!$N$3*(COS('Graficas excel'!$N$4*B564+'Graficas excel'!$N$5)+'Graficas excel'!$N$6)*SIN(B564)+'Graficas excel'!$N$8</f>
        <v>21.404407984631092</v>
      </c>
      <c r="E564" s="9">
        <f t="shared" si="100"/>
        <v>1.6309793171255849</v>
      </c>
      <c r="F564" s="9">
        <f>C564/(2*'Graficas excel'!$N$9*COS(E564/2))</f>
        <v>0.73497954210704108</v>
      </c>
      <c r="G564" s="9">
        <f t="shared" si="101"/>
        <v>0.67808928076185082</v>
      </c>
      <c r="H564" s="9">
        <f t="shared" si="102"/>
        <v>1.4903196324259174</v>
      </c>
      <c r="I564" s="9">
        <f t="shared" si="98"/>
        <v>1.5606494747757511</v>
      </c>
      <c r="J564" s="9">
        <f t="shared" si="103"/>
        <v>-0.36216994582865275</v>
      </c>
      <c r="K564" s="9">
        <f t="shared" si="104"/>
        <v>0.28648925575080492</v>
      </c>
      <c r="L564" s="9">
        <f t="shared" si="104"/>
        <v>2.0152503536121222</v>
      </c>
      <c r="M564" s="9">
        <f t="shared" si="99"/>
        <v>-1.4903196324259174</v>
      </c>
      <c r="N564" s="9">
        <f t="shared" si="105"/>
        <v>0.6463585817965477</v>
      </c>
      <c r="O564" s="9">
        <f t="shared" si="105"/>
        <v>0.46862226339455837</v>
      </c>
      <c r="P564" s="9">
        <f t="shared" si="105"/>
        <v>-2.4255127693333982</v>
      </c>
      <c r="Q564" s="15">
        <f t="shared" si="106"/>
        <v>89.418628203959173</v>
      </c>
      <c r="R564" s="15">
        <f t="shared" si="107"/>
        <v>-85.38902506349325</v>
      </c>
      <c r="S564" s="10">
        <f t="shared" si="108"/>
        <v>9.2240486418706261E-2</v>
      </c>
    </row>
    <row r="565" spans="1:19" x14ac:dyDescent="0.35">
      <c r="A565" s="9">
        <v>562</v>
      </c>
      <c r="B565" s="9">
        <f t="shared" si="97"/>
        <v>5.885250237724879</v>
      </c>
      <c r="C565" s="9">
        <f>'Graficas excel'!$N$3*(COS('Graficas excel'!$N$4*B565+'Graficas excel'!$N$5)+'Graficas excel'!$N$6)*COS(B565)+'Graficas excel'!$N$7</f>
        <v>20.225067278655956</v>
      </c>
      <c r="D565" s="11">
        <f>'Graficas excel'!$N$3*(COS('Graficas excel'!$N$4*B565+'Graficas excel'!$N$5)+'Graficas excel'!$N$6)*SIN(B565)+'Graficas excel'!$N$8</f>
        <v>21.462861376094956</v>
      </c>
      <c r="E565" s="9">
        <f t="shared" si="100"/>
        <v>1.630162698758332</v>
      </c>
      <c r="F565" s="9">
        <f>C565/(2*'Graficas excel'!$N$9*COS(E565/2))</f>
        <v>0.737270203553126</v>
      </c>
      <c r="G565" s="9">
        <f t="shared" si="101"/>
        <v>0.67559799211715554</v>
      </c>
      <c r="H565" s="9">
        <f t="shared" si="102"/>
        <v>1.4835509811853949</v>
      </c>
      <c r="I565" s="9">
        <f t="shared" si="98"/>
        <v>1.5568568399718634</v>
      </c>
      <c r="J565" s="9">
        <f t="shared" si="103"/>
        <v>-0.35916983735798896</v>
      </c>
      <c r="K565" s="9">
        <f t="shared" si="104"/>
        <v>0.30759290810431184</v>
      </c>
      <c r="L565" s="9">
        <f t="shared" si="104"/>
        <v>2.0057532860193015</v>
      </c>
      <c r="M565" s="9">
        <f t="shared" si="99"/>
        <v>-1.4835509811853949</v>
      </c>
      <c r="N565" s="9">
        <f t="shared" si="105"/>
        <v>0.65126598266317759</v>
      </c>
      <c r="O565" s="9">
        <f t="shared" si="105"/>
        <v>0.44322235307013824</v>
      </c>
      <c r="P565" s="9">
        <f t="shared" si="105"/>
        <v>-2.5333942802380069</v>
      </c>
      <c r="Q565" s="15">
        <f t="shared" si="106"/>
        <v>89.201326236461981</v>
      </c>
      <c r="R565" s="15">
        <f t="shared" si="107"/>
        <v>-85.001209914415327</v>
      </c>
      <c r="S565" s="10">
        <f t="shared" si="108"/>
        <v>9.241185975080507E-2</v>
      </c>
    </row>
    <row r="566" spans="1:19" x14ac:dyDescent="0.35">
      <c r="A566" s="9">
        <v>563</v>
      </c>
      <c r="B566" s="9">
        <f t="shared" si="97"/>
        <v>5.8957222132368443</v>
      </c>
      <c r="C566" s="9">
        <f>'Graficas excel'!$N$3*(COS('Graficas excel'!$N$4*B566+'Graficas excel'!$N$5)+'Graficas excel'!$N$6)*COS(B566)+'Graficas excel'!$N$7</f>
        <v>20.295708291759752</v>
      </c>
      <c r="D566" s="11">
        <f>'Graficas excel'!$N$3*(COS('Graficas excel'!$N$4*B566+'Graficas excel'!$N$5)+'Graficas excel'!$N$6)*SIN(B566)+'Graficas excel'!$N$8</f>
        <v>21.522676595863302</v>
      </c>
      <c r="E566" s="9">
        <f t="shared" si="100"/>
        <v>1.6294603046976579</v>
      </c>
      <c r="F566" s="9">
        <f>C566/(2*'Graficas excel'!$N$9*COS(E566/2))</f>
        <v>0.73956971566002805</v>
      </c>
      <c r="G566" s="9">
        <f t="shared" si="101"/>
        <v>0.67307996232137624</v>
      </c>
      <c r="H566" s="9">
        <f t="shared" si="102"/>
        <v>1.4767309397631696</v>
      </c>
      <c r="I566" s="9">
        <f t="shared" si="98"/>
        <v>1.5530956222304138</v>
      </c>
      <c r="J566" s="9">
        <f t="shared" si="103"/>
        <v>-0.35594873195666621</v>
      </c>
      <c r="K566" s="9">
        <f t="shared" si="104"/>
        <v>0.32859710739855125</v>
      </c>
      <c r="L566" s="9">
        <f t="shared" si="104"/>
        <v>1.9944736829325789</v>
      </c>
      <c r="M566" s="9">
        <f t="shared" si="99"/>
        <v>-1.4767309397631696</v>
      </c>
      <c r="N566" s="9">
        <f t="shared" si="105"/>
        <v>0.65590739629088401</v>
      </c>
      <c r="O566" s="9">
        <f t="shared" si="105"/>
        <v>0.41669271020533116</v>
      </c>
      <c r="P566" s="9">
        <f t="shared" si="105"/>
        <v>-2.6383815490316982</v>
      </c>
      <c r="Q566" s="15">
        <f t="shared" si="106"/>
        <v>88.98582433404718</v>
      </c>
      <c r="R566" s="15">
        <f t="shared" si="107"/>
        <v>-84.610450324817421</v>
      </c>
      <c r="S566" s="10">
        <f t="shared" si="108"/>
        <v>9.2563563286350223E-2</v>
      </c>
    </row>
    <row r="567" spans="1:19" x14ac:dyDescent="0.35">
      <c r="A567" s="9">
        <v>564</v>
      </c>
      <c r="B567" s="9">
        <f t="shared" si="97"/>
        <v>5.9061941887488105</v>
      </c>
      <c r="C567" s="9">
        <f>'Graficas excel'!$N$3*(COS('Graficas excel'!$N$4*B567+'Graficas excel'!$N$5)+'Graficas excel'!$N$6)*COS(B567)+'Graficas excel'!$N$7</f>
        <v>20.36535252425826</v>
      </c>
      <c r="D567" s="11">
        <f>'Graficas excel'!$N$3*(COS('Graficas excel'!$N$4*B567+'Graficas excel'!$N$5)+'Graficas excel'!$N$6)*SIN(B567)+'Graficas excel'!$N$8</f>
        <v>21.58385064097715</v>
      </c>
      <c r="E567" s="9">
        <f t="shared" si="100"/>
        <v>1.6288739780806023</v>
      </c>
      <c r="F567" s="9">
        <f>C567/(2*'Graficas excel'!$N$9*COS(E567/2))</f>
        <v>0.74187692372510561</v>
      </c>
      <c r="G567" s="9">
        <f t="shared" si="101"/>
        <v>0.6705360766164441</v>
      </c>
      <c r="H567" s="9">
        <f t="shared" si="102"/>
        <v>1.4698622935710939</v>
      </c>
      <c r="I567" s="9">
        <f t="shared" si="98"/>
        <v>1.5493681358258482</v>
      </c>
      <c r="J567" s="9">
        <f t="shared" si="103"/>
        <v>-0.35250767109468573</v>
      </c>
      <c r="K567" s="9">
        <f t="shared" si="104"/>
        <v>0.34948318696548181</v>
      </c>
      <c r="L567" s="9">
        <f t="shared" si="104"/>
        <v>1.9815031994293772</v>
      </c>
      <c r="M567" s="9">
        <f t="shared" si="99"/>
        <v>-1.4698622935710941</v>
      </c>
      <c r="N567" s="9">
        <f t="shared" si="105"/>
        <v>0.66027099214816898</v>
      </c>
      <c r="O567" s="9">
        <f t="shared" si="105"/>
        <v>0.38906364323264836</v>
      </c>
      <c r="P567" s="9">
        <f t="shared" si="105"/>
        <v>-2.7403475243793274</v>
      </c>
      <c r="Q567" s="15">
        <f t="shared" si="106"/>
        <v>88.772255094873188</v>
      </c>
      <c r="R567" s="15">
        <f t="shared" si="107"/>
        <v>-84.216905887042884</v>
      </c>
      <c r="S567" s="10">
        <f t="shared" si="108"/>
        <v>9.2696186091431668E-2</v>
      </c>
    </row>
    <row r="568" spans="1:19" x14ac:dyDescent="0.35">
      <c r="A568" s="9">
        <v>565</v>
      </c>
      <c r="B568" s="9">
        <f t="shared" si="97"/>
        <v>5.9166661642607767</v>
      </c>
      <c r="C568" s="9">
        <f>'Graficas excel'!$N$3*(COS('Graficas excel'!$N$4*B568+'Graficas excel'!$N$5)+'Graficas excel'!$N$6)*COS(B568)+'Graficas excel'!$N$7</f>
        <v>20.433938614213456</v>
      </c>
      <c r="D568" s="11">
        <f>'Graficas excel'!$N$3*(COS('Graficas excel'!$N$4*B568+'Graficas excel'!$N$5)+'Graficas excel'!$N$6)*SIN(B568)+'Graficas excel'!$N$8</f>
        <v>21.646378327342433</v>
      </c>
      <c r="E568" s="9">
        <f t="shared" si="100"/>
        <v>1.628405416342672</v>
      </c>
      <c r="F568" s="9">
        <f>C568/(2*'Graficas excel'!$N$9*COS(E568/2))</f>
        <v>0.74419064340895036</v>
      </c>
      <c r="G568" s="9">
        <f t="shared" si="101"/>
        <v>0.66796727933527733</v>
      </c>
      <c r="H568" s="9">
        <f t="shared" si="102"/>
        <v>1.462947951910057</v>
      </c>
      <c r="I568" s="9">
        <f t="shared" si="98"/>
        <v>1.5456766841263645</v>
      </c>
      <c r="J568" s="9">
        <f t="shared" si="103"/>
        <v>-0.34884789171893937</v>
      </c>
      <c r="K568" s="9">
        <f t="shared" si="104"/>
        <v>0.37023343994678848</v>
      </c>
      <c r="L568" s="9">
        <f t="shared" si="104"/>
        <v>1.9669298153051173</v>
      </c>
      <c r="M568" s="9">
        <f t="shared" si="99"/>
        <v>-1.462947951910057</v>
      </c>
      <c r="N568" s="9">
        <f t="shared" si="105"/>
        <v>0.66434525709269754</v>
      </c>
      <c r="O568" s="9">
        <f t="shared" si="105"/>
        <v>0.36036679106307146</v>
      </c>
      <c r="P568" s="9">
        <f t="shared" si="105"/>
        <v>-2.8391692455559885</v>
      </c>
      <c r="Q568" s="15">
        <f t="shared" si="106"/>
        <v>88.560750492216371</v>
      </c>
      <c r="R568" s="15">
        <f t="shared" si="107"/>
        <v>-83.820743291753985</v>
      </c>
      <c r="S568" s="10">
        <f t="shared" si="108"/>
        <v>9.2810362015981029E-2</v>
      </c>
    </row>
    <row r="569" spans="1:19" x14ac:dyDescent="0.35">
      <c r="A569" s="9">
        <v>566</v>
      </c>
      <c r="B569" s="9">
        <f t="shared" si="97"/>
        <v>5.927138139772743</v>
      </c>
      <c r="C569" s="9">
        <f>'Graficas excel'!$N$3*(COS('Graficas excel'!$N$4*B569+'Graficas excel'!$N$5)+'Graficas excel'!$N$6)*COS(B569)+'Graficas excel'!$N$7</f>
        <v>20.501405524767147</v>
      </c>
      <c r="D569" s="11">
        <f>'Graficas excel'!$N$3*(COS('Graficas excel'!$N$4*B569+'Graficas excel'!$N$5)+'Graficas excel'!$N$6)*SIN(B569)+'Graficas excel'!$N$8</f>
        <v>21.710252292400543</v>
      </c>
      <c r="E569" s="9">
        <f t="shared" si="100"/>
        <v>1.6280561704474741</v>
      </c>
      <c r="F569" s="9">
        <f>C569/(2*'Graficas excel'!$N$9*COS(E569/2))</f>
        <v>0.74650966298611809</v>
      </c>
      <c r="G569" s="9">
        <f t="shared" si="101"/>
        <v>0.66537457350604579</v>
      </c>
      <c r="H569" s="9">
        <f t="shared" si="102"/>
        <v>1.4559909446462915</v>
      </c>
      <c r="I569" s="9">
        <f t="shared" si="98"/>
        <v>1.5420235575468828</v>
      </c>
      <c r="J569" s="9">
        <f t="shared" si="103"/>
        <v>-0.34497081620210568</v>
      </c>
      <c r="K569" s="9">
        <f t="shared" si="104"/>
        <v>0.39083108080641943</v>
      </c>
      <c r="L569" s="9">
        <f t="shared" si="104"/>
        <v>1.9508371751542324</v>
      </c>
      <c r="M569" s="9">
        <f t="shared" si="99"/>
        <v>-1.4559909446462915</v>
      </c>
      <c r="N569" s="9">
        <f t="shared" si="105"/>
        <v>0.66811900930403578</v>
      </c>
      <c r="O569" s="9">
        <f t="shared" si="105"/>
        <v>0.33063508024928223</v>
      </c>
      <c r="P569" s="9">
        <f t="shared" si="105"/>
        <v>-2.9347273366277582</v>
      </c>
      <c r="Q569" s="15">
        <f t="shared" si="106"/>
        <v>88.351441757185015</v>
      </c>
      <c r="R569" s="15">
        <f t="shared" si="107"/>
        <v>-83.42213613749837</v>
      </c>
      <c r="S569" s="10">
        <f t="shared" si="108"/>
        <v>9.2906767417150316E-2</v>
      </c>
    </row>
    <row r="570" spans="1:19" x14ac:dyDescent="0.35">
      <c r="A570" s="9">
        <v>567</v>
      </c>
      <c r="B570" s="9">
        <f t="shared" si="97"/>
        <v>5.9376101152847083</v>
      </c>
      <c r="C570" s="9">
        <f>'Graficas excel'!$N$3*(COS('Graficas excel'!$N$4*B570+'Graficas excel'!$N$5)+'Graficas excel'!$N$6)*COS(B570)+'Graficas excel'!$N$7</f>
        <v>20.567692640239745</v>
      </c>
      <c r="D570" s="11">
        <f>'Graficas excel'!$N$3*(COS('Graficas excel'!$N$4*B570+'Graficas excel'!$N$5)+'Graficas excel'!$N$6)*SIN(B570)+'Graficas excel'!$N$8</f>
        <v>21.775463001693968</v>
      </c>
      <c r="E570" s="9">
        <f t="shared" si="100"/>
        <v>1.6278276444727622</v>
      </c>
      <c r="F570" s="9">
        <f>C570/(2*'Graficas excel'!$N$9*COS(E570/2))</f>
        <v>0.74883274562878643</v>
      </c>
      <c r="G570" s="9">
        <f t="shared" si="101"/>
        <v>0.66275902036415402</v>
      </c>
      <c r="H570" s="9">
        <f t="shared" si="102"/>
        <v>1.4489944187417805</v>
      </c>
      <c r="I570" s="9">
        <f t="shared" si="98"/>
        <v>1.5384110316072714</v>
      </c>
      <c r="J570" s="9">
        <f t="shared" si="103"/>
        <v>-0.34087804269458566</v>
      </c>
      <c r="K570" s="9">
        <f t="shared" si="104"/>
        <v>0.41126019993246743</v>
      </c>
      <c r="L570" s="9">
        <f t="shared" si="104"/>
        <v>1.9333039928362579</v>
      </c>
      <c r="M570" s="9">
        <f t="shared" si="99"/>
        <v>-1.4489944187417807</v>
      </c>
      <c r="N570" s="9">
        <f t="shared" si="105"/>
        <v>0.67158141176780317</v>
      </c>
      <c r="O570" s="9">
        <f t="shared" si="105"/>
        <v>0.29990268744581922</v>
      </c>
      <c r="P570" s="9">
        <f t="shared" si="105"/>
        <v>-3.0269054729957627</v>
      </c>
      <c r="Q570" s="15">
        <f t="shared" si="106"/>
        <v>88.144459267463745</v>
      </c>
      <c r="R570" s="15">
        <f t="shared" si="107"/>
        <v>-83.021264731915949</v>
      </c>
      <c r="S570" s="10">
        <f t="shared" si="108"/>
        <v>9.2986118771723192E-2</v>
      </c>
    </row>
    <row r="571" spans="1:19" x14ac:dyDescent="0.35">
      <c r="A571" s="9">
        <v>568</v>
      </c>
      <c r="B571" s="9">
        <f t="shared" si="97"/>
        <v>5.9480820907966745</v>
      </c>
      <c r="C571" s="9">
        <f>'Graficas excel'!$N$3*(COS('Graficas excel'!$N$4*B571+'Graficas excel'!$N$5)+'Graficas excel'!$N$6)*COS(B571)+'Graficas excel'!$N$7</f>
        <v>20.63273986176225</v>
      </c>
      <c r="D571" s="11">
        <f>'Graficas excel'!$N$3*(COS('Graficas excel'!$N$4*B571+'Graficas excel'!$N$5)+'Graficas excel'!$N$6)*SIN(B571)+'Graficas excel'!$N$8</f>
        <v>21.841998759314098</v>
      </c>
      <c r="E571" s="9">
        <f t="shared" si="100"/>
        <v>1.627721095539757</v>
      </c>
      <c r="F571" s="9">
        <f>C571/(2*'Graficas excel'!$N$9*COS(E571/2))</f>
        <v>0.75115863171712571</v>
      </c>
      <c r="G571" s="9">
        <f t="shared" si="101"/>
        <v>0.6601217387700965</v>
      </c>
      <c r="H571" s="9">
        <f t="shared" si="102"/>
        <v>1.4419616346434567</v>
      </c>
      <c r="I571" s="9">
        <f t="shared" si="98"/>
        <v>1.5348413650916068</v>
      </c>
      <c r="J571" s="9">
        <f t="shared" si="103"/>
        <v>-0.33657133595184663</v>
      </c>
      <c r="K571" s="9">
        <f t="shared" si="104"/>
        <v>0.43150571200263477</v>
      </c>
      <c r="L571" s="9">
        <f t="shared" si="104"/>
        <v>1.9144035131756525</v>
      </c>
      <c r="M571" s="9">
        <f t="shared" si="99"/>
        <v>-1.4419616346434567</v>
      </c>
      <c r="N571" s="9">
        <f t="shared" si="105"/>
        <v>0.67472198536670858</v>
      </c>
      <c r="O571" s="9">
        <f t="shared" si="105"/>
        <v>0.2682050074555718</v>
      </c>
      <c r="P571" s="9">
        <f t="shared" si="105"/>
        <v>-3.1155898813607696</v>
      </c>
      <c r="Q571" s="15">
        <f t="shared" si="106"/>
        <v>87.939932441846992</v>
      </c>
      <c r="R571" s="15">
        <f t="shared" si="107"/>
        <v>-82.618315884855264</v>
      </c>
      <c r="S571" s="10">
        <f t="shared" si="108"/>
        <v>9.3049170172992746E-2</v>
      </c>
    </row>
    <row r="572" spans="1:19" x14ac:dyDescent="0.35">
      <c r="A572" s="9">
        <v>569</v>
      </c>
      <c r="B572" s="9">
        <f t="shared" si="97"/>
        <v>5.9585540663086407</v>
      </c>
      <c r="C572" s="9">
        <f>'Graficas excel'!$N$3*(COS('Graficas excel'!$N$4*B572+'Graficas excel'!$N$5)+'Graficas excel'!$N$6)*COS(B572)+'Graficas excel'!$N$7</f>
        <v>20.69648770227678</v>
      </c>
      <c r="D572" s="11">
        <f>'Graficas excel'!$N$3*(COS('Graficas excel'!$N$4*B572+'Graficas excel'!$N$5)+'Graficas excel'!$N$6)*SIN(B572)+'Graficas excel'!$N$8</f>
        <v>21.90984572221133</v>
      </c>
      <c r="E572" s="9">
        <f t="shared" si="100"/>
        <v>1.6277376340716674</v>
      </c>
      <c r="F572" s="9">
        <f>C572/(2*'Graficas excel'!$N$9*COS(E572/2))</f>
        <v>0.75348604117030427</v>
      </c>
      <c r="G572" s="9">
        <f t="shared" si="101"/>
        <v>0.65746390453126968</v>
      </c>
      <c r="H572" s="9">
        <f t="shared" si="102"/>
        <v>1.4348959625353115</v>
      </c>
      <c r="I572" s="9">
        <f t="shared" si="98"/>
        <v>1.5313167983034894</v>
      </c>
      <c r="J572" s="9">
        <f t="shared" si="103"/>
        <v>-0.33205261870248159</v>
      </c>
      <c r="K572" s="9">
        <f t="shared" si="104"/>
        <v>0.45155329871263183</v>
      </c>
      <c r="L572" s="9">
        <f t="shared" si="104"/>
        <v>1.8942030185267009</v>
      </c>
      <c r="M572" s="9">
        <f t="shared" si="99"/>
        <v>-1.4348959625353115</v>
      </c>
      <c r="N572" s="9">
        <f t="shared" si="105"/>
        <v>0.67753062163696998</v>
      </c>
      <c r="O572" s="9">
        <f t="shared" si="105"/>
        <v>0.23557862651263284</v>
      </c>
      <c r="P572" s="9">
        <f t="shared" si="105"/>
        <v>-3.2006687859847869</v>
      </c>
      <c r="Q572" s="15">
        <f t="shared" si="106"/>
        <v>87.737989640275885</v>
      </c>
      <c r="R572" s="15">
        <f t="shared" si="107"/>
        <v>-82.213482693635243</v>
      </c>
      <c r="S572" s="10">
        <f t="shared" si="108"/>
        <v>9.3096710707974512E-2</v>
      </c>
    </row>
    <row r="573" spans="1:19" x14ac:dyDescent="0.35">
      <c r="A573" s="9">
        <v>570</v>
      </c>
      <c r="B573" s="9">
        <f t="shared" si="97"/>
        <v>5.969026041820606</v>
      </c>
      <c r="C573" s="9">
        <f>'Graficas excel'!$N$3*(COS('Graficas excel'!$N$4*B573+'Graficas excel'!$N$5)+'Graficas excel'!$N$6)*COS(B573)+'Graficas excel'!$N$7</f>
        <v>20.758877380742039</v>
      </c>
      <c r="D573" s="11">
        <f>'Graficas excel'!$N$3*(COS('Graficas excel'!$N$4*B573+'Graficas excel'!$N$5)+'Graficas excel'!$N$6)*SIN(B573)+'Graficas excel'!$N$8</f>
        <v>21.97898791834092</v>
      </c>
      <c r="E573" s="9">
        <f t="shared" si="100"/>
        <v>1.6278782243665837</v>
      </c>
      <c r="F573" s="9">
        <f>C573/(2*'Graficas excel'!$N$9*COS(E573/2))</f>
        <v>0.75581367579221359</v>
      </c>
      <c r="G573" s="9">
        <f t="shared" si="101"/>
        <v>0.65478674962575611</v>
      </c>
      <c r="H573" s="9">
        <f t="shared" si="102"/>
        <v>1.4278008784569221</v>
      </c>
      <c r="I573" s="9">
        <f t="shared" si="98"/>
        <v>1.5278395514117529</v>
      </c>
      <c r="J573" s="9">
        <f t="shared" si="103"/>
        <v>-0.32732396361601546</v>
      </c>
      <c r="K573" s="9">
        <f t="shared" si="104"/>
        <v>0.47138934633733548</v>
      </c>
      <c r="L573" s="9">
        <f t="shared" si="104"/>
        <v>1.8727633995205843</v>
      </c>
      <c r="M573" s="9">
        <f t="shared" si="99"/>
        <v>-1.4278008784569221</v>
      </c>
      <c r="N573" s="9">
        <f t="shared" si="105"/>
        <v>0.67999759524495285</v>
      </c>
      <c r="O573" s="9">
        <f t="shared" si="105"/>
        <v>0.20206130136388628</v>
      </c>
      <c r="P573" s="9">
        <f t="shared" si="105"/>
        <v>-3.2820318842861052</v>
      </c>
      <c r="Q573" s="15">
        <f t="shared" si="106"/>
        <v>87.538758069054396</v>
      </c>
      <c r="R573" s="15">
        <f t="shared" si="107"/>
        <v>-81.806964320653051</v>
      </c>
      <c r="S573" s="10">
        <f t="shared" si="108"/>
        <v>9.3129561711741526E-2</v>
      </c>
    </row>
    <row r="574" spans="1:19" x14ac:dyDescent="0.35">
      <c r="A574" s="9">
        <v>571</v>
      </c>
      <c r="B574" s="9">
        <f t="shared" si="97"/>
        <v>5.9794980173325722</v>
      </c>
      <c r="C574" s="9">
        <f>'Graficas excel'!$N$3*(COS('Graficas excel'!$N$4*B574+'Graficas excel'!$N$5)+'Graficas excel'!$N$6)*COS(B574)+'Graficas excel'!$N$7</f>
        <v>20.819850915381345</v>
      </c>
      <c r="D574" s="11">
        <f>'Graficas excel'!$N$3*(COS('Graficas excel'!$N$4*B574+'Graficas excel'!$N$5)+'Graficas excel'!$N$6)*SIN(B574)+'Graficas excel'!$N$8</f>
        <v>22.049407268611116</v>
      </c>
      <c r="E574" s="9">
        <f t="shared" si="100"/>
        <v>1.6281436854692515</v>
      </c>
      <c r="F574" s="9">
        <f>C574/(2*'Graficas excel'!$N$9*COS(E574/2))</f>
        <v>0.75814022162616213</v>
      </c>
      <c r="G574" s="9">
        <f t="shared" si="101"/>
        <v>0.65209156132604085</v>
      </c>
      <c r="H574" s="9">
        <f t="shared" si="102"/>
        <v>1.4206799602913209</v>
      </c>
      <c r="I574" s="9">
        <f t="shared" si="98"/>
        <v>1.5244118228802863</v>
      </c>
      <c r="J574" s="9">
        <f t="shared" si="103"/>
        <v>-0.32238758592456923</v>
      </c>
      <c r="K574" s="9">
        <f t="shared" si="104"/>
        <v>0.49100087879682119</v>
      </c>
      <c r="L574" s="9">
        <f t="shared" si="104"/>
        <v>1.8501387687439619</v>
      </c>
      <c r="M574" s="9">
        <f t="shared" si="99"/>
        <v>-1.4206799602913212</v>
      </c>
      <c r="N574" s="9">
        <f t="shared" si="105"/>
        <v>0.68211357624475144</v>
      </c>
      <c r="O574" s="9">
        <f t="shared" si="105"/>
        <v>0.16769194384215064</v>
      </c>
      <c r="P574" s="9">
        <f t="shared" si="105"/>
        <v>-3.359569807206761</v>
      </c>
      <c r="Q574" s="15">
        <f t="shared" si="106"/>
        <v>87.342363690884781</v>
      </c>
      <c r="R574" s="15">
        <f t="shared" si="107"/>
        <v>-81.398965763506084</v>
      </c>
      <c r="S574" s="10">
        <f t="shared" si="108"/>
        <v>9.3148573896153747E-2</v>
      </c>
    </row>
    <row r="575" spans="1:19" x14ac:dyDescent="0.35">
      <c r="A575" s="9">
        <v>572</v>
      </c>
      <c r="B575" s="9">
        <f t="shared" si="97"/>
        <v>5.9899699928445385</v>
      </c>
      <c r="C575" s="9">
        <f>'Graficas excel'!$N$3*(COS('Graficas excel'!$N$4*B575+'Graficas excel'!$N$5)+'Graficas excel'!$N$6)*COS(B575)+'Graficas excel'!$N$7</f>
        <v>20.879351215812495</v>
      </c>
      <c r="D575" s="11">
        <f>'Graficas excel'!$N$3*(COS('Graficas excel'!$N$4*B575+'Graficas excel'!$N$5)+'Graficas excel'!$N$6)*SIN(B575)+'Graficas excel'!$N$8</f>
        <v>22.121083612593388</v>
      </c>
      <c r="E575" s="9">
        <f t="shared" si="100"/>
        <v>1.6285346923257382</v>
      </c>
      <c r="F575" s="9">
        <f>C575/(2*'Graficas excel'!$N$9*COS(E575/2))</f>
        <v>0.76046435131298162</v>
      </c>
      <c r="G575" s="9">
        <f t="shared" si="101"/>
        <v>0.64937968122056766</v>
      </c>
      <c r="H575" s="9">
        <f t="shared" si="102"/>
        <v>1.4135368836245068</v>
      </c>
      <c r="I575" s="9">
        <f t="shared" si="98"/>
        <v>1.5210357879751224</v>
      </c>
      <c r="J575" s="9">
        <f t="shared" si="103"/>
        <v>-0.31724583674545515</v>
      </c>
      <c r="K575" s="9">
        <f t="shared" si="104"/>
        <v>0.51037548667684685</v>
      </c>
      <c r="L575" s="9">
        <f t="shared" si="104"/>
        <v>1.8263761602691586</v>
      </c>
      <c r="M575" s="9">
        <f t="shared" si="99"/>
        <v>-1.4135368836245066</v>
      </c>
      <c r="N575" s="9">
        <f t="shared" si="105"/>
        <v>0.68386964217422042</v>
      </c>
      <c r="O575" s="9">
        <f t="shared" si="105"/>
        <v>0.13251061109034118</v>
      </c>
      <c r="P575" s="9">
        <f t="shared" si="105"/>
        <v>-3.4331736172473981</v>
      </c>
      <c r="Q575" s="15">
        <f t="shared" si="106"/>
        <v>87.148931139330045</v>
      </c>
      <c r="R575" s="15">
        <f t="shared" si="107"/>
        <v>-80.989697617759234</v>
      </c>
      <c r="S575" s="10">
        <f t="shared" si="108"/>
        <v>9.3154624351462587E-2</v>
      </c>
    </row>
    <row r="576" spans="1:19" x14ac:dyDescent="0.35">
      <c r="A576" s="9">
        <v>573</v>
      </c>
      <c r="B576" s="9">
        <f t="shared" si="97"/>
        <v>6.0004419683565047</v>
      </c>
      <c r="C576" s="9">
        <f>'Graficas excel'!$N$3*(COS('Graficas excel'!$N$4*B576+'Graficas excel'!$N$5)+'Graficas excel'!$N$6)*COS(B576)+'Graficas excel'!$N$7</f>
        <v>20.937322173900654</v>
      </c>
      <c r="D576" s="11">
        <f>'Graficas excel'!$N$3*(COS('Graficas excel'!$N$4*B576+'Graficas excel'!$N$5)+'Graficas excel'!$N$6)*SIN(B576)+'Graficas excel'!$N$8</f>
        <v>22.193994737948096</v>
      </c>
      <c r="E576" s="9">
        <f t="shared" si="100"/>
        <v>1.6290517772046205</v>
      </c>
      <c r="F576" s="9">
        <f>C576/(2*'Graficas excel'!$N$9*COS(E576/2))</f>
        <v>0.76278472644718864</v>
      </c>
      <c r="G576" s="9">
        <f t="shared" si="101"/>
        <v>0.64665250413099584</v>
      </c>
      <c r="H576" s="9">
        <f t="shared" si="102"/>
        <v>1.4063754174782812</v>
      </c>
      <c r="I576" s="9">
        <f t="shared" si="98"/>
        <v>1.5177135973414508</v>
      </c>
      <c r="J576" s="9">
        <f t="shared" si="103"/>
        <v>-0.31190119714706749</v>
      </c>
      <c r="K576" s="9">
        <f t="shared" si="104"/>
        <v>0.52950125310282392</v>
      </c>
      <c r="L576" s="9">
        <f t="shared" si="104"/>
        <v>1.801515258570386</v>
      </c>
      <c r="M576" s="9">
        <f t="shared" si="99"/>
        <v>-1.4063754174782812</v>
      </c>
      <c r="N576" s="9">
        <f t="shared" si="105"/>
        <v>0.68525729004863412</v>
      </c>
      <c r="O576" s="9">
        <f t="shared" si="105"/>
        <v>9.6558501042198777E-2</v>
      </c>
      <c r="P576" s="9">
        <f t="shared" si="105"/>
        <v>-3.5027343239397988</v>
      </c>
      <c r="Q576" s="15">
        <f t="shared" si="106"/>
        <v>86.958583637282771</v>
      </c>
      <c r="R576" s="15">
        <f t="shared" si="107"/>
        <v>-80.579375832454701</v>
      </c>
      <c r="S576" s="10">
        <f t="shared" si="108"/>
        <v>9.3148613420431348E-2</v>
      </c>
    </row>
    <row r="577" spans="1:19" x14ac:dyDescent="0.35">
      <c r="A577" s="9">
        <v>574</v>
      </c>
      <c r="B577" s="9">
        <f t="shared" si="97"/>
        <v>6.01091394386847</v>
      </c>
      <c r="C577" s="9">
        <f>'Graficas excel'!$N$3*(COS('Graficas excel'!$N$4*B577+'Graficas excel'!$N$5)+'Graficas excel'!$N$6)*COS(B577)+'Graficas excel'!$N$7</f>
        <v>20.993708753177568</v>
      </c>
      <c r="D577" s="11">
        <f>'Graficas excel'!$N$3*(COS('Graficas excel'!$N$4*B577+'Graficas excel'!$N$5)+'Graficas excel'!$N$6)*SIN(B577)+'Graficas excel'!$N$8</f>
        <v>22.26811641351215</v>
      </c>
      <c r="E577" s="9">
        <f t="shared" si="100"/>
        <v>1.629695331368052</v>
      </c>
      <c r="F577" s="9">
        <f>C577/(2*'Graficas excel'!$N$9*COS(E577/2))</f>
        <v>0.76509999992606093</v>
      </c>
      <c r="G577" s="9">
        <f t="shared" si="101"/>
        <v>0.64391147692298634</v>
      </c>
      <c r="H577" s="9">
        <f t="shared" si="102"/>
        <v>1.3991994199174957</v>
      </c>
      <c r="I577" s="9">
        <f t="shared" si="98"/>
        <v>1.5144473756427739</v>
      </c>
      <c r="J577" s="9">
        <f t="shared" si="103"/>
        <v>-0.30635627299101942</v>
      </c>
      <c r="K577" s="9">
        <f t="shared" si="104"/>
        <v>0.54836667677500606</v>
      </c>
      <c r="L577" s="9">
        <f t="shared" si="104"/>
        <v>1.7755882001344918</v>
      </c>
      <c r="M577" s="9">
        <f t="shared" si="99"/>
        <v>-1.3991994199174957</v>
      </c>
      <c r="N577" s="9">
        <f t="shared" si="105"/>
        <v>0.68626844830702016</v>
      </c>
      <c r="O577" s="9">
        <f t="shared" si="105"/>
        <v>5.9877952976978503E-2</v>
      </c>
      <c r="P577" s="9">
        <f t="shared" si="105"/>
        <v>-3.5681423921303055</v>
      </c>
      <c r="Q577" s="15">
        <f t="shared" si="106"/>
        <v>86.771442918994538</v>
      </c>
      <c r="R577" s="15">
        <f t="shared" si="107"/>
        <v>-80.168221458425521</v>
      </c>
      <c r="S577" s="10">
        <f t="shared" si="108"/>
        <v>9.3131461445500094E-2</v>
      </c>
    </row>
    <row r="578" spans="1:19" x14ac:dyDescent="0.35">
      <c r="A578" s="9">
        <v>575</v>
      </c>
      <c r="B578" s="9">
        <f t="shared" si="97"/>
        <v>6.0213859193804362</v>
      </c>
      <c r="C578" s="9">
        <f>'Graficas excel'!$N$3*(COS('Graficas excel'!$N$4*B578+'Graficas excel'!$N$5)+'Graficas excel'!$N$6)*COS(B578)+'Graficas excel'!$N$7</f>
        <v>21.048457076672832</v>
      </c>
      <c r="D578" s="11">
        <f>'Graficas excel'!$N$3*(COS('Graficas excel'!$N$4*B578+'Graficas excel'!$N$5)+'Graficas excel'!$N$6)*SIN(B578)+'Graficas excel'!$N$8</f>
        <v>22.343422425988951</v>
      </c>
      <c r="E578" s="9">
        <f t="shared" si="100"/>
        <v>1.6304656069759598</v>
      </c>
      <c r="F578" s="9">
        <f>C578/(2*'Graficas excel'!$N$9*COS(E578/2))</f>
        <v>0.7674088182867087</v>
      </c>
      <c r="G578" s="9">
        <f t="shared" si="101"/>
        <v>0.64115809720832295</v>
      </c>
      <c r="H578" s="9">
        <f t="shared" si="102"/>
        <v>1.39201283353219</v>
      </c>
      <c r="I578" s="9">
        <f t="shared" si="98"/>
        <v>1.5112392202540748</v>
      </c>
      <c r="J578" s="9">
        <f t="shared" si="103"/>
        <v>-0.30061379058025339</v>
      </c>
      <c r="K578" s="9">
        <f t="shared" si="104"/>
        <v>0.5669605929261502</v>
      </c>
      <c r="L578" s="9">
        <f t="shared" si="104"/>
        <v>1.7486194481821919</v>
      </c>
      <c r="M578" s="9">
        <f t="shared" si="99"/>
        <v>-1.3920128335321897</v>
      </c>
      <c r="N578" s="9">
        <f t="shared" si="105"/>
        <v>0.68689548876430173</v>
      </c>
      <c r="O578" s="9">
        <f t="shared" si="105"/>
        <v>2.2512453223382245E-2</v>
      </c>
      <c r="P578" s="9">
        <f t="shared" si="105"/>
        <v>-3.6292873614634704</v>
      </c>
      <c r="Q578" s="15">
        <f t="shared" si="106"/>
        <v>86.58762915519992</v>
      </c>
      <c r="R578" s="15">
        <f t="shared" si="107"/>
        <v>-79.756460389441315</v>
      </c>
      <c r="S578" s="10">
        <f t="shared" si="108"/>
        <v>9.3104105391213887E-2</v>
      </c>
    </row>
    <row r="579" spans="1:19" x14ac:dyDescent="0.35">
      <c r="A579" s="9">
        <v>576</v>
      </c>
      <c r="B579" s="9">
        <f t="shared" ref="B579:B602" si="109">A579*$B$1</f>
        <v>6.0318578948924024</v>
      </c>
      <c r="C579" s="9">
        <f>'Graficas excel'!$N$3*(COS('Graficas excel'!$N$4*B579+'Graficas excel'!$N$5)+'Graficas excel'!$N$6)*COS(B579)+'Graficas excel'!$N$7</f>
        <v>21.101514513005689</v>
      </c>
      <c r="D579" s="11">
        <f>'Graficas excel'!$N$3*(COS('Graficas excel'!$N$4*B579+'Graficas excel'!$N$5)+'Graficas excel'!$N$6)*SIN(B579)+'Graficas excel'!$N$8</f>
        <v>22.419884620174336</v>
      </c>
      <c r="E579" s="9">
        <f t="shared" si="100"/>
        <v>1.6313627192065481</v>
      </c>
      <c r="F579" s="9">
        <f>C579/(2*'Graficas excel'!$N$9*COS(E579/2))</f>
        <v>0.76970982402644728</v>
      </c>
      <c r="G579" s="9">
        <f t="shared" si="101"/>
        <v>0.63839391193617723</v>
      </c>
      <c r="H579" s="9">
        <f t="shared" si="102"/>
        <v>1.3848196807945699</v>
      </c>
      <c r="I579" s="9">
        <f t="shared" ref="I579:I602" si="110">(E579+H579)/2</f>
        <v>1.5080912000005591</v>
      </c>
      <c r="J579" s="9">
        <f t="shared" si="103"/>
        <v>-0.29467659313488104</v>
      </c>
      <c r="K579" s="9">
        <f t="shared" si="104"/>
        <v>0.58527209296726157</v>
      </c>
      <c r="L579" s="9">
        <f t="shared" si="104"/>
        <v>1.7206256901741026</v>
      </c>
      <c r="M579" s="9">
        <f t="shared" ref="M579:M602" si="111">E579-2*I579</f>
        <v>-1.3848196807945701</v>
      </c>
      <c r="N579" s="9">
        <f t="shared" si="105"/>
        <v>0.68713123862317127</v>
      </c>
      <c r="O579" s="9">
        <f t="shared" si="105"/>
        <v>-1.5493355151750826E-2</v>
      </c>
      <c r="P579" s="9">
        <f t="shared" si="105"/>
        <v>-3.6860574093989813</v>
      </c>
      <c r="Q579" s="15">
        <f t="shared" si="106"/>
        <v>86.407260880851766</v>
      </c>
      <c r="R579" s="15">
        <f t="shared" si="107"/>
        <v>-79.344323096182734</v>
      </c>
      <c r="S579" s="10">
        <f t="shared" si="108"/>
        <v>9.3067495345360712E-2</v>
      </c>
    </row>
    <row r="580" spans="1:19" x14ac:dyDescent="0.35">
      <c r="A580" s="9">
        <v>577</v>
      </c>
      <c r="B580" s="9">
        <f t="shared" si="109"/>
        <v>6.0423298704043686</v>
      </c>
      <c r="C580" s="9">
        <f>'Graficas excel'!$N$3*(COS('Graficas excel'!$N$4*B580+'Graficas excel'!$N$5)+'Graficas excel'!$N$6)*COS(B580)+'Graficas excel'!$N$7</f>
        <v>21.152829760588762</v>
      </c>
      <c r="D580" s="11">
        <f>'Graficas excel'!$N$3*(COS('Graficas excel'!$N$4*B580+'Graficas excel'!$N$5)+'Graficas excel'!$N$6)*SIN(B580)+'Graficas excel'!$N$8</f>
        <v>22.497472942646251</v>
      </c>
      <c r="E580" s="9">
        <f t="shared" ref="E580:E602" si="112">ATAN2(C580,D580)*2</f>
        <v>1.6323866485764007</v>
      </c>
      <c r="F580" s="9">
        <f>C580/(2*'Graficas excel'!$N$9*COS(E580/2))</f>
        <v>0.7720016579020208</v>
      </c>
      <c r="G580" s="9">
        <f t="shared" ref="G580:G602" si="113">(1-F580^2)^(1/2)</f>
        <v>0.63562051587132651</v>
      </c>
      <c r="H580" s="9">
        <f t="shared" ref="H580:H602" si="114">ATAN2(F580,G580)*2</f>
        <v>1.3776240592902012</v>
      </c>
      <c r="I580" s="9">
        <f t="shared" si="110"/>
        <v>1.505005353933301</v>
      </c>
      <c r="J580" s="9">
        <f t="shared" ref="J580:J601" si="115">(I581-I580)/$B$1</f>
        <v>-0.2885476381094908</v>
      </c>
      <c r="K580" s="9">
        <f t="shared" ref="K580:L600" si="116">(J581-J580)/$B$1</f>
        <v>0.60329044306002433</v>
      </c>
      <c r="L580" s="9">
        <f t="shared" si="116"/>
        <v>1.6916158494239835</v>
      </c>
      <c r="M580" s="9">
        <f t="shared" si="111"/>
        <v>-1.3776240592902014</v>
      </c>
      <c r="N580" s="9">
        <f t="shared" ref="N580:P600" si="117">(M581-M580)/$B$1</f>
        <v>0.68696899258742394</v>
      </c>
      <c r="O580" s="9">
        <f t="shared" si="117"/>
        <v>-5.4093658078677706E-2</v>
      </c>
      <c r="P580" s="9">
        <f t="shared" si="117"/>
        <v>-3.7383390830395347</v>
      </c>
      <c r="Q580" s="15">
        <f t="shared" ref="Q580:Q643" si="118">DEGREES(I580)</f>
        <v>86.230454924970843</v>
      </c>
      <c r="R580" s="15">
        <f t="shared" ref="R580:R643" si="119">DEGREES(M580)</f>
        <v>-78.932044353008834</v>
      </c>
      <c r="S580" s="10">
        <f t="shared" si="108"/>
        <v>9.302259090413395E-2</v>
      </c>
    </row>
    <row r="581" spans="1:19" x14ac:dyDescent="0.35">
      <c r="A581" s="9">
        <v>578</v>
      </c>
      <c r="B581" s="9">
        <f t="shared" si="109"/>
        <v>6.052801845916334</v>
      </c>
      <c r="C581" s="9">
        <f>'Graficas excel'!$N$3*(COS('Graficas excel'!$N$4*B581+'Graficas excel'!$N$5)+'Graficas excel'!$N$6)*COS(B581)+'Graficas excel'!$N$7</f>
        <v>21.202352929798369</v>
      </c>
      <c r="D581" s="11">
        <f>'Graficas excel'!$N$3*(COS('Graficas excel'!$N$4*B581+'Graficas excel'!$N$5)+'Graficas excel'!$N$6)*SIN(B581)+'Graficas excel'!$N$8</f>
        <v>22.576155488839539</v>
      </c>
      <c r="E581" s="9">
        <f t="shared" si="112"/>
        <v>1.6335372434436197</v>
      </c>
      <c r="F581" s="9">
        <f>C581/(2*'Graficas excel'!$N$9*COS(E581/2))</f>
        <v>0.77428296120345641</v>
      </c>
      <c r="G581" s="9">
        <f t="shared" si="113"/>
        <v>0.63283954995718061</v>
      </c>
      <c r="H581" s="9">
        <f t="shared" si="114"/>
        <v>1.3704301368223462</v>
      </c>
      <c r="I581" s="9">
        <f t="shared" si="110"/>
        <v>1.5019836901329828</v>
      </c>
      <c r="J581" s="9">
        <f t="shared" si="115"/>
        <v>-0.28222999536316312</v>
      </c>
      <c r="K581" s="9">
        <f t="shared" si="116"/>
        <v>0.62100500281084581</v>
      </c>
      <c r="L581" s="9">
        <f t="shared" si="116"/>
        <v>1.6615910953381428</v>
      </c>
      <c r="M581" s="9">
        <f t="shared" si="111"/>
        <v>-1.3704301368223459</v>
      </c>
      <c r="N581" s="9">
        <f t="shared" si="117"/>
        <v>0.68640252512467137</v>
      </c>
      <c r="O581" s="9">
        <f t="shared" si="117"/>
        <v>-9.3241453411693057E-2</v>
      </c>
      <c r="P581" s="9">
        <f t="shared" si="117"/>
        <v>-3.7860169564924906</v>
      </c>
      <c r="Q581" s="15">
        <f t="shared" si="118"/>
        <v>86.057326342105142</v>
      </c>
      <c r="R581" s="15">
        <f t="shared" si="119"/>
        <v>-78.519862957456368</v>
      </c>
      <c r="S581" s="10">
        <f t="shared" ref="S581:S644" si="120">SQRT((C581-C580)^2+(D581-D580)^2)</f>
        <v>9.2970357448072374E-2</v>
      </c>
    </row>
    <row r="582" spans="1:19" x14ac:dyDescent="0.35">
      <c r="A582" s="9">
        <v>579</v>
      </c>
      <c r="B582" s="9">
        <f t="shared" si="109"/>
        <v>6.0632738214283002</v>
      </c>
      <c r="C582" s="9">
        <f>'Graficas excel'!$N$3*(COS('Graficas excel'!$N$4*B582+'Graficas excel'!$N$5)+'Graficas excel'!$N$6)*COS(B582)+'Graficas excel'!$N$7</f>
        <v>21.250035622969591</v>
      </c>
      <c r="D582" s="11">
        <f>'Graficas excel'!$N$3*(COS('Graficas excel'!$N$4*B582+'Graficas excel'!$N$5)+'Graficas excel'!$N$6)*SIN(B582)+'Graficas excel'!$N$8</f>
        <v>22.655898553421409</v>
      </c>
      <c r="E582" s="9">
        <f t="shared" si="112"/>
        <v>1.6348142226777063</v>
      </c>
      <c r="F582" s="9">
        <f>C582/(2*'Graficas excel'!$N$9*COS(E582/2))</f>
        <v>0.77655237799858001</v>
      </c>
      <c r="G582" s="9">
        <f t="shared" si="113"/>
        <v>0.63005269956151322</v>
      </c>
      <c r="H582" s="9">
        <f t="shared" si="114"/>
        <v>1.363242146387889</v>
      </c>
      <c r="I582" s="9">
        <f t="shared" si="110"/>
        <v>1.4990281845327975</v>
      </c>
      <c r="J582" s="9">
        <f t="shared" si="115"/>
        <v>-0.27572684618091958</v>
      </c>
      <c r="K582" s="9">
        <f t="shared" si="116"/>
        <v>0.63840514407212756</v>
      </c>
      <c r="L582" s="9">
        <f t="shared" si="116"/>
        <v>1.6305449779981156</v>
      </c>
      <c r="M582" s="9">
        <f t="shared" si="111"/>
        <v>-1.3632421463878888</v>
      </c>
      <c r="N582" s="9">
        <f t="shared" si="117"/>
        <v>0.685426102907844</v>
      </c>
      <c r="O582" s="9">
        <f t="shared" si="117"/>
        <v>-0.13288853026797037</v>
      </c>
      <c r="P582" s="9">
        <f t="shared" si="117"/>
        <v>-3.8289734935871444</v>
      </c>
      <c r="Q582" s="15">
        <f t="shared" si="118"/>
        <v>85.887988344887248</v>
      </c>
      <c r="R582" s="15">
        <f t="shared" si="119"/>
        <v>-78.10802144238157</v>
      </c>
      <c r="S582" s="10">
        <f t="shared" si="120"/>
        <v>9.2911762317636926E-2</v>
      </c>
    </row>
    <row r="583" spans="1:19" x14ac:dyDescent="0.35">
      <c r="A583" s="9">
        <v>580</v>
      </c>
      <c r="B583" s="9">
        <f t="shared" si="109"/>
        <v>6.0737457969402664</v>
      </c>
      <c r="C583" s="9">
        <f>'Graficas excel'!$N$3*(COS('Graficas excel'!$N$4*B583+'Graficas excel'!$N$5)+'Graficas excel'!$N$6)*COS(B583)+'Graficas excel'!$N$7</f>
        <v>21.295831012077844</v>
      </c>
      <c r="D583" s="11">
        <f>'Graficas excel'!$N$3*(COS('Graficas excel'!$N$4*B583+'Graficas excel'!$N$5)+'Graficas excel'!$N$6)*SIN(B583)+'Graficas excel'!$N$8</f>
        <v>22.736666683877189</v>
      </c>
      <c r="E583" s="9">
        <f t="shared" si="112"/>
        <v>1.6362171784802231</v>
      </c>
      <c r="F583" s="9">
        <f>C583/(2*'Graficas excel'!$N$9*COS(E583/2))</f>
        <v>0.77880855734444909</v>
      </c>
      <c r="G583" s="9">
        <f t="shared" si="113"/>
        <v>0.62726169260290232</v>
      </c>
      <c r="H583" s="9">
        <f t="shared" si="114"/>
        <v>1.3560643810229756</v>
      </c>
      <c r="I583" s="9">
        <f t="shared" si="110"/>
        <v>1.4961407797515993</v>
      </c>
      <c r="J583" s="9">
        <f t="shared" si="115"/>
        <v>-0.26904148314548315</v>
      </c>
      <c r="K583" s="9">
        <f t="shared" si="116"/>
        <v>0.65548017115288293</v>
      </c>
      <c r="L583" s="9">
        <f t="shared" si="116"/>
        <v>1.5984635596336847</v>
      </c>
      <c r="M583" s="9">
        <f t="shared" si="111"/>
        <v>-1.3560643810229756</v>
      </c>
      <c r="N583" s="9">
        <f t="shared" si="117"/>
        <v>0.68403449747305667</v>
      </c>
      <c r="O583" s="9">
        <f t="shared" si="117"/>
        <v>-0.17298544692878176</v>
      </c>
      <c r="P583" s="9">
        <f t="shared" si="117"/>
        <v>-3.8670888464229338</v>
      </c>
      <c r="Q583" s="15">
        <f t="shared" si="118"/>
        <v>85.722552237178689</v>
      </c>
      <c r="R583" s="15">
        <f t="shared" si="119"/>
        <v>-77.696765780636866</v>
      </c>
      <c r="S583" s="10">
        <f t="shared" si="120"/>
        <v>9.2847770898919643E-2</v>
      </c>
    </row>
    <row r="584" spans="1:19" x14ac:dyDescent="0.35">
      <c r="A584" s="9">
        <v>581</v>
      </c>
      <c r="B584" s="9">
        <f t="shared" si="109"/>
        <v>6.0842177724522326</v>
      </c>
      <c r="C584" s="9">
        <f>'Graficas excel'!$N$3*(COS('Graficas excel'!$N$4*B584+'Graficas excel'!$N$5)+'Graficas excel'!$N$6)*COS(B584)+'Graficas excel'!$N$7</f>
        <v>21.33969391397293</v>
      </c>
      <c r="D584" s="11">
        <f>'Graficas excel'!$N$3*(COS('Graficas excel'!$N$4*B584+'Graficas excel'!$N$5)+'Graficas excel'!$N$6)*SIN(B584)+'Graficas excel'!$N$8</f>
        <v>22.818422737210465</v>
      </c>
      <c r="E584" s="9">
        <f t="shared" si="112"/>
        <v>1.6377455793406959</v>
      </c>
      <c r="F584" s="9">
        <f>C584/(2*'Graficas excel'!$N$9*COS(E584/2))</f>
        <v>0.78105015546222156</v>
      </c>
      <c r="G584" s="9">
        <f t="shared" si="113"/>
        <v>0.62446829755596045</v>
      </c>
      <c r="H584" s="9">
        <f t="shared" si="114"/>
        <v>1.348901188516098</v>
      </c>
      <c r="I584" s="9">
        <f t="shared" si="110"/>
        <v>1.4933233839283968</v>
      </c>
      <c r="J584" s="9">
        <f t="shared" si="115"/>
        <v>-0.26217731084459089</v>
      </c>
      <c r="K584" s="9">
        <f t="shared" si="116"/>
        <v>0.67221924240613684</v>
      </c>
      <c r="L584" s="9">
        <f t="shared" si="116"/>
        <v>1.5653256686970807</v>
      </c>
      <c r="M584" s="9">
        <f t="shared" si="111"/>
        <v>-1.3489011885160977</v>
      </c>
      <c r="N584" s="9">
        <f t="shared" si="117"/>
        <v>0.68222299810889198</v>
      </c>
      <c r="O584" s="9">
        <f t="shared" si="117"/>
        <v>-0.21348150663111948</v>
      </c>
      <c r="P584" s="9">
        <f t="shared" si="117"/>
        <v>-3.9002408624886455</v>
      </c>
      <c r="Q584" s="15">
        <f t="shared" si="118"/>
        <v>85.561127347291404</v>
      </c>
      <c r="R584" s="15">
        <f t="shared" si="119"/>
        <v>-77.286345082153034</v>
      </c>
      <c r="S584" s="10">
        <f t="shared" si="120"/>
        <v>9.2779342632351963E-2</v>
      </c>
    </row>
    <row r="585" spans="1:19" x14ac:dyDescent="0.35">
      <c r="A585" s="9">
        <v>582</v>
      </c>
      <c r="B585" s="9">
        <f t="shared" si="109"/>
        <v>6.0946897479641979</v>
      </c>
      <c r="C585" s="9">
        <f>'Graficas excel'!$N$3*(COS('Graficas excel'!$N$4*B585+'Graficas excel'!$N$5)+'Graficas excel'!$N$6)*COS(B585)+'Graficas excel'!$N$7</f>
        <v>21.381580863035481</v>
      </c>
      <c r="D585" s="11">
        <f>'Graficas excel'!$N$3*(COS('Graficas excel'!$N$4*B585+'Graficas excel'!$N$5)+'Graficas excel'!$N$6)*SIN(B585)+'Graficas excel'!$N$8</f>
        <v>22.901127939656075</v>
      </c>
      <c r="E585" s="9">
        <f t="shared" si="112"/>
        <v>1.6393987731126769</v>
      </c>
      <c r="F585" s="9">
        <f>C585/(2*'Graficas excel'!$N$9*COS(E585/2))</f>
        <v>0.78327583787219435</v>
      </c>
      <c r="G585" s="9">
        <f t="shared" si="113"/>
        <v>0.62167432133361589</v>
      </c>
      <c r="H585" s="9">
        <f t="shared" si="114"/>
        <v>1.3417569659862012</v>
      </c>
      <c r="I585" s="9">
        <f t="shared" si="110"/>
        <v>1.4905778695494392</v>
      </c>
      <c r="J585" s="9">
        <f t="shared" si="115"/>
        <v>-0.25513784739944151</v>
      </c>
      <c r="K585" s="9">
        <f t="shared" si="116"/>
        <v>0.68861129447698444</v>
      </c>
      <c r="L585" s="9">
        <f t="shared" si="116"/>
        <v>1.5311031589533834</v>
      </c>
      <c r="M585" s="9">
        <f t="shared" si="111"/>
        <v>-1.3417569659862014</v>
      </c>
      <c r="N585" s="9">
        <f t="shared" si="117"/>
        <v>0.67998742499919329</v>
      </c>
      <c r="O585" s="9">
        <f t="shared" si="117"/>
        <v>-0.25432473343386963</v>
      </c>
      <c r="P585" s="9">
        <f t="shared" si="117"/>
        <v>-3.9283050574267819</v>
      </c>
      <c r="Q585" s="15">
        <f t="shared" si="118"/>
        <v>85.403820960784657</v>
      </c>
      <c r="R585" s="15">
        <f t="shared" si="119"/>
        <v>-76.8770112832877</v>
      </c>
      <c r="S585" s="10">
        <f t="shared" si="120"/>
        <v>9.2707426958890338E-2</v>
      </c>
    </row>
    <row r="586" spans="1:19" x14ac:dyDescent="0.35">
      <c r="A586" s="9">
        <v>583</v>
      </c>
      <c r="B586" s="9">
        <f t="shared" si="109"/>
        <v>6.1051617234761641</v>
      </c>
      <c r="C586" s="9">
        <f>'Graficas excel'!$N$3*(COS('Graficas excel'!$N$4*B586+'Graficas excel'!$N$5)+'Graficas excel'!$N$6)*COS(B586)+'Graficas excel'!$N$7</f>
        <v>21.421450181130325</v>
      </c>
      <c r="D586" s="11">
        <f>'Graficas excel'!$N$3*(COS('Graficas excel'!$N$4*B586+'Graficas excel'!$N$5)+'Graficas excel'!$N$6)*SIN(B586)+'Graficas excel'!$N$8</f>
        <v>22.984741949299185</v>
      </c>
      <c r="E586" s="9">
        <f t="shared" si="112"/>
        <v>1.6411759901954279</v>
      </c>
      <c r="F586" s="9">
        <f>C586/(2*'Graficas excel'!$N$9*COS(E586/2))</f>
        <v>0.78548428148599914</v>
      </c>
      <c r="G586" s="9">
        <f t="shared" si="113"/>
        <v>0.61888160704485606</v>
      </c>
      <c r="H586" s="9">
        <f t="shared" si="114"/>
        <v>1.3346361543231648</v>
      </c>
      <c r="I586" s="9">
        <f t="shared" si="110"/>
        <v>1.4879060722592965</v>
      </c>
      <c r="J586" s="9">
        <f t="shared" si="115"/>
        <v>-0.24792672678641534</v>
      </c>
      <c r="K586" s="9">
        <f t="shared" si="116"/>
        <v>0.70464496926383802</v>
      </c>
      <c r="L586" s="9">
        <f t="shared" si="116"/>
        <v>1.495761269512887</v>
      </c>
      <c r="M586" s="9">
        <f t="shared" si="111"/>
        <v>-1.3346361543231651</v>
      </c>
      <c r="N586" s="9">
        <f t="shared" si="117"/>
        <v>0.67732414261858653</v>
      </c>
      <c r="O586" s="9">
        <f t="shared" si="117"/>
        <v>-0.29546184779877499</v>
      </c>
      <c r="P586" s="9">
        <f t="shared" si="117"/>
        <v>-3.9511547847900852</v>
      </c>
      <c r="Q586" s="15">
        <f t="shared" si="118"/>
        <v>85.250738252344988</v>
      </c>
      <c r="R586" s="15">
        <f t="shared" si="119"/>
        <v>-76.469018828288185</v>
      </c>
      <c r="S586" s="10">
        <f t="shared" si="120"/>
        <v>9.2632959220495525E-2</v>
      </c>
    </row>
    <row r="587" spans="1:19" x14ac:dyDescent="0.35">
      <c r="A587" s="9">
        <v>584</v>
      </c>
      <c r="B587" s="9">
        <f t="shared" si="109"/>
        <v>6.1156336989881304</v>
      </c>
      <c r="C587" s="9">
        <f>'Graficas excel'!$N$3*(COS('Graficas excel'!$N$4*B587+'Graficas excel'!$N$5)+'Graficas excel'!$N$6)*COS(B587)+'Graficas excel'!$N$7</f>
        <v>21.459262044735908</v>
      </c>
      <c r="D587" s="11">
        <f>'Graficas excel'!$N$3*(COS('Graficas excel'!$N$4*B587+'Graficas excel'!$N$5)+'Graficas excel'!$N$6)*SIN(B587)+'Graficas excel'!$N$8</f>
        <v>23.06922292148845</v>
      </c>
      <c r="E587" s="9">
        <f t="shared" si="112"/>
        <v>1.6430763468072547</v>
      </c>
      <c r="F587" s="9">
        <f>C587/(2*'Graficas excel'!$N$9*COS(E587/2))</f>
        <v>0.78767417665315898</v>
      </c>
      <c r="G587" s="9">
        <f t="shared" si="113"/>
        <v>0.61609203162658099</v>
      </c>
      <c r="H587" s="9">
        <f t="shared" si="114"/>
        <v>1.3275432324879997</v>
      </c>
      <c r="I587" s="9">
        <f t="shared" si="110"/>
        <v>1.4853097896476273</v>
      </c>
      <c r="J587" s="9">
        <f t="shared" si="115"/>
        <v>-0.24054770192365441</v>
      </c>
      <c r="K587" s="9">
        <f t="shared" si="116"/>
        <v>0.72030854464992411</v>
      </c>
      <c r="L587" s="9">
        <f t="shared" si="116"/>
        <v>1.4592590235191001</v>
      </c>
      <c r="M587" s="9">
        <f t="shared" si="111"/>
        <v>-1.3275432324879999</v>
      </c>
      <c r="N587" s="9">
        <f t="shared" si="117"/>
        <v>0.67423007338371754</v>
      </c>
      <c r="O587" s="9">
        <f t="shared" si="117"/>
        <v>-0.33683824394908396</v>
      </c>
      <c r="P587" s="9">
        <f t="shared" si="117"/>
        <v>-3.9686614247522654</v>
      </c>
      <c r="Q587" s="15">
        <f t="shared" si="118"/>
        <v>85.101982216273143</v>
      </c>
      <c r="R587" s="15">
        <f t="shared" si="119"/>
        <v>-76.062624342717029</v>
      </c>
      <c r="S587" s="10">
        <f t="shared" si="120"/>
        <v>9.255685653354169E-2</v>
      </c>
    </row>
    <row r="588" spans="1:19" x14ac:dyDescent="0.35">
      <c r="A588" s="9">
        <v>585</v>
      </c>
      <c r="B588" s="9">
        <f t="shared" si="109"/>
        <v>6.1261056745000957</v>
      </c>
      <c r="C588" s="9">
        <f>'Graficas excel'!$N$3*(COS('Graficas excel'!$N$4*B588+'Graficas excel'!$N$5)+'Graficas excel'!$N$6)*COS(B588)+'Graficas excel'!$N$7</f>
        <v>21.494978549133677</v>
      </c>
      <c r="D588" s="11">
        <f>'Graficas excel'!$N$3*(COS('Graficas excel'!$N$4*B588+'Graficas excel'!$N$5)+'Graficas excel'!$N$6)*SIN(B588)+'Graficas excel'!$N$8</f>
        <v>23.154527576926512</v>
      </c>
      <c r="E588" s="9">
        <f t="shared" si="112"/>
        <v>1.6450988483371516</v>
      </c>
      <c r="F588" s="9">
        <f>C588/(2*'Graficas excel'!$N$9*COS(E588/2))</f>
        <v>0.78984422915944608</v>
      </c>
      <c r="G588" s="9">
        <f t="shared" si="113"/>
        <v>0.6133075033484594</v>
      </c>
      <c r="H588" s="9">
        <f t="shared" si="114"/>
        <v>1.3204827116700948</v>
      </c>
      <c r="I588" s="9">
        <f t="shared" si="110"/>
        <v>1.4827907800036231</v>
      </c>
      <c r="J588" s="9">
        <f t="shared" si="115"/>
        <v>-0.23300464848302055</v>
      </c>
      <c r="K588" s="9">
        <f t="shared" si="116"/>
        <v>0.73558986940983151</v>
      </c>
      <c r="L588" s="9">
        <f t="shared" si="116"/>
        <v>1.4215497009090763</v>
      </c>
      <c r="M588" s="9">
        <f t="shared" si="111"/>
        <v>-1.3204827116700946</v>
      </c>
      <c r="N588" s="9">
        <f t="shared" si="117"/>
        <v>0.67070271154158911</v>
      </c>
      <c r="O588" s="9">
        <f t="shared" si="117"/>
        <v>-0.37839796920437369</v>
      </c>
      <c r="P588" s="9">
        <f t="shared" si="117"/>
        <v>-3.9806947391067293</v>
      </c>
      <c r="Q588" s="15">
        <f t="shared" si="118"/>
        <v>84.957653595118941</v>
      </c>
      <c r="R588" s="15">
        <f t="shared" si="119"/>
        <v>-75.658086298686797</v>
      </c>
      <c r="S588" s="10">
        <f t="shared" si="120"/>
        <v>9.2480013655936999E-2</v>
      </c>
    </row>
    <row r="589" spans="1:19" x14ac:dyDescent="0.35">
      <c r="A589" s="9">
        <v>586</v>
      </c>
      <c r="B589" s="9">
        <f t="shared" si="109"/>
        <v>6.1365776500120619</v>
      </c>
      <c r="C589" s="9">
        <f>'Graficas excel'!$N$3*(COS('Graficas excel'!$N$4*B589+'Graficas excel'!$N$5)+'Graficas excel'!$N$6)*COS(B589)+'Graficas excel'!$N$7</f>
        <v>21.528563769546594</v>
      </c>
      <c r="D589" s="11">
        <f>'Graficas excel'!$N$3*(COS('Graficas excel'!$N$4*B589+'Graficas excel'!$N$5)+'Graficas excel'!$N$6)*SIN(B589)+'Graficas excel'!$N$8</f>
        <v>23.240611272316212</v>
      </c>
      <c r="E589" s="9">
        <f t="shared" si="112"/>
        <v>1.6472423927620474</v>
      </c>
      <c r="F589" s="9">
        <f>C589/(2*'Graficas excel'!$N$9*COS(E589/2))</f>
        <v>0.79199316217469062</v>
      </c>
      <c r="G589" s="9">
        <f t="shared" si="113"/>
        <v>0.61052995918999275</v>
      </c>
      <c r="H589" s="9">
        <f t="shared" si="114"/>
        <v>1.3134591292990216</v>
      </c>
      <c r="I589" s="9">
        <f t="shared" si="110"/>
        <v>1.4803507610305346</v>
      </c>
      <c r="J589" s="9">
        <f t="shared" si="115"/>
        <v>-0.22530156938371054</v>
      </c>
      <c r="K589" s="9">
        <f t="shared" si="116"/>
        <v>0.75047630306679391</v>
      </c>
      <c r="L589" s="9">
        <f t="shared" si="116"/>
        <v>1.3825813477052764</v>
      </c>
      <c r="M589" s="9">
        <f t="shared" si="111"/>
        <v>-1.3134591292990219</v>
      </c>
      <c r="N589" s="9">
        <f t="shared" si="117"/>
        <v>0.66674013727430326</v>
      </c>
      <c r="O589" s="9">
        <f t="shared" si="117"/>
        <v>-0.42008370703291115</v>
      </c>
      <c r="P589" s="9">
        <f t="shared" si="117"/>
        <v>-3.9871232637850365</v>
      </c>
      <c r="Q589" s="15">
        <f t="shared" si="118"/>
        <v>84.817850806029128</v>
      </c>
      <c r="R589" s="15">
        <f t="shared" si="119"/>
        <v>-75.255664671761849</v>
      </c>
      <c r="S589" s="10">
        <f t="shared" si="120"/>
        <v>9.2403298870391268E-2</v>
      </c>
    </row>
    <row r="590" spans="1:19" x14ac:dyDescent="0.35">
      <c r="A590" s="9">
        <v>587</v>
      </c>
      <c r="B590" s="9">
        <f t="shared" si="109"/>
        <v>6.1470496255240281</v>
      </c>
      <c r="C590" s="9">
        <f>'Graficas excel'!$N$3*(COS('Graficas excel'!$N$4*B590+'Graficas excel'!$N$5)+'Graficas excel'!$N$6)*COS(B590)+'Graficas excel'!$N$7</f>
        <v>21.559983819120998</v>
      </c>
      <c r="D590" s="11">
        <f>'Graficas excel'!$N$3*(COS('Graficas excel'!$N$4*B590+'Graficas excel'!$N$5)+'Graficas excel'!$N$6)*SIN(B590)+'Graficas excel'!$N$8</f>
        <v>23.32742807343633</v>
      </c>
      <c r="E590" s="9">
        <f t="shared" si="112"/>
        <v>1.6495057741176413</v>
      </c>
      <c r="F590" s="9">
        <f>C590/(2*'Graficas excel'!$N$9*COS(E590/2))</f>
        <v>0.7941197181479096</v>
      </c>
      <c r="G590" s="9">
        <f t="shared" si="113"/>
        <v>0.60776136208933573</v>
      </c>
      <c r="H590" s="9">
        <f t="shared" si="114"/>
        <v>1.3064770429086405</v>
      </c>
      <c r="I590" s="9">
        <f t="shared" si="110"/>
        <v>1.4779914085131409</v>
      </c>
      <c r="J590" s="9">
        <f t="shared" si="115"/>
        <v>-0.21744259991568432</v>
      </c>
      <c r="K590" s="9">
        <f t="shared" si="116"/>
        <v>0.76495466108326449</v>
      </c>
      <c r="L590" s="9">
        <f t="shared" si="116"/>
        <v>1.3422973819880568</v>
      </c>
      <c r="M590" s="9">
        <f t="shared" si="111"/>
        <v>-1.3064770429086405</v>
      </c>
      <c r="N590" s="9">
        <f t="shared" si="117"/>
        <v>0.66234103098127872</v>
      </c>
      <c r="O590" s="9">
        <f t="shared" si="117"/>
        <v>-0.46183676421445791</v>
      </c>
      <c r="P590" s="9">
        <f t="shared" si="117"/>
        <v>-3.9878148993513962</v>
      </c>
      <c r="Q590" s="15">
        <f t="shared" si="118"/>
        <v>84.682669864398903</v>
      </c>
      <c r="R590" s="15">
        <f t="shared" si="119"/>
        <v>-74.855620589397262</v>
      </c>
      <c r="S590" s="10">
        <f t="shared" si="120"/>
        <v>9.2327549907859047E-2</v>
      </c>
    </row>
    <row r="591" spans="1:19" x14ac:dyDescent="0.35">
      <c r="A591" s="9">
        <v>588</v>
      </c>
      <c r="B591" s="9">
        <f t="shared" si="109"/>
        <v>6.1575216010359943</v>
      </c>
      <c r="C591" s="9">
        <f>'Graficas excel'!$N$3*(COS('Graficas excel'!$N$4*B591+'Graficas excel'!$N$5)+'Graficas excel'!$N$6)*COS(B591)+'Graficas excel'!$N$7</f>
        <v>21.589206903651608</v>
      </c>
      <c r="D591" s="11">
        <f>'Graficas excel'!$N$3*(COS('Graficas excel'!$N$4*B591+'Graficas excel'!$N$5)+'Graficas excel'!$N$6)*SIN(B591)+'Graficas excel'!$N$8</f>
        <v>23.414930830516667</v>
      </c>
      <c r="E591" s="9">
        <f t="shared" si="112"/>
        <v>1.651887686011497</v>
      </c>
      <c r="F591" s="9">
        <f>C591/(2*'Graficas excel'!$N$9*COS(E591/2))</f>
        <v>0.79622266064782332</v>
      </c>
      <c r="G591" s="9">
        <f t="shared" si="113"/>
        <v>0.6050036980638227</v>
      </c>
      <c r="H591" s="9">
        <f t="shared" si="114"/>
        <v>1.2995410238516343</v>
      </c>
      <c r="I591" s="9">
        <f t="shared" si="110"/>
        <v>1.4757143549315657</v>
      </c>
      <c r="J591" s="9">
        <f t="shared" si="115"/>
        <v>-0.20943201343705614</v>
      </c>
      <c r="K591" s="9">
        <f t="shared" si="116"/>
        <v>0.77901116639721946</v>
      </c>
      <c r="L591" s="9">
        <f t="shared" si="116"/>
        <v>1.3006372178539074</v>
      </c>
      <c r="M591" s="9">
        <f t="shared" si="111"/>
        <v>-1.2995410238516343</v>
      </c>
      <c r="N591" s="9">
        <f t="shared" si="117"/>
        <v>0.65750468769589931</v>
      </c>
      <c r="O591" s="9">
        <f t="shared" si="117"/>
        <v>-0.50359706418671879</v>
      </c>
      <c r="P591" s="9">
        <f t="shared" si="117"/>
        <v>-3.9826375372837357</v>
      </c>
      <c r="Q591" s="15">
        <f t="shared" si="118"/>
        <v>84.552204304449489</v>
      </c>
      <c r="R591" s="15">
        <f t="shared" si="119"/>
        <v>-74.458215970808496</v>
      </c>
      <c r="S591" s="10">
        <f t="shared" si="120"/>
        <v>9.2253569937122859E-2</v>
      </c>
    </row>
    <row r="592" spans="1:19" x14ac:dyDescent="0.35">
      <c r="A592" s="9">
        <v>589</v>
      </c>
      <c r="B592" s="9">
        <f t="shared" si="109"/>
        <v>6.1679935765479597</v>
      </c>
      <c r="C592" s="9">
        <f>'Graficas excel'!$N$3*(COS('Graficas excel'!$N$4*B592+'Graficas excel'!$N$5)+'Graficas excel'!$N$6)*COS(B592)+'Graficas excel'!$N$7</f>
        <v>21.61620337295507</v>
      </c>
      <c r="D592" s="11">
        <f>'Graficas excel'!$N$3*(COS('Graficas excel'!$N$4*B592+'Graficas excel'!$N$5)+'Graficas excel'!$N$6)*SIN(B592)+'Graficas excel'!$N$8</f>
        <v>23.503071255777847</v>
      </c>
      <c r="E592" s="9">
        <f t="shared" si="112"/>
        <v>1.6543867251677822</v>
      </c>
      <c r="F592" s="9">
        <f>C592/(2*'Graficas excel'!$N$9*COS(E592/2))</f>
        <v>0.79830077614703165</v>
      </c>
      <c r="G592" s="9">
        <f t="shared" si="113"/>
        <v>0.60225897320259736</v>
      </c>
      <c r="H592" s="9">
        <f t="shared" si="114"/>
        <v>1.2926556508630802</v>
      </c>
      <c r="I592" s="9">
        <f t="shared" si="110"/>
        <v>1.4735211880154311</v>
      </c>
      <c r="J592" s="9">
        <f t="shared" si="115"/>
        <v>-0.20127422757899641</v>
      </c>
      <c r="K592" s="9">
        <f t="shared" si="116"/>
        <v>0.79263140749253713</v>
      </c>
      <c r="L592" s="9">
        <f t="shared" si="116"/>
        <v>1.2575369798561566</v>
      </c>
      <c r="M592" s="9">
        <f t="shared" si="111"/>
        <v>-1.29265565086308</v>
      </c>
      <c r="N592" s="9">
        <f t="shared" si="117"/>
        <v>0.65223103157183804</v>
      </c>
      <c r="O592" s="9">
        <f t="shared" si="117"/>
        <v>-0.54530314695019055</v>
      </c>
      <c r="P592" s="9">
        <f t="shared" si="117"/>
        <v>-3.9714598577565985</v>
      </c>
      <c r="Q592" s="15">
        <f t="shared" si="118"/>
        <v>84.426545096387258</v>
      </c>
      <c r="R592" s="15">
        <f t="shared" si="119"/>
        <v>-74.06371315819095</v>
      </c>
      <c r="S592" s="10">
        <f t="shared" si="120"/>
        <v>9.2182123647019928E-2</v>
      </c>
    </row>
    <row r="593" spans="1:19" x14ac:dyDescent="0.35">
      <c r="A593" s="9">
        <v>590</v>
      </c>
      <c r="B593" s="9">
        <f t="shared" si="109"/>
        <v>6.1784655520599259</v>
      </c>
      <c r="C593" s="9">
        <f>'Graficas excel'!$N$3*(COS('Graficas excel'!$N$4*B593+'Graficas excel'!$N$5)+'Graficas excel'!$N$6)*COS(B593)+'Graficas excel'!$N$7</f>
        <v>21.640945768803171</v>
      </c>
      <c r="D593" s="11">
        <f>'Graficas excel'!$N$3*(COS('Graficas excel'!$N$4*B593+'Graficas excel'!$N$5)+'Graficas excel'!$N$6)*SIN(B593)+'Graficas excel'!$N$8</f>
        <v>23.591800002997754</v>
      </c>
      <c r="E593" s="9">
        <f t="shared" si="112"/>
        <v>1.6570013949937525</v>
      </c>
      <c r="F593" s="9">
        <f>C593/(2*'Graficas excel'!$N$9*COS(E593/2))</f>
        <v>0.80035287574830261</v>
      </c>
      <c r="G593" s="9">
        <f t="shared" si="113"/>
        <v>0.59952921053224928</v>
      </c>
      <c r="H593" s="9">
        <f t="shared" si="114"/>
        <v>1.2858255034723152</v>
      </c>
      <c r="I593" s="9">
        <f t="shared" si="110"/>
        <v>1.471413449233034</v>
      </c>
      <c r="J593" s="9">
        <f t="shared" si="115"/>
        <v>-0.19297381088971943</v>
      </c>
      <c r="K593" s="9">
        <f t="shared" si="116"/>
        <v>0.80580030395098245</v>
      </c>
      <c r="L593" s="9">
        <f t="shared" si="116"/>
        <v>1.2129302478109594</v>
      </c>
      <c r="M593" s="9">
        <f t="shared" si="111"/>
        <v>-1.2858255034723154</v>
      </c>
      <c r="N593" s="9">
        <f t="shared" si="117"/>
        <v>0.64652063037037766</v>
      </c>
      <c r="O593" s="9">
        <f t="shared" si="117"/>
        <v>-0.58689217732737353</v>
      </c>
      <c r="P593" s="9">
        <f t="shared" si="117"/>
        <v>-3.9541522082308469</v>
      </c>
      <c r="Q593" s="15">
        <f t="shared" si="118"/>
        <v>84.30578055983986</v>
      </c>
      <c r="R593" s="15">
        <f t="shared" si="119"/>
        <v>-73.672374539247855</v>
      </c>
      <c r="S593" s="10">
        <f t="shared" si="120"/>
        <v>9.2113933449387911E-2</v>
      </c>
    </row>
    <row r="594" spans="1:19" x14ac:dyDescent="0.35">
      <c r="A594" s="9">
        <v>591</v>
      </c>
      <c r="B594" s="9">
        <f t="shared" si="109"/>
        <v>6.1889375275718921</v>
      </c>
      <c r="C594" s="9">
        <f>'Graficas excel'!$N$3*(COS('Graficas excel'!$N$4*B594+'Graficas excel'!$N$5)+'Graficas excel'!$N$6)*COS(B594)+'Graficas excel'!$N$7</f>
        <v>21.663408869332848</v>
      </c>
      <c r="D594" s="11">
        <f>'Graficas excel'!$N$3*(COS('Graficas excel'!$N$4*B594+'Graficas excel'!$N$5)+'Graficas excel'!$N$6)*SIN(B594)+'Graficas excel'!$N$8</f>
        <v>23.681066748962603</v>
      </c>
      <c r="E594" s="9">
        <f t="shared" si="112"/>
        <v>1.6597301091587962</v>
      </c>
      <c r="F594" s="9">
        <f>C594/(2*'Graficas excel'!$N$9*COS(E594/2))</f>
        <v>0.8023777968516107</v>
      </c>
      <c r="G594" s="9">
        <f t="shared" si="113"/>
        <v>0.59681644675691981</v>
      </c>
      <c r="H594" s="9">
        <f t="shared" si="114"/>
        <v>1.279055155263096</v>
      </c>
      <c r="I594" s="9">
        <f t="shared" si="110"/>
        <v>1.4693926322109461</v>
      </c>
      <c r="J594" s="9">
        <f t="shared" si="115"/>
        <v>-0.18453548983921</v>
      </c>
      <c r="K594" s="9">
        <f t="shared" si="116"/>
        <v>0.81850207980378165</v>
      </c>
      <c r="L594" s="9">
        <f t="shared" si="116"/>
        <v>1.1667488766188336</v>
      </c>
      <c r="M594" s="9">
        <f t="shared" si="111"/>
        <v>-1.279055155263096</v>
      </c>
      <c r="N594" s="9">
        <f t="shared" si="117"/>
        <v>0.64037470986124101</v>
      </c>
      <c r="O594" s="9">
        <f t="shared" si="117"/>
        <v>-0.62829996242255315</v>
      </c>
      <c r="P594" s="9">
        <f t="shared" si="117"/>
        <v>-3.9305876319296722</v>
      </c>
      <c r="Q594" s="15">
        <f t="shared" si="118"/>
        <v>84.189996273306036</v>
      </c>
      <c r="R594" s="15">
        <f t="shared" si="119"/>
        <v>-73.28446216102563</v>
      </c>
      <c r="S594" s="10">
        <f t="shared" si="120"/>
        <v>9.2049675830821465E-2</v>
      </c>
    </row>
    <row r="595" spans="1:19" x14ac:dyDescent="0.35">
      <c r="A595" s="9">
        <v>592</v>
      </c>
      <c r="B595" s="9">
        <f t="shared" si="109"/>
        <v>6.1994095030838583</v>
      </c>
      <c r="C595" s="9">
        <f>'Graficas excel'!$N$3*(COS('Graficas excel'!$N$4*B595+'Graficas excel'!$N$5)+'Graficas excel'!$N$6)*COS(B595)+'Graficas excel'!$N$7</f>
        <v>21.68356972985621</v>
      </c>
      <c r="D595" s="11">
        <f>'Graficas excel'!$N$3*(COS('Graficas excel'!$N$4*B595+'Graficas excel'!$N$5)+'Graficas excel'!$N$6)*SIN(B595)+'Graficas excel'!$N$8</f>
        <v>23.770820276657684</v>
      </c>
      <c r="E595" s="9">
        <f t="shared" si="112"/>
        <v>1.6625711951775757</v>
      </c>
      <c r="F595" s="9">
        <f>C595/(2*'Graficas excel'!$N$9*COS(E595/2))</f>
        <v>0.80437440476073419</v>
      </c>
      <c r="G595" s="9">
        <f t="shared" si="113"/>
        <v>0.59412272887494766</v>
      </c>
      <c r="H595" s="9">
        <f t="shared" si="114"/>
        <v>1.2723491669829468</v>
      </c>
      <c r="I595" s="9">
        <f t="shared" si="110"/>
        <v>1.4674601810802612</v>
      </c>
      <c r="J595" s="9">
        <f t="shared" si="115"/>
        <v>-0.17596415610301158</v>
      </c>
      <c r="K595" s="9">
        <f t="shared" si="116"/>
        <v>0.83072024546834788</v>
      </c>
      <c r="L595" s="9">
        <f t="shared" si="116"/>
        <v>1.1189238508892114</v>
      </c>
      <c r="M595" s="9">
        <f t="shared" si="111"/>
        <v>-1.2723491669829468</v>
      </c>
      <c r="N595" s="9">
        <f t="shared" si="117"/>
        <v>0.63379516804058289</v>
      </c>
      <c r="O595" s="9">
        <f t="shared" si="117"/>
        <v>-0.66946097985175701</v>
      </c>
      <c r="P595" s="9">
        <f t="shared" si="117"/>
        <v>-3.9006429888844569</v>
      </c>
      <c r="Q595" s="15">
        <f t="shared" si="118"/>
        <v>84.079274979402513</v>
      </c>
      <c r="R595" s="15">
        <f t="shared" si="119"/>
        <v>-72.900237335108883</v>
      </c>
      <c r="S595" s="10">
        <f t="shared" si="120"/>
        <v>9.1989977882125956E-2</v>
      </c>
    </row>
    <row r="596" spans="1:19" x14ac:dyDescent="0.35">
      <c r="A596" s="9">
        <v>593</v>
      </c>
      <c r="B596" s="9">
        <f t="shared" si="109"/>
        <v>6.2098814785958236</v>
      </c>
      <c r="C596" s="9">
        <f>'Graficas excel'!$N$3*(COS('Graficas excel'!$N$4*B596+'Graficas excel'!$N$5)+'Graficas excel'!$N$6)*COS(B596)+'Graficas excel'!$N$7</f>
        <v>21.701407719999931</v>
      </c>
      <c r="D596" s="11">
        <f>'Graficas excel'!$N$3*(COS('Graficas excel'!$N$4*B596+'Graficas excel'!$N$5)+'Graficas excel'!$N$6)*SIN(B596)+'Graficas excel'!$N$8</f>
        <v>23.861008560049378</v>
      </c>
      <c r="E596" s="9">
        <f t="shared" si="112"/>
        <v>1.66552289798951</v>
      </c>
      <c r="F596" s="9">
        <f>C596/(2*'Graficas excel'!$N$9*COS(E596/2))</f>
        <v>0.80634159422837914</v>
      </c>
      <c r="G596" s="9">
        <f t="shared" si="113"/>
        <v>0.59145011067480235</v>
      </c>
      <c r="H596" s="9">
        <f t="shared" si="114"/>
        <v>1.2657120795036234</v>
      </c>
      <c r="I596" s="9">
        <f t="shared" si="110"/>
        <v>1.4656174887465667</v>
      </c>
      <c r="J596" s="9">
        <f t="shared" si="115"/>
        <v>-0.16726487403517268</v>
      </c>
      <c r="K596" s="9">
        <f t="shared" si="116"/>
        <v>0.84243758863461438</v>
      </c>
      <c r="L596" s="9">
        <f t="shared" si="116"/>
        <v>1.0693861981588568</v>
      </c>
      <c r="M596" s="9">
        <f t="shared" si="111"/>
        <v>-1.2657120795036234</v>
      </c>
      <c r="N596" s="9">
        <f t="shared" si="117"/>
        <v>0.62678458905335854</v>
      </c>
      <c r="O596" s="9">
        <f t="shared" si="117"/>
        <v>-0.71030841771227682</v>
      </c>
      <c r="P596" s="9">
        <f t="shared" si="117"/>
        <v>-3.8642001912888997</v>
      </c>
      <c r="Q596" s="15">
        <f t="shared" si="118"/>
        <v>83.973696485740703</v>
      </c>
      <c r="R596" s="15">
        <f t="shared" si="119"/>
        <v>-72.519960234284525</v>
      </c>
      <c r="S596" s="10">
        <f t="shared" si="120"/>
        <v>9.1935414033483057E-2</v>
      </c>
    </row>
    <row r="597" spans="1:19" x14ac:dyDescent="0.35">
      <c r="A597" s="9">
        <v>594</v>
      </c>
      <c r="B597" s="9">
        <f t="shared" si="109"/>
        <v>6.2203534541077898</v>
      </c>
      <c r="C597" s="9">
        <f>'Graficas excel'!$N$3*(COS('Graficas excel'!$N$4*B597+'Graficas excel'!$N$5)+'Graficas excel'!$N$6)*COS(B597)+'Graficas excel'!$N$7</f>
        <v>21.716904557109849</v>
      </c>
      <c r="D597" s="11">
        <f>'Graficas excel'!$N$3*(COS('Graficas excel'!$N$4*B597+'Graficas excel'!$N$5)+'Graficas excel'!$N$6)*SIN(B597)+'Graficas excel'!$N$8</f>
        <v>23.951578850307605</v>
      </c>
      <c r="E597" s="9">
        <f t="shared" si="112"/>
        <v>1.6685833835275377</v>
      </c>
      <c r="F597" s="9">
        <f>C597/(2*'Graficas excel'!$N$9*COS(E597/2))</f>
        <v>0.80827829093895665</v>
      </c>
      <c r="G597" s="9">
        <f t="shared" si="113"/>
        <v>0.58880064911377206</v>
      </c>
      <c r="H597" s="9">
        <f t="shared" si="114"/>
        <v>1.2591484066357792</v>
      </c>
      <c r="I597" s="9">
        <f t="shared" si="110"/>
        <v>1.4638658950816583</v>
      </c>
      <c r="J597" s="9">
        <f t="shared" si="115"/>
        <v>-0.15844288823663133</v>
      </c>
      <c r="K597" s="9">
        <f t="shared" si="116"/>
        <v>0.85363617471456832</v>
      </c>
      <c r="L597" s="9">
        <f t="shared" si="116"/>
        <v>1.0180679411584712</v>
      </c>
      <c r="M597" s="9">
        <f t="shared" si="111"/>
        <v>-1.259148406635779</v>
      </c>
      <c r="N597" s="9">
        <f t="shared" si="117"/>
        <v>0.61934625669713228</v>
      </c>
      <c r="O597" s="9">
        <f t="shared" si="117"/>
        <v>-0.75077422748878841</v>
      </c>
      <c r="P597" s="9">
        <f t="shared" si="117"/>
        <v>-3.8211475579532554</v>
      </c>
      <c r="Q597" s="15">
        <f t="shared" si="118"/>
        <v>83.873337561319602</v>
      </c>
      <c r="R597" s="15">
        <f t="shared" si="119"/>
        <v>-72.143889480852522</v>
      </c>
      <c r="S597" s="10">
        <f t="shared" si="120"/>
        <v>9.1886503023408991E-2</v>
      </c>
    </row>
    <row r="598" spans="1:19" x14ac:dyDescent="0.35">
      <c r="A598" s="9">
        <v>595</v>
      </c>
      <c r="B598" s="9">
        <f t="shared" si="109"/>
        <v>6.2308254296197561</v>
      </c>
      <c r="C598" s="9">
        <f>'Graficas excel'!$N$3*(COS('Graficas excel'!$N$4*B598+'Graficas excel'!$N$5)+'Graficas excel'!$N$6)*COS(B598)+'Graficas excel'!$N$7</f>
        <v>21.730044335862907</v>
      </c>
      <c r="D598" s="11">
        <f>'Graficas excel'!$N$3*(COS('Graficas excel'!$N$4*B598+'Graficas excel'!$N$5)+'Graficas excel'!$N$6)*SIN(B598)+'Graficas excel'!$N$8</f>
        <v>24.042477763314928</v>
      </c>
      <c r="E598" s="9">
        <f t="shared" si="112"/>
        <v>1.6717507422697795</v>
      </c>
      <c r="F598" s="9">
        <f>C598/(2*'Graficas excel'!$N$9*COS(E598/2))</f>
        <v>0.81018345292827831</v>
      </c>
      <c r="G598" s="9">
        <f t="shared" si="113"/>
        <v>0.58617640058365728</v>
      </c>
      <c r="H598" s="9">
        <f t="shared" si="114"/>
        <v>1.2526626278022188</v>
      </c>
      <c r="I598" s="9">
        <f t="shared" si="110"/>
        <v>1.4622066850359992</v>
      </c>
      <c r="J598" s="9">
        <f t="shared" si="115"/>
        <v>-0.14950363111889206</v>
      </c>
      <c r="K598" s="9">
        <f t="shared" si="116"/>
        <v>0.86429735726389745</v>
      </c>
      <c r="L598" s="9">
        <f t="shared" si="116"/>
        <v>0.96490309301126509</v>
      </c>
      <c r="M598" s="9">
        <f t="shared" si="111"/>
        <v>-1.2526626278022188</v>
      </c>
      <c r="N598" s="9">
        <f t="shared" si="117"/>
        <v>0.61148416737185451</v>
      </c>
      <c r="O598" s="9">
        <f t="shared" si="117"/>
        <v>-0.7907891911432835</v>
      </c>
      <c r="P598" s="9">
        <f t="shared" si="117"/>
        <v>-3.7713812532332698</v>
      </c>
      <c r="Q598" s="15">
        <f t="shared" si="118"/>
        <v>83.778271828377612</v>
      </c>
      <c r="R598" s="15">
        <f t="shared" si="119"/>
        <v>-71.772281726834237</v>
      </c>
      <c r="S598" s="10">
        <f t="shared" si="120"/>
        <v>9.1843705127744341E-2</v>
      </c>
    </row>
    <row r="599" spans="1:19" x14ac:dyDescent="0.35">
      <c r="A599" s="9">
        <v>596</v>
      </c>
      <c r="B599" s="9">
        <f t="shared" si="109"/>
        <v>6.2412974051317223</v>
      </c>
      <c r="C599" s="9">
        <f>'Graficas excel'!$N$3*(COS('Graficas excel'!$N$4*B599+'Graficas excel'!$N$5)+'Graficas excel'!$N$6)*COS(B599)+'Graficas excel'!$N$7</f>
        <v>21.74081355403527</v>
      </c>
      <c r="D599" s="11">
        <f>'Graficas excel'!$N$3*(COS('Graficas excel'!$N$4*B599+'Graficas excel'!$N$5)+'Graficas excel'!$N$6)*SIN(B599)+'Graficas excel'!$N$8</f>
        <v>24.133651368306676</v>
      </c>
      <c r="E599" s="9">
        <f t="shared" si="112"/>
        <v>1.6750229927683984</v>
      </c>
      <c r="F599" s="9">
        <f>C599/(2*'Graficas excel'!$N$9*COS(E599/2))</f>
        <v>0.81205607193957607</v>
      </c>
      <c r="G599" s="9">
        <f t="shared" si="113"/>
        <v>0.58357941706854777</v>
      </c>
      <c r="H599" s="9">
        <f t="shared" si="114"/>
        <v>1.2462591805755456</v>
      </c>
      <c r="I599" s="9">
        <f t="shared" si="110"/>
        <v>1.4606410866719721</v>
      </c>
      <c r="J599" s="9">
        <f t="shared" si="115"/>
        <v>-0.14045273035856762</v>
      </c>
      <c r="K599" s="9">
        <f t="shared" si="116"/>
        <v>0.87440179882533164</v>
      </c>
      <c r="L599" s="9">
        <f t="shared" si="116"/>
        <v>0.90982868239880932</v>
      </c>
      <c r="M599" s="9">
        <f t="shared" si="111"/>
        <v>-1.2462591805755459</v>
      </c>
      <c r="N599" s="9">
        <f t="shared" si="117"/>
        <v>0.60320304232707467</v>
      </c>
      <c r="O599" s="9">
        <f t="shared" si="117"/>
        <v>-0.83028300327342985</v>
      </c>
      <c r="P599" s="9">
        <f t="shared" si="117"/>
        <v>-3.7148068290419611</v>
      </c>
      <c r="Q599" s="15">
        <f t="shared" si="118"/>
        <v>83.688569649706281</v>
      </c>
      <c r="R599" s="15">
        <f t="shared" si="119"/>
        <v>-71.405391226411126</v>
      </c>
      <c r="S599" s="10">
        <f t="shared" si="120"/>
        <v>9.1807419674203777E-2</v>
      </c>
    </row>
    <row r="600" spans="1:19" x14ac:dyDescent="0.35">
      <c r="A600" s="9">
        <v>597</v>
      </c>
      <c r="B600" s="9">
        <f t="shared" si="109"/>
        <v>6.2517693806436876</v>
      </c>
      <c r="C600" s="9">
        <f>'Graficas excel'!$N$3*(COS('Graficas excel'!$N$4*B600+'Graficas excel'!$N$5)+'Graficas excel'!$N$6)*COS(B600)+'Graficas excel'!$N$7</f>
        <v>21.749201134382044</v>
      </c>
      <c r="D600" s="11">
        <f>'Graficas excel'!$N$3*(COS('Graficas excel'!$N$4*B600+'Graficas excel'!$N$5)+'Graficas excel'!$N$6)*SIN(B600)+'Graficas excel'!$N$8</f>
        <v>24.22504527748411</v>
      </c>
      <c r="E600" s="9">
        <f t="shared" si="112"/>
        <v>1.6783980851505835</v>
      </c>
      <c r="F600" s="9">
        <f>C600/(2*'Graficas excel'!$N$9*COS(E600/2))</f>
        <v>0.81389517471537776</v>
      </c>
      <c r="G600" s="9">
        <f t="shared" si="113"/>
        <v>0.58101174220064156</v>
      </c>
      <c r="H600" s="9">
        <f t="shared" si="114"/>
        <v>1.2399424530875534</v>
      </c>
      <c r="I600" s="9">
        <f t="shared" si="110"/>
        <v>1.4591702691190684</v>
      </c>
      <c r="J600" s="9">
        <f t="shared" si="115"/>
        <v>-0.13129601613364975</v>
      </c>
      <c r="K600" s="9">
        <f t="shared" si="116"/>
        <v>0.88392950250749625</v>
      </c>
      <c r="M600" s="9">
        <f t="shared" si="111"/>
        <v>-1.2399424530875534</v>
      </c>
      <c r="N600" s="9">
        <f t="shared" si="117"/>
        <v>0.59450833904879374</v>
      </c>
      <c r="O600" s="9">
        <f t="shared" si="117"/>
        <v>-0.86918436941884125</v>
      </c>
      <c r="Q600" s="15">
        <f t="shared" si="118"/>
        <v>83.604298011491139</v>
      </c>
      <c r="R600" s="15">
        <f t="shared" si="119"/>
        <v>-71.043469401014875</v>
      </c>
      <c r="S600" s="10">
        <f t="shared" si="120"/>
        <v>9.1777982865209107E-2</v>
      </c>
    </row>
    <row r="601" spans="1:19" x14ac:dyDescent="0.35">
      <c r="A601" s="9">
        <v>598</v>
      </c>
      <c r="B601" s="9">
        <f t="shared" si="109"/>
        <v>6.2622413561556538</v>
      </c>
      <c r="C601" s="9">
        <f>'Graficas excel'!$N$3*(COS('Graficas excel'!$N$4*B601+'Graficas excel'!$N$5)+'Graficas excel'!$N$6)*COS(B601)+'Graficas excel'!$N$7</f>
        <v>21.755198442590675</v>
      </c>
      <c r="D601" s="11">
        <f>'Graficas excel'!$N$3*(COS('Graficas excel'!$N$4*B601+'Graficas excel'!$N$5)+'Graficas excel'!$N$6)*SIN(B601)+'Graficas excel'!$N$8</f>
        <v>24.316604736441214</v>
      </c>
      <c r="E601" s="9">
        <f t="shared" si="112"/>
        <v>1.6818739045872215</v>
      </c>
      <c r="F601" s="9">
        <f>C601/(2*'Graficas excel'!$N$9*COS(E601/2))</f>
        <v>0.81569982422488574</v>
      </c>
      <c r="G601" s="9">
        <f t="shared" si="113"/>
        <v>0.57847540722099022</v>
      </c>
      <c r="H601" s="9">
        <f t="shared" si="114"/>
        <v>1.2337167763193748</v>
      </c>
      <c r="I601" s="9">
        <f t="shared" si="110"/>
        <v>1.4577953404532982</v>
      </c>
      <c r="J601" s="9">
        <f t="shared" si="115"/>
        <v>-0.12203952802908698</v>
      </c>
      <c r="M601" s="9">
        <f t="shared" si="111"/>
        <v>-1.2337167763193748</v>
      </c>
      <c r="N601" s="9">
        <f>(M602-M601)/$B$1</f>
        <v>0.58540626161685605</v>
      </c>
      <c r="Q601" s="15">
        <f t="shared" si="118"/>
        <v>83.525520401810951</v>
      </c>
      <c r="R601" s="15">
        <f t="shared" si="119"/>
        <v>-70.686764397585605</v>
      </c>
      <c r="S601" s="10">
        <f t="shared" si="120"/>
        <v>9.1755665930049524E-2</v>
      </c>
    </row>
    <row r="602" spans="1:19" x14ac:dyDescent="0.35">
      <c r="A602" s="9">
        <v>599</v>
      </c>
      <c r="B602" s="9">
        <f t="shared" si="109"/>
        <v>6.27271333166762</v>
      </c>
      <c r="C602" s="9">
        <f>'Graficas excel'!$N$3*(COS('Graficas excel'!$N$4*B602+'Graficas excel'!$N$5)+'Graficas excel'!$N$6)*COS(B602)+'Graficas excel'!$N$7</f>
        <v>21.758799301277044</v>
      </c>
      <c r="D602" s="11">
        <f>'Graficas excel'!$N$3*(COS('Graficas excel'!$N$4*B602+'Graficas excel'!$N$5)+'Graficas excel'!$N$6)*SIN(B602)+'Graficas excel'!$N$8</f>
        <v>24.408274715243937</v>
      </c>
      <c r="E602" s="9">
        <f t="shared" si="112"/>
        <v>1.6854482747253998</v>
      </c>
      <c r="F602" s="9">
        <f>C602/(2*'Graficas excel'!$N$9*COS(E602/2))</f>
        <v>0.81746912082661838</v>
      </c>
      <c r="G602" s="9">
        <f t="shared" si="113"/>
        <v>0.57597242685301842</v>
      </c>
      <c r="H602" s="9">
        <f t="shared" si="114"/>
        <v>1.2275864162831716</v>
      </c>
      <c r="I602" s="9">
        <f t="shared" si="110"/>
        <v>1.4565173455042857</v>
      </c>
      <c r="M602" s="9">
        <f t="shared" si="111"/>
        <v>-1.2275864162831716</v>
      </c>
      <c r="Q602" s="15">
        <f t="shared" si="118"/>
        <v>83.452296684993499</v>
      </c>
      <c r="R602" s="15">
        <f t="shared" si="119"/>
        <v>-70.335520640615485</v>
      </c>
      <c r="S602" s="10">
        <f t="shared" si="120"/>
        <v>9.1740673623922228E-2</v>
      </c>
    </row>
    <row r="603" spans="1:19" x14ac:dyDescent="0.35">
      <c r="I603" s="9">
        <f>MAX(I3:I602)</f>
        <v>2.2630648110498024</v>
      </c>
      <c r="J603" s="9">
        <f t="shared" ref="J603:O603" si="121">MAX(J3:J602)</f>
        <v>0.46758046198534131</v>
      </c>
      <c r="K603" s="9">
        <f t="shared" si="121"/>
        <v>0.94541109757557529</v>
      </c>
      <c r="L603" s="9">
        <f t="shared" si="121"/>
        <v>4.6155863776750241</v>
      </c>
      <c r="M603" s="9">
        <f t="shared" si="121"/>
        <v>-1.0670847606557077</v>
      </c>
      <c r="N603" s="9">
        <f t="shared" si="121"/>
        <v>0.68713123862317127</v>
      </c>
      <c r="O603" s="9">
        <f t="shared" si="121"/>
        <v>1.4727239045348062</v>
      </c>
      <c r="P603" s="9">
        <f>MAX(P3:P602)</f>
        <v>4.3196004021853769</v>
      </c>
      <c r="Q603" s="15">
        <f t="shared" si="118"/>
        <v>129.66406243772479</v>
      </c>
      <c r="R603" s="15">
        <f t="shared" si="119"/>
        <v>-61.139453168299653</v>
      </c>
      <c r="S603" s="10">
        <f t="shared" si="120"/>
        <v>32.698764833064736</v>
      </c>
    </row>
    <row r="604" spans="1:19" x14ac:dyDescent="0.35">
      <c r="C604" s="9">
        <f>SQRT((C4-C3)^2+(D4-D3)^2)</f>
        <v>9.1733143089089753E-2</v>
      </c>
      <c r="D604" s="9">
        <f>500*600/1000</f>
        <v>300</v>
      </c>
      <c r="Q604" s="15">
        <f t="shared" si="118"/>
        <v>0</v>
      </c>
      <c r="R604" s="15">
        <f t="shared" si="119"/>
        <v>0</v>
      </c>
      <c r="S604" s="10">
        <f t="shared" si="120"/>
        <v>300.00001402494894</v>
      </c>
    </row>
    <row r="605" spans="1:19" x14ac:dyDescent="0.35">
      <c r="C605" s="9">
        <f t="shared" ref="C605:C668" si="122">SQRT((C5-C4)^2+(D5-D4)^2)</f>
        <v>9.1740673623918689E-2</v>
      </c>
      <c r="Q605" s="15">
        <f t="shared" si="118"/>
        <v>0</v>
      </c>
      <c r="R605" s="15">
        <f t="shared" si="119"/>
        <v>0</v>
      </c>
      <c r="S605" s="10">
        <f t="shared" si="120"/>
        <v>300.00000000000011</v>
      </c>
    </row>
    <row r="606" spans="1:19" x14ac:dyDescent="0.35">
      <c r="C606" s="9">
        <f t="shared" si="122"/>
        <v>9.1755665930045749E-2</v>
      </c>
      <c r="Q606" s="15">
        <f t="shared" si="118"/>
        <v>0</v>
      </c>
      <c r="R606" s="15">
        <f t="shared" si="119"/>
        <v>0</v>
      </c>
      <c r="S606" s="10">
        <f t="shared" si="120"/>
        <v>1.4992306127059596E-5</v>
      </c>
    </row>
    <row r="607" spans="1:19" x14ac:dyDescent="0.35">
      <c r="C607" s="9">
        <f t="shared" si="122"/>
        <v>9.1777982865216504E-2</v>
      </c>
      <c r="Q607" s="15">
        <f t="shared" si="118"/>
        <v>0</v>
      </c>
      <c r="R607" s="15">
        <f t="shared" si="119"/>
        <v>0</v>
      </c>
      <c r="S607" s="10">
        <f t="shared" si="120"/>
        <v>2.2316935170754726E-5</v>
      </c>
    </row>
    <row r="608" spans="1:19" x14ac:dyDescent="0.35">
      <c r="C608" s="9">
        <f t="shared" si="122"/>
        <v>9.1807419674203777E-2</v>
      </c>
      <c r="Q608" s="15">
        <f t="shared" si="118"/>
        <v>0</v>
      </c>
      <c r="R608" s="15">
        <f t="shared" si="119"/>
        <v>0</v>
      </c>
      <c r="S608" s="10">
        <f t="shared" si="120"/>
        <v>2.9436808987273744E-5</v>
      </c>
    </row>
    <row r="609" spans="3:19" x14ac:dyDescent="0.35">
      <c r="C609" s="9">
        <f t="shared" si="122"/>
        <v>9.1843705127740316E-2</v>
      </c>
      <c r="Q609" s="15">
        <f t="shared" si="118"/>
        <v>0</v>
      </c>
      <c r="R609" s="15">
        <f t="shared" si="119"/>
        <v>0</v>
      </c>
      <c r="S609" s="10">
        <f t="shared" si="120"/>
        <v>3.628545353653867E-5</v>
      </c>
    </row>
    <row r="610" spans="3:19" x14ac:dyDescent="0.35">
      <c r="C610" s="9">
        <f t="shared" si="122"/>
        <v>9.1886503023408991E-2</v>
      </c>
      <c r="Q610" s="15">
        <f t="shared" si="118"/>
        <v>0</v>
      </c>
      <c r="R610" s="15">
        <f t="shared" si="119"/>
        <v>0</v>
      </c>
      <c r="S610" s="10">
        <f t="shared" si="120"/>
        <v>4.2797895668675312E-5</v>
      </c>
    </row>
    <row r="611" spans="3:19" x14ac:dyDescent="0.35">
      <c r="C611" s="9">
        <f t="shared" si="122"/>
        <v>9.193541403348722E-2</v>
      </c>
      <c r="Q611" s="15">
        <f t="shared" si="118"/>
        <v>0</v>
      </c>
      <c r="R611" s="15">
        <f t="shared" si="119"/>
        <v>0</v>
      </c>
      <c r="S611" s="10">
        <f t="shared" si="120"/>
        <v>4.8911010078228623E-5</v>
      </c>
    </row>
    <row r="612" spans="3:19" x14ac:dyDescent="0.35">
      <c r="C612" s="9">
        <f t="shared" si="122"/>
        <v>9.1989977882122487E-2</v>
      </c>
      <c r="Q612" s="15">
        <f t="shared" si="118"/>
        <v>0</v>
      </c>
      <c r="R612" s="15">
        <f t="shared" si="119"/>
        <v>0</v>
      </c>
      <c r="S612" s="10">
        <f t="shared" si="120"/>
        <v>5.4563848635266754E-5</v>
      </c>
    </row>
    <row r="613" spans="3:19" x14ac:dyDescent="0.35">
      <c r="C613" s="9">
        <f t="shared" si="122"/>
        <v>9.2049675830821465E-2</v>
      </c>
      <c r="Q613" s="15">
        <f t="shared" si="118"/>
        <v>0</v>
      </c>
      <c r="R613" s="15">
        <f t="shared" si="119"/>
        <v>0</v>
      </c>
      <c r="S613" s="10">
        <f t="shared" si="120"/>
        <v>5.9697948698977932E-5</v>
      </c>
    </row>
    <row r="614" spans="3:19" x14ac:dyDescent="0.35">
      <c r="C614" s="9">
        <f t="shared" si="122"/>
        <v>9.2113933449387911E-2</v>
      </c>
      <c r="Q614" s="15">
        <f t="shared" si="118"/>
        <v>0</v>
      </c>
      <c r="R614" s="15">
        <f t="shared" si="119"/>
        <v>0</v>
      </c>
      <c r="S614" s="10">
        <f t="shared" si="120"/>
        <v>6.4257618566446184E-5</v>
      </c>
    </row>
    <row r="615" spans="3:19" x14ac:dyDescent="0.35">
      <c r="C615" s="9">
        <f t="shared" si="122"/>
        <v>9.2182123647023315E-2</v>
      </c>
      <c r="Q615" s="15">
        <f t="shared" si="118"/>
        <v>0</v>
      </c>
      <c r="R615" s="15">
        <f t="shared" si="119"/>
        <v>0</v>
      </c>
      <c r="S615" s="10">
        <f t="shared" si="120"/>
        <v>6.8190197635403793E-5</v>
      </c>
    </row>
    <row r="616" spans="3:19" x14ac:dyDescent="0.35">
      <c r="C616" s="9">
        <f t="shared" si="122"/>
        <v>9.2253569937119487E-2</v>
      </c>
      <c r="Q616" s="15">
        <f t="shared" si="118"/>
        <v>0</v>
      </c>
      <c r="R616" s="15">
        <f t="shared" si="119"/>
        <v>0</v>
      </c>
      <c r="S616" s="10">
        <f t="shared" si="120"/>
        <v>7.1446290096172094E-5</v>
      </c>
    </row>
    <row r="617" spans="3:19" x14ac:dyDescent="0.35">
      <c r="C617" s="9">
        <f t="shared" si="122"/>
        <v>9.2327549907859047E-2</v>
      </c>
      <c r="Q617" s="15">
        <f t="shared" si="118"/>
        <v>0</v>
      </c>
      <c r="R617" s="15">
        <f t="shared" si="119"/>
        <v>0</v>
      </c>
      <c r="S617" s="10">
        <f t="shared" si="120"/>
        <v>7.3979970739559975E-5</v>
      </c>
    </row>
    <row r="618" spans="3:19" x14ac:dyDescent="0.35">
      <c r="C618" s="9">
        <f t="shared" si="122"/>
        <v>9.240329887038666E-2</v>
      </c>
      <c r="Q618" s="15">
        <f t="shared" si="118"/>
        <v>0</v>
      </c>
      <c r="R618" s="15">
        <f t="shared" si="119"/>
        <v>0</v>
      </c>
      <c r="S618" s="10">
        <f t="shared" si="120"/>
        <v>7.574896252761365E-5</v>
      </c>
    </row>
    <row r="619" spans="3:19" x14ac:dyDescent="0.35">
      <c r="C619" s="9">
        <f t="shared" si="122"/>
        <v>9.2480013655943549E-2</v>
      </c>
      <c r="Q619" s="15">
        <f t="shared" si="118"/>
        <v>0</v>
      </c>
      <c r="R619" s="15">
        <f t="shared" si="119"/>
        <v>0</v>
      </c>
      <c r="S619" s="10">
        <f t="shared" si="120"/>
        <v>7.6714785556888931E-5</v>
      </c>
    </row>
    <row r="620" spans="3:19" x14ac:dyDescent="0.35">
      <c r="C620" s="9">
        <f t="shared" si="122"/>
        <v>9.2556856533536999E-2</v>
      </c>
      <c r="Q620" s="15">
        <f t="shared" si="118"/>
        <v>0</v>
      </c>
      <c r="R620" s="15">
        <f t="shared" si="119"/>
        <v>0</v>
      </c>
      <c r="S620" s="10">
        <f t="shared" si="120"/>
        <v>7.6842877593449876E-5</v>
      </c>
    </row>
    <row r="621" spans="3:19" x14ac:dyDescent="0.35">
      <c r="C621" s="9">
        <f t="shared" si="122"/>
        <v>9.2632959220498592E-2</v>
      </c>
      <c r="Q621" s="15">
        <f t="shared" si="118"/>
        <v>0</v>
      </c>
      <c r="R621" s="15">
        <f t="shared" si="119"/>
        <v>0</v>
      </c>
      <c r="S621" s="10">
        <f t="shared" si="120"/>
        <v>7.610268696159328E-5</v>
      </c>
    </row>
    <row r="622" spans="3:19" x14ac:dyDescent="0.35">
      <c r="C622" s="9">
        <f t="shared" si="122"/>
        <v>9.2707426958893502E-2</v>
      </c>
      <c r="Q622" s="15">
        <f t="shared" si="118"/>
        <v>0</v>
      </c>
      <c r="R622" s="15">
        <f t="shared" si="119"/>
        <v>0</v>
      </c>
      <c r="S622" s="10">
        <f t="shared" si="120"/>
        <v>7.4467738394909389E-5</v>
      </c>
    </row>
    <row r="623" spans="3:19" x14ac:dyDescent="0.35">
      <c r="C623" s="9">
        <f t="shared" si="122"/>
        <v>9.2779342632350298E-2</v>
      </c>
      <c r="Q623" s="15">
        <f t="shared" si="118"/>
        <v>0</v>
      </c>
      <c r="R623" s="15">
        <f t="shared" si="119"/>
        <v>0</v>
      </c>
      <c r="S623" s="10">
        <f t="shared" si="120"/>
        <v>7.1915673456796059E-5</v>
      </c>
    </row>
    <row r="624" spans="3:19" x14ac:dyDescent="0.35">
      <c r="C624" s="9">
        <f t="shared" si="122"/>
        <v>9.2847770898916548E-2</v>
      </c>
      <c r="Q624" s="15">
        <f t="shared" si="118"/>
        <v>0</v>
      </c>
      <c r="R624" s="15">
        <f t="shared" si="119"/>
        <v>0</v>
      </c>
      <c r="S624" s="10">
        <f t="shared" si="120"/>
        <v>6.8428266566250562E-5</v>
      </c>
    </row>
    <row r="625" spans="3:19" x14ac:dyDescent="0.35">
      <c r="C625" s="9">
        <f t="shared" si="122"/>
        <v>9.2911762317636926E-2</v>
      </c>
      <c r="Q625" s="15">
        <f t="shared" si="118"/>
        <v>0</v>
      </c>
      <c r="R625" s="15">
        <f t="shared" si="119"/>
        <v>0</v>
      </c>
      <c r="S625" s="10">
        <f t="shared" si="120"/>
        <v>6.3991418720377169E-5</v>
      </c>
    </row>
    <row r="626" spans="3:19" x14ac:dyDescent="0.35">
      <c r="C626" s="9">
        <f t="shared" si="122"/>
        <v>9.2970357448075386E-2</v>
      </c>
      <c r="Q626" s="15">
        <f t="shared" si="118"/>
        <v>0</v>
      </c>
      <c r="R626" s="15">
        <f t="shared" si="119"/>
        <v>0</v>
      </c>
      <c r="S626" s="10">
        <f t="shared" si="120"/>
        <v>5.8595130438460208E-5</v>
      </c>
    </row>
    <row r="627" spans="3:19" x14ac:dyDescent="0.35">
      <c r="C627" s="9">
        <f t="shared" si="122"/>
        <v>9.3022590904129024E-2</v>
      </c>
      <c r="Q627" s="15">
        <f t="shared" si="118"/>
        <v>0</v>
      </c>
      <c r="R627" s="15">
        <f t="shared" si="119"/>
        <v>0</v>
      </c>
      <c r="S627" s="10">
        <f t="shared" si="120"/>
        <v>5.223345605363805E-5</v>
      </c>
    </row>
    <row r="628" spans="3:19" x14ac:dyDescent="0.35">
      <c r="C628" s="9">
        <f t="shared" si="122"/>
        <v>9.3067495345360712E-2</v>
      </c>
      <c r="Q628" s="15">
        <f t="shared" si="118"/>
        <v>0</v>
      </c>
      <c r="R628" s="15">
        <f t="shared" si="119"/>
        <v>0</v>
      </c>
      <c r="S628" s="10">
        <f t="shared" si="120"/>
        <v>4.4904441231688463E-5</v>
      </c>
    </row>
    <row r="629" spans="3:19" x14ac:dyDescent="0.35">
      <c r="C629" s="9">
        <f t="shared" si="122"/>
        <v>9.3104105391213096E-2</v>
      </c>
      <c r="Q629" s="15">
        <f t="shared" si="118"/>
        <v>0</v>
      </c>
      <c r="R629" s="15">
        <f t="shared" si="119"/>
        <v>0</v>
      </c>
      <c r="S629" s="10">
        <f t="shared" si="120"/>
        <v>3.661004585238381E-5</v>
      </c>
    </row>
    <row r="630" spans="3:19" x14ac:dyDescent="0.35">
      <c r="C630" s="9">
        <f t="shared" si="122"/>
        <v>9.3131461445503591E-2</v>
      </c>
      <c r="Q630" s="15">
        <f t="shared" si="118"/>
        <v>0</v>
      </c>
      <c r="R630" s="15">
        <f t="shared" si="119"/>
        <v>0</v>
      </c>
      <c r="S630" s="10">
        <f t="shared" si="120"/>
        <v>2.7356054290494924E-5</v>
      </c>
    </row>
    <row r="631" spans="3:19" x14ac:dyDescent="0.35">
      <c r="C631" s="9">
        <f t="shared" si="122"/>
        <v>9.3148613420430779E-2</v>
      </c>
      <c r="Q631" s="15">
        <f t="shared" si="118"/>
        <v>0</v>
      </c>
      <c r="R631" s="15">
        <f t="shared" si="119"/>
        <v>0</v>
      </c>
      <c r="S631" s="10">
        <f t="shared" si="120"/>
        <v>1.7151974927187563E-5</v>
      </c>
    </row>
    <row r="632" spans="3:19" x14ac:dyDescent="0.35">
      <c r="C632" s="9">
        <f t="shared" si="122"/>
        <v>9.3154624351463058E-2</v>
      </c>
      <c r="Q632" s="15">
        <f t="shared" si="118"/>
        <v>0</v>
      </c>
      <c r="R632" s="15">
        <f t="shared" si="119"/>
        <v>0</v>
      </c>
      <c r="S632" s="10">
        <f t="shared" si="120"/>
        <v>6.0109310322797871E-6</v>
      </c>
    </row>
    <row r="633" spans="3:19" x14ac:dyDescent="0.35">
      <c r="C633" s="9">
        <f t="shared" si="122"/>
        <v>9.3148573896153386E-2</v>
      </c>
      <c r="Q633" s="15">
        <f t="shared" si="118"/>
        <v>0</v>
      </c>
      <c r="R633" s="15">
        <f t="shared" si="119"/>
        <v>0</v>
      </c>
      <c r="S633" s="10">
        <f t="shared" si="120"/>
        <v>6.050455309672409E-6</v>
      </c>
    </row>
    <row r="634" spans="3:19" x14ac:dyDescent="0.35">
      <c r="C634" s="9">
        <f t="shared" si="122"/>
        <v>9.3129561711744177E-2</v>
      </c>
      <c r="Q634" s="15">
        <f t="shared" si="118"/>
        <v>0</v>
      </c>
      <c r="R634" s="15">
        <f t="shared" si="119"/>
        <v>0</v>
      </c>
      <c r="S634" s="10">
        <f t="shared" si="120"/>
        <v>1.9012184409208932E-5</v>
      </c>
    </row>
    <row r="635" spans="3:19" x14ac:dyDescent="0.35">
      <c r="C635" s="9">
        <f t="shared" si="122"/>
        <v>9.3096710707974512E-2</v>
      </c>
      <c r="Q635" s="15">
        <f t="shared" si="118"/>
        <v>0</v>
      </c>
      <c r="R635" s="15">
        <f t="shared" si="119"/>
        <v>0</v>
      </c>
      <c r="S635" s="10">
        <f t="shared" si="120"/>
        <v>3.2851003769665543E-5</v>
      </c>
    </row>
    <row r="636" spans="3:19" x14ac:dyDescent="0.35">
      <c r="C636" s="9">
        <f t="shared" si="122"/>
        <v>9.3049170172990261E-2</v>
      </c>
      <c r="Q636" s="15">
        <f t="shared" si="118"/>
        <v>0</v>
      </c>
      <c r="R636" s="15">
        <f t="shared" si="119"/>
        <v>0</v>
      </c>
      <c r="S636" s="10">
        <f t="shared" si="120"/>
        <v>4.7540534984250038E-5</v>
      </c>
    </row>
    <row r="637" spans="3:19" x14ac:dyDescent="0.35">
      <c r="C637" s="9">
        <f t="shared" si="122"/>
        <v>9.2986118771728202E-2</v>
      </c>
      <c r="Q637" s="15">
        <f t="shared" si="118"/>
        <v>0</v>
      </c>
      <c r="R637" s="15">
        <f t="shared" si="119"/>
        <v>0</v>
      </c>
      <c r="S637" s="10">
        <f t="shared" si="120"/>
        <v>6.305140126205977E-5</v>
      </c>
    </row>
    <row r="638" spans="3:19" x14ac:dyDescent="0.35">
      <c r="C638" s="9">
        <f t="shared" si="122"/>
        <v>9.2906767417150454E-2</v>
      </c>
      <c r="Q638" s="15">
        <f t="shared" si="118"/>
        <v>0</v>
      </c>
      <c r="R638" s="15">
        <f t="shared" si="119"/>
        <v>0</v>
      </c>
      <c r="S638" s="10">
        <f t="shared" si="120"/>
        <v>7.9351354577747446E-5</v>
      </c>
    </row>
    <row r="639" spans="3:19" x14ac:dyDescent="0.35">
      <c r="C639" s="9">
        <f t="shared" si="122"/>
        <v>9.2810362015978393E-2</v>
      </c>
      <c r="Q639" s="15">
        <f t="shared" si="118"/>
        <v>0</v>
      </c>
      <c r="R639" s="15">
        <f t="shared" si="119"/>
        <v>0</v>
      </c>
      <c r="S639" s="10">
        <f t="shared" si="120"/>
        <v>9.6405401172061644E-5</v>
      </c>
    </row>
    <row r="640" spans="3:19" x14ac:dyDescent="0.35">
      <c r="C640" s="9">
        <f t="shared" si="122"/>
        <v>9.2696186091426658E-2</v>
      </c>
      <c r="Q640" s="15">
        <f t="shared" si="118"/>
        <v>0</v>
      </c>
      <c r="R640" s="15">
        <f t="shared" si="119"/>
        <v>0</v>
      </c>
      <c r="S640" s="10">
        <f t="shared" si="120"/>
        <v>1.1417592455173486E-4</v>
      </c>
    </row>
    <row r="641" spans="3:19" x14ac:dyDescent="0.35">
      <c r="C641" s="9">
        <f t="shared" si="122"/>
        <v>9.2563563286357523E-2</v>
      </c>
      <c r="Q641" s="15">
        <f t="shared" si="118"/>
        <v>0</v>
      </c>
      <c r="R641" s="15">
        <f t="shared" si="119"/>
        <v>0</v>
      </c>
      <c r="S641" s="10">
        <f t="shared" si="120"/>
        <v>1.3262280506913526E-4</v>
      </c>
    </row>
    <row r="642" spans="3:19" x14ac:dyDescent="0.35">
      <c r="C642" s="9">
        <f t="shared" si="122"/>
        <v>9.2411859750802822E-2</v>
      </c>
      <c r="Q642" s="15">
        <f t="shared" si="118"/>
        <v>0</v>
      </c>
      <c r="R642" s="15">
        <f t="shared" si="119"/>
        <v>0</v>
      </c>
      <c r="S642" s="10">
        <f t="shared" si="120"/>
        <v>1.5170353555470084E-4</v>
      </c>
    </row>
    <row r="643" spans="3:19" x14ac:dyDescent="0.35">
      <c r="C643" s="9">
        <f t="shared" si="122"/>
        <v>9.2240486418703471E-2</v>
      </c>
      <c r="Q643" s="15">
        <f t="shared" si="118"/>
        <v>0</v>
      </c>
      <c r="R643" s="15">
        <f t="shared" si="119"/>
        <v>0</v>
      </c>
      <c r="S643" s="10">
        <f t="shared" si="120"/>
        <v>1.7137333209935046E-4</v>
      </c>
    </row>
    <row r="644" spans="3:19" x14ac:dyDescent="0.35">
      <c r="C644" s="9">
        <f t="shared" si="122"/>
        <v>9.2048901178837239E-2</v>
      </c>
      <c r="Q644" s="15">
        <f t="shared" ref="Q644:Q707" si="123">DEGREES(I644)</f>
        <v>0</v>
      </c>
      <c r="R644" s="15">
        <f t="shared" ref="R644:R707" si="124">DEGREES(M644)</f>
        <v>0</v>
      </c>
      <c r="S644" s="10">
        <f t="shared" si="120"/>
        <v>1.915852398662321E-4</v>
      </c>
    </row>
    <row r="645" spans="3:19" x14ac:dyDescent="0.35">
      <c r="C645" s="9">
        <f t="shared" si="122"/>
        <v>9.1836610945648822E-2</v>
      </c>
      <c r="Q645" s="15">
        <f t="shared" si="123"/>
        <v>0</v>
      </c>
      <c r="R645" s="15">
        <f t="shared" si="124"/>
        <v>0</v>
      </c>
      <c r="S645" s="10">
        <f t="shared" ref="S645:S708" si="125">SQRT((C645-C644)^2+(D645-D644)^2)</f>
        <v>2.1229023318841689E-4</v>
      </c>
    </row>
    <row r="646" spans="3:19" x14ac:dyDescent="0.35">
      <c r="C646" s="9">
        <f t="shared" si="122"/>
        <v>9.160317363574999E-2</v>
      </c>
      <c r="Q646" s="15">
        <f t="shared" si="123"/>
        <v>0</v>
      </c>
      <c r="R646" s="15">
        <f t="shared" si="124"/>
        <v>0</v>
      </c>
      <c r="S646" s="10">
        <f t="shared" si="125"/>
        <v>2.3343730989883182E-4</v>
      </c>
    </row>
    <row r="647" spans="3:19" x14ac:dyDescent="0.35">
      <c r="C647" s="9">
        <f t="shared" si="122"/>
        <v>9.134820005617876E-2</v>
      </c>
      <c r="Q647" s="15">
        <f t="shared" si="123"/>
        <v>0</v>
      </c>
      <c r="R647" s="15">
        <f t="shared" si="124"/>
        <v>0</v>
      </c>
      <c r="S647" s="10">
        <f t="shared" si="125"/>
        <v>2.549735795712299E-4</v>
      </c>
    </row>
    <row r="648" spans="3:19" x14ac:dyDescent="0.35">
      <c r="C648" s="9">
        <f t="shared" si="122"/>
        <v>9.1071355710654958E-2</v>
      </c>
      <c r="Q648" s="15">
        <f t="shared" si="123"/>
        <v>0</v>
      </c>
      <c r="R648" s="15">
        <f t="shared" si="124"/>
        <v>0</v>
      </c>
      <c r="S648" s="10">
        <f t="shared" si="125"/>
        <v>2.7684434552380233E-4</v>
      </c>
    </row>
    <row r="649" spans="3:19" x14ac:dyDescent="0.35">
      <c r="C649" s="9">
        <f t="shared" si="122"/>
        <v>9.0772362530100542E-2</v>
      </c>
      <c r="Q649" s="15">
        <f t="shared" si="123"/>
        <v>0</v>
      </c>
      <c r="R649" s="15">
        <f t="shared" si="124"/>
        <v>0</v>
      </c>
      <c r="S649" s="10">
        <f t="shared" si="125"/>
        <v>2.9899318055441604E-4</v>
      </c>
    </row>
    <row r="650" spans="3:19" x14ac:dyDescent="0.35">
      <c r="C650" s="9">
        <f t="shared" si="122"/>
        <v>9.0451000533653E-2</v>
      </c>
      <c r="Q650" s="15">
        <f t="shared" si="123"/>
        <v>0</v>
      </c>
      <c r="R650" s="15">
        <f t="shared" si="124"/>
        <v>0</v>
      </c>
      <c r="S650" s="10">
        <f t="shared" si="125"/>
        <v>3.2136199644754171E-4</v>
      </c>
    </row>
    <row r="651" spans="3:19" x14ac:dyDescent="0.35">
      <c r="C651" s="9">
        <f t="shared" si="122"/>
        <v>9.0107109426426898E-2</v>
      </c>
      <c r="Q651" s="15">
        <f t="shared" si="123"/>
        <v>0</v>
      </c>
      <c r="R651" s="15">
        <f t="shared" si="124"/>
        <v>0</v>
      </c>
      <c r="S651" s="10">
        <f t="shared" si="125"/>
        <v>3.4389110722610194E-4</v>
      </c>
    </row>
    <row r="652" spans="3:19" x14ac:dyDescent="0.35">
      <c r="C652" s="9">
        <f t="shared" si="122"/>
        <v>8.9740590139983589E-2</v>
      </c>
      <c r="Q652" s="15">
        <f t="shared" si="123"/>
        <v>0</v>
      </c>
      <c r="R652" s="15">
        <f t="shared" si="124"/>
        <v>0</v>
      </c>
      <c r="S652" s="10">
        <f t="shared" si="125"/>
        <v>3.6651928644330922E-4</v>
      </c>
    </row>
    <row r="653" spans="3:19" x14ac:dyDescent="0.35">
      <c r="C653" s="9">
        <f t="shared" si="122"/>
        <v>8.9351406321444782E-2</v>
      </c>
      <c r="Q653" s="15">
        <f t="shared" si="123"/>
        <v>0</v>
      </c>
      <c r="R653" s="15">
        <f t="shared" si="124"/>
        <v>0</v>
      </c>
      <c r="S653" s="10">
        <f t="shared" si="125"/>
        <v>3.8918381853880746E-4</v>
      </c>
    </row>
    <row r="654" spans="3:19" x14ac:dyDescent="0.35">
      <c r="C654" s="9">
        <f t="shared" si="122"/>
        <v>8.893958577658663E-2</v>
      </c>
      <c r="Q654" s="15">
        <f t="shared" si="123"/>
        <v>0</v>
      </c>
      <c r="R654" s="15">
        <f t="shared" si="124"/>
        <v>0</v>
      </c>
      <c r="S654" s="10">
        <f t="shared" si="125"/>
        <v>4.1182054485815189E-4</v>
      </c>
    </row>
    <row r="655" spans="3:19" x14ac:dyDescent="0.35">
      <c r="C655" s="9">
        <f t="shared" si="122"/>
        <v>8.8505221872296522E-2</v>
      </c>
      <c r="Q655" s="15">
        <f t="shared" si="123"/>
        <v>0</v>
      </c>
      <c r="R655" s="15">
        <f t="shared" si="124"/>
        <v>0</v>
      </c>
      <c r="S655" s="10">
        <f t="shared" si="125"/>
        <v>4.3436390429010818E-4</v>
      </c>
    </row>
    <row r="656" spans="3:19" x14ac:dyDescent="0.35">
      <c r="C656" s="9">
        <f t="shared" si="122"/>
        <v>8.8048474902869558E-2</v>
      </c>
      <c r="Q656" s="15">
        <f t="shared" si="123"/>
        <v>0</v>
      </c>
      <c r="R656" s="15">
        <f t="shared" si="124"/>
        <v>0</v>
      </c>
      <c r="S656" s="10">
        <f t="shared" si="125"/>
        <v>4.5674696942696325E-4</v>
      </c>
    </row>
    <row r="657" spans="3:19" x14ac:dyDescent="0.35">
      <c r="C657" s="9">
        <f t="shared" si="122"/>
        <v>8.756957342441142E-2</v>
      </c>
      <c r="Q657" s="15">
        <f t="shared" si="123"/>
        <v>0</v>
      </c>
      <c r="R657" s="15">
        <f t="shared" si="124"/>
        <v>0</v>
      </c>
      <c r="S657" s="10">
        <f t="shared" si="125"/>
        <v>4.7890147845813802E-4</v>
      </c>
    </row>
    <row r="658" spans="3:19" x14ac:dyDescent="0.35">
      <c r="C658" s="9">
        <f t="shared" si="122"/>
        <v>8.7068815560648105E-2</v>
      </c>
      <c r="Q658" s="15">
        <f t="shared" si="123"/>
        <v>0</v>
      </c>
      <c r="R658" s="15">
        <f t="shared" si="124"/>
        <v>0</v>
      </c>
      <c r="S658" s="10">
        <f t="shared" si="125"/>
        <v>5.0075786376331533E-4</v>
      </c>
    </row>
    <row r="659" spans="3:19" x14ac:dyDescent="0.35">
      <c r="C659" s="9">
        <f t="shared" si="122"/>
        <v>8.6546570282907645E-2</v>
      </c>
      <c r="Q659" s="15">
        <f t="shared" si="123"/>
        <v>0</v>
      </c>
      <c r="R659" s="15">
        <f t="shared" si="124"/>
        <v>0</v>
      </c>
      <c r="S659" s="10">
        <f t="shared" si="125"/>
        <v>5.2224527774046015E-4</v>
      </c>
    </row>
    <row r="660" spans="3:19" x14ac:dyDescent="0.35">
      <c r="C660" s="9">
        <f t="shared" si="122"/>
        <v>8.600327866584917E-2</v>
      </c>
      <c r="Q660" s="15">
        <f t="shared" si="123"/>
        <v>0</v>
      </c>
      <c r="R660" s="15">
        <f t="shared" si="124"/>
        <v>0</v>
      </c>
      <c r="S660" s="10">
        <f t="shared" si="125"/>
        <v>5.4329161705847506E-4</v>
      </c>
    </row>
    <row r="661" spans="3:19" x14ac:dyDescent="0.35">
      <c r="C661" s="9">
        <f t="shared" si="122"/>
        <v>8.5439455119448476E-2</v>
      </c>
      <c r="Q661" s="15">
        <f t="shared" si="123"/>
        <v>0</v>
      </c>
      <c r="R661" s="15">
        <f t="shared" si="124"/>
        <v>0</v>
      </c>
      <c r="S661" s="10">
        <f t="shared" si="125"/>
        <v>5.6382354640069354E-4</v>
      </c>
    </row>
    <row r="662" spans="3:19" x14ac:dyDescent="0.35">
      <c r="C662" s="9">
        <f t="shared" si="122"/>
        <v>8.4855688596550391E-2</v>
      </c>
      <c r="Q662" s="15">
        <f t="shared" si="123"/>
        <v>0</v>
      </c>
      <c r="R662" s="15">
        <f t="shared" si="124"/>
        <v>0</v>
      </c>
      <c r="S662" s="10">
        <f t="shared" si="125"/>
        <v>5.8376652289808539E-4</v>
      </c>
    </row>
    <row r="663" spans="3:19" x14ac:dyDescent="0.35">
      <c r="C663" s="9">
        <f t="shared" si="122"/>
        <v>8.4252643773438732E-2</v>
      </c>
      <c r="Q663" s="15">
        <f t="shared" si="123"/>
        <v>0</v>
      </c>
      <c r="R663" s="15">
        <f t="shared" si="124"/>
        <v>0</v>
      </c>
      <c r="S663" s="10">
        <f t="shared" si="125"/>
        <v>6.0304482311165919E-4</v>
      </c>
    </row>
    <row r="664" spans="3:19" x14ac:dyDescent="0.35">
      <c r="C664" s="9">
        <f t="shared" si="122"/>
        <v>8.3631062199366835E-2</v>
      </c>
      <c r="Q664" s="15">
        <f t="shared" si="123"/>
        <v>0</v>
      </c>
      <c r="R664" s="15">
        <f t="shared" si="124"/>
        <v>0</v>
      </c>
      <c r="S664" s="10">
        <f t="shared" si="125"/>
        <v>6.2158157407189718E-4</v>
      </c>
    </row>
    <row r="665" spans="3:19" x14ac:dyDescent="0.35">
      <c r="C665" s="9">
        <f t="shared" si="122"/>
        <v>8.2991763408599137E-2</v>
      </c>
      <c r="Q665" s="15">
        <f t="shared" si="123"/>
        <v>0</v>
      </c>
      <c r="R665" s="15">
        <f t="shared" si="124"/>
        <v>0</v>
      </c>
      <c r="S665" s="10">
        <f t="shared" si="125"/>
        <v>6.392987907676978E-4</v>
      </c>
    </row>
    <row r="666" spans="3:19" x14ac:dyDescent="0.35">
      <c r="C666" s="9">
        <f t="shared" si="122"/>
        <v>8.2335645986164913E-2</v>
      </c>
      <c r="Q666" s="15">
        <f t="shared" si="123"/>
        <v>0</v>
      </c>
      <c r="R666" s="15">
        <f t="shared" si="124"/>
        <v>0</v>
      </c>
      <c r="S666" s="10">
        <f t="shared" si="125"/>
        <v>6.5611742243422422E-4</v>
      </c>
    </row>
    <row r="667" spans="3:19" x14ac:dyDescent="0.35">
      <c r="C667" s="9">
        <f t="shared" si="122"/>
        <v>8.1663688575654647E-2</v>
      </c>
      <c r="Q667" s="15">
        <f t="shared" si="123"/>
        <v>0</v>
      </c>
      <c r="R667" s="15">
        <f t="shared" si="124"/>
        <v>0</v>
      </c>
      <c r="S667" s="10">
        <f t="shared" si="125"/>
        <v>6.7195741051026547E-4</v>
      </c>
    </row>
    <row r="668" spans="3:19" x14ac:dyDescent="0.35">
      <c r="C668" s="9">
        <f t="shared" si="122"/>
        <v>8.0976950813996293E-2</v>
      </c>
      <c r="Q668" s="15">
        <f t="shared" si="123"/>
        <v>0</v>
      </c>
      <c r="R668" s="15">
        <f t="shared" si="124"/>
        <v>0</v>
      </c>
      <c r="S668" s="10">
        <f t="shared" si="125"/>
        <v>6.8673776165835421E-4</v>
      </c>
    </row>
    <row r="669" spans="3:19" x14ac:dyDescent="0.35">
      <c r="C669" s="9">
        <f t="shared" ref="C669:C721" si="126">SQRT((C69-C68)^2+(D69-D68)^2)</f>
        <v>8.0276574174562854E-2</v>
      </c>
      <c r="Q669" s="15">
        <f t="shared" si="123"/>
        <v>0</v>
      </c>
      <c r="R669" s="15">
        <f t="shared" si="124"/>
        <v>0</v>
      </c>
      <c r="S669" s="10">
        <f t="shared" si="125"/>
        <v>7.0037663943343931E-4</v>
      </c>
    </row>
    <row r="670" spans="3:19" x14ac:dyDescent="0.35">
      <c r="C670" s="9">
        <f t="shared" si="126"/>
        <v>7.9563782695492455E-2</v>
      </c>
      <c r="Q670" s="15">
        <f t="shared" si="123"/>
        <v>0</v>
      </c>
      <c r="R670" s="15">
        <f t="shared" si="124"/>
        <v>0</v>
      </c>
      <c r="S670" s="10">
        <f t="shared" si="125"/>
        <v>7.1279147907039875E-4</v>
      </c>
    </row>
    <row r="671" spans="3:19" x14ac:dyDescent="0.35">
      <c r="C671" s="9">
        <f t="shared" si="126"/>
        <v>7.8839883565416019E-2</v>
      </c>
      <c r="Q671" s="15">
        <f t="shared" si="123"/>
        <v>0</v>
      </c>
      <c r="R671" s="15">
        <f t="shared" si="124"/>
        <v>0</v>
      </c>
      <c r="S671" s="10">
        <f t="shared" si="125"/>
        <v>7.238991300764358E-4</v>
      </c>
    </row>
    <row r="672" spans="3:19" x14ac:dyDescent="0.35">
      <c r="C672" s="9">
        <f t="shared" si="126"/>
        <v>7.8106267533360918E-2</v>
      </c>
      <c r="Q672" s="15">
        <f t="shared" si="123"/>
        <v>0</v>
      </c>
      <c r="R672" s="15">
        <f t="shared" si="124"/>
        <v>0</v>
      </c>
      <c r="S672" s="10">
        <f t="shared" si="125"/>
        <v>7.3361603205510106E-4</v>
      </c>
    </row>
    <row r="673" spans="3:19" x14ac:dyDescent="0.35">
      <c r="C673" s="9">
        <f t="shared" si="126"/>
        <v>7.7364409103620704E-2</v>
      </c>
      <c r="Q673" s="15">
        <f t="shared" si="123"/>
        <v>0</v>
      </c>
      <c r="R673" s="15">
        <f t="shared" si="124"/>
        <v>0</v>
      </c>
      <c r="S673" s="10">
        <f t="shared" si="125"/>
        <v>7.4185842974021365E-4</v>
      </c>
    </row>
    <row r="674" spans="3:19" x14ac:dyDescent="0.35">
      <c r="C674" s="9">
        <f t="shared" si="126"/>
        <v>7.6615866469901428E-2</v>
      </c>
      <c r="Q674" s="15">
        <f t="shared" si="123"/>
        <v>0</v>
      </c>
      <c r="R674" s="15">
        <f t="shared" si="124"/>
        <v>0</v>
      </c>
      <c r="S674" s="10">
        <f t="shared" si="125"/>
        <v>7.4854263371927632E-4</v>
      </c>
    </row>
    <row r="675" spans="3:19" x14ac:dyDescent="0.35">
      <c r="C675" s="9">
        <f t="shared" si="126"/>
        <v>7.5862281135881601E-2</v>
      </c>
      <c r="Q675" s="15">
        <f t="shared" si="123"/>
        <v>0</v>
      </c>
      <c r="R675" s="15">
        <f t="shared" si="124"/>
        <v>0</v>
      </c>
      <c r="S675" s="10">
        <f t="shared" si="125"/>
        <v>7.5358533401982675E-4</v>
      </c>
    </row>
    <row r="676" spans="3:19" x14ac:dyDescent="0.35">
      <c r="C676" s="9">
        <f t="shared" si="126"/>
        <v>7.5105377162068554E-2</v>
      </c>
      <c r="Q676" s="15">
        <f t="shared" si="123"/>
        <v>0</v>
      </c>
      <c r="R676" s="15">
        <f t="shared" si="124"/>
        <v>0</v>
      </c>
      <c r="S676" s="10">
        <f t="shared" si="125"/>
        <v>7.569039738130473E-4</v>
      </c>
    </row>
    <row r="677" spans="3:19" x14ac:dyDescent="0.35">
      <c r="C677" s="9">
        <f t="shared" si="126"/>
        <v>7.4346959970733373E-2</v>
      </c>
      <c r="Q677" s="15">
        <f t="shared" si="123"/>
        <v>0</v>
      </c>
      <c r="R677" s="15">
        <f t="shared" si="124"/>
        <v>0</v>
      </c>
      <c r="S677" s="10">
        <f t="shared" si="125"/>
        <v>7.5841719133518115E-4</v>
      </c>
    </row>
    <row r="678" spans="3:19" x14ac:dyDescent="0.35">
      <c r="C678" s="9">
        <f t="shared" si="126"/>
        <v>7.3588914633048425E-2</v>
      </c>
      <c r="Q678" s="15">
        <f t="shared" si="123"/>
        <v>0</v>
      </c>
      <c r="R678" s="15">
        <f t="shared" si="124"/>
        <v>0</v>
      </c>
      <c r="S678" s="10">
        <f t="shared" si="125"/>
        <v>7.5804533768494831E-4</v>
      </c>
    </row>
    <row r="679" spans="3:19" x14ac:dyDescent="0.35">
      <c r="C679" s="9">
        <f t="shared" si="126"/>
        <v>7.2833203554609593E-2</v>
      </c>
      <c r="Q679" s="15">
        <f t="shared" si="123"/>
        <v>0</v>
      </c>
      <c r="R679" s="15">
        <f t="shared" si="124"/>
        <v>0</v>
      </c>
      <c r="S679" s="10">
        <f t="shared" si="125"/>
        <v>7.5571107843883101E-4</v>
      </c>
    </row>
    <row r="680" spans="3:19" x14ac:dyDescent="0.35">
      <c r="C680" s="9">
        <f t="shared" si="126"/>
        <v>7.2081863468356544E-2</v>
      </c>
      <c r="Q680" s="15">
        <f t="shared" si="123"/>
        <v>0</v>
      </c>
      <c r="R680" s="15">
        <f t="shared" si="124"/>
        <v>0</v>
      </c>
      <c r="S680" s="10">
        <f t="shared" si="125"/>
        <v>7.5134008625304949E-4</v>
      </c>
    </row>
    <row r="681" spans="3:19" x14ac:dyDescent="0.35">
      <c r="C681" s="9">
        <f t="shared" si="126"/>
        <v>7.1337001637476097E-2</v>
      </c>
      <c r="Q681" s="15">
        <f t="shared" si="123"/>
        <v>0</v>
      </c>
      <c r="R681" s="15">
        <f t="shared" si="124"/>
        <v>0</v>
      </c>
      <c r="S681" s="10">
        <f t="shared" si="125"/>
        <v>7.4486183088044722E-4</v>
      </c>
    </row>
    <row r="682" spans="3:19" x14ac:dyDescent="0.35">
      <c r="C682" s="9">
        <f t="shared" si="126"/>
        <v>7.0600791166131438E-2</v>
      </c>
      <c r="Q682" s="15">
        <f t="shared" si="123"/>
        <v>0</v>
      </c>
      <c r="R682" s="15">
        <f t="shared" si="124"/>
        <v>0</v>
      </c>
      <c r="S682" s="10">
        <f t="shared" si="125"/>
        <v>7.3621047134465878E-4</v>
      </c>
    </row>
    <row r="683" spans="3:19" x14ac:dyDescent="0.35">
      <c r="C683" s="9">
        <f t="shared" si="126"/>
        <v>6.9875465313192706E-2</v>
      </c>
      <c r="Q683" s="15">
        <f t="shared" si="123"/>
        <v>0</v>
      </c>
      <c r="R683" s="15">
        <f t="shared" si="124"/>
        <v>0</v>
      </c>
      <c r="S683" s="10">
        <f t="shared" si="125"/>
        <v>7.2532585293873242E-4</v>
      </c>
    </row>
    <row r="684" spans="3:19" x14ac:dyDescent="0.35">
      <c r="C684" s="9">
        <f t="shared" si="126"/>
        <v>6.9163310704362185E-2</v>
      </c>
      <c r="Q684" s="15">
        <f t="shared" si="123"/>
        <v>0</v>
      </c>
      <c r="R684" s="15">
        <f t="shared" si="124"/>
        <v>0</v>
      </c>
      <c r="S684" s="10">
        <f t="shared" si="125"/>
        <v>7.1215460883052029E-4</v>
      </c>
    </row>
    <row r="685" spans="3:19" x14ac:dyDescent="0.35">
      <c r="C685" s="9">
        <f t="shared" si="126"/>
        <v>6.846665934217909E-2</v>
      </c>
      <c r="Q685" s="15">
        <f t="shared" si="123"/>
        <v>0</v>
      </c>
      <c r="R685" s="15">
        <f t="shared" si="124"/>
        <v>0</v>
      </c>
      <c r="S685" s="10">
        <f t="shared" si="125"/>
        <v>6.9665136218309553E-4</v>
      </c>
    </row>
    <row r="686" spans="3:19" x14ac:dyDescent="0.35">
      <c r="C686" s="9">
        <f t="shared" si="126"/>
        <v>6.778787932231764E-2</v>
      </c>
      <c r="Q686" s="15">
        <f t="shared" si="123"/>
        <v>0</v>
      </c>
      <c r="R686" s="15">
        <f t="shared" si="124"/>
        <v>0</v>
      </c>
      <c r="S686" s="10">
        <f t="shared" si="125"/>
        <v>6.7878001986144965E-4</v>
      </c>
    </row>
    <row r="687" spans="3:19" x14ac:dyDescent="0.35">
      <c r="C687" s="9">
        <f t="shared" si="126"/>
        <v>6.7129364178712167E-2</v>
      </c>
      <c r="Q687" s="15">
        <f t="shared" si="123"/>
        <v>0</v>
      </c>
      <c r="R687" s="15">
        <f t="shared" si="124"/>
        <v>0</v>
      </c>
      <c r="S687" s="10">
        <f t="shared" si="125"/>
        <v>6.5851514360547314E-4</v>
      </c>
    </row>
    <row r="688" spans="3:19" x14ac:dyDescent="0.35">
      <c r="C688" s="9">
        <f t="shared" si="126"/>
        <v>6.6493520801215164E-2</v>
      </c>
      <c r="Q688" s="15">
        <f t="shared" si="123"/>
        <v>0</v>
      </c>
      <c r="R688" s="15">
        <f t="shared" si="124"/>
        <v>0</v>
      </c>
      <c r="S688" s="10">
        <f t="shared" si="125"/>
        <v>6.3584337749700293E-4</v>
      </c>
    </row>
    <row r="689" spans="3:19" x14ac:dyDescent="0.35">
      <c r="C689" s="9">
        <f t="shared" si="126"/>
        <v>6.5882755897535492E-2</v>
      </c>
      <c r="Q689" s="15">
        <f t="shared" si="123"/>
        <v>0</v>
      </c>
      <c r="R689" s="15">
        <f t="shared" si="124"/>
        <v>0</v>
      </c>
      <c r="S689" s="10">
        <f t="shared" si="125"/>
        <v>6.1076490367967251E-4</v>
      </c>
    </row>
    <row r="690" spans="3:19" x14ac:dyDescent="0.35">
      <c r="C690" s="9">
        <f t="shared" si="126"/>
        <v>6.5299461006869022E-2</v>
      </c>
      <c r="Q690" s="15">
        <f t="shared" si="123"/>
        <v>0</v>
      </c>
      <c r="R690" s="15">
        <f t="shared" si="124"/>
        <v>0</v>
      </c>
      <c r="S690" s="10">
        <f t="shared" si="125"/>
        <v>5.8329489066646922E-4</v>
      </c>
    </row>
    <row r="691" spans="3:19" x14ac:dyDescent="0.35">
      <c r="C691" s="9">
        <f t="shared" si="126"/>
        <v>6.4745996116238783E-2</v>
      </c>
      <c r="Q691" s="15">
        <f t="shared" si="123"/>
        <v>0</v>
      </c>
      <c r="R691" s="15">
        <f t="shared" si="124"/>
        <v>0</v>
      </c>
      <c r="S691" s="10">
        <f t="shared" si="125"/>
        <v>5.5346489063023974E-4</v>
      </c>
    </row>
    <row r="692" spans="3:19" x14ac:dyDescent="0.35">
      <c r="C692" s="9">
        <f t="shared" si="126"/>
        <v>6.4224671981310918E-2</v>
      </c>
      <c r="Q692" s="15">
        <f t="shared" si="123"/>
        <v>0</v>
      </c>
      <c r="R692" s="15">
        <f t="shared" si="124"/>
        <v>0</v>
      </c>
      <c r="S692" s="10">
        <f t="shared" si="125"/>
        <v>5.2132413492786411E-4</v>
      </c>
    </row>
    <row r="693" spans="3:19" x14ac:dyDescent="0.35">
      <c r="C693" s="9">
        <f t="shared" si="126"/>
        <v>6.3737731310289675E-2</v>
      </c>
      <c r="Q693" s="15">
        <f t="shared" si="123"/>
        <v>0</v>
      </c>
      <c r="R693" s="15">
        <f t="shared" si="124"/>
        <v>0</v>
      </c>
      <c r="S693" s="10">
        <f t="shared" si="125"/>
        <v>4.8694067102124372E-4</v>
      </c>
    </row>
    <row r="694" spans="3:19" x14ac:dyDescent="0.35">
      <c r="C694" s="9">
        <f t="shared" si="126"/>
        <v>6.3287329030772874E-2</v>
      </c>
      <c r="Q694" s="15">
        <f t="shared" si="123"/>
        <v>0</v>
      </c>
      <c r="R694" s="15">
        <f t="shared" si="124"/>
        <v>0</v>
      </c>
      <c r="S694" s="10">
        <f t="shared" si="125"/>
        <v>4.5040227951680112E-4</v>
      </c>
    </row>
    <row r="695" spans="3:19" x14ac:dyDescent="0.35">
      <c r="C695" s="9">
        <f t="shared" si="126"/>
        <v>6.287551192255221E-2</v>
      </c>
      <c r="Q695" s="15">
        <f t="shared" si="123"/>
        <v>0</v>
      </c>
      <c r="R695" s="15">
        <f t="shared" si="124"/>
        <v>0</v>
      </c>
      <c r="S695" s="10">
        <f t="shared" si="125"/>
        <v>4.1181710822066342E-4</v>
      </c>
    </row>
    <row r="696" spans="3:19" x14ac:dyDescent="0.35">
      <c r="C696" s="9">
        <f t="shared" si="126"/>
        <v>6.2504197960575811E-2</v>
      </c>
      <c r="Q696" s="15">
        <f t="shared" si="123"/>
        <v>0</v>
      </c>
      <c r="R696" s="15">
        <f t="shared" si="124"/>
        <v>0</v>
      </c>
      <c r="S696" s="10">
        <f t="shared" si="125"/>
        <v>3.7131396197639943E-4</v>
      </c>
    </row>
    <row r="697" spans="3:19" x14ac:dyDescent="0.35">
      <c r="C697" s="9">
        <f t="shared" si="126"/>
        <v>6.2175155768235499E-2</v>
      </c>
      <c r="Q697" s="15">
        <f t="shared" si="123"/>
        <v>0</v>
      </c>
      <c r="R697" s="15">
        <f t="shared" si="124"/>
        <v>0</v>
      </c>
      <c r="S697" s="10">
        <f t="shared" si="125"/>
        <v>3.2904219234031196E-4</v>
      </c>
    </row>
    <row r="698" spans="3:19" x14ac:dyDescent="0.35">
      <c r="C698" s="9">
        <f t="shared" si="126"/>
        <v>6.1889984627165266E-2</v>
      </c>
      <c r="Q698" s="15">
        <f t="shared" si="123"/>
        <v>0</v>
      </c>
      <c r="R698" s="15">
        <f t="shared" si="124"/>
        <v>0</v>
      </c>
      <c r="S698" s="10">
        <f t="shared" si="125"/>
        <v>2.8517114107023261E-4</v>
      </c>
    </row>
    <row r="699" spans="3:19" x14ac:dyDescent="0.35">
      <c r="C699" s="9">
        <f t="shared" si="126"/>
        <v>6.1650095521325575E-2</v>
      </c>
      <c r="Q699" s="15">
        <f t="shared" si="123"/>
        <v>0</v>
      </c>
      <c r="R699" s="15">
        <f t="shared" si="124"/>
        <v>0</v>
      </c>
      <c r="S699" s="10">
        <f t="shared" si="125"/>
        <v>2.3988910583969125E-4</v>
      </c>
    </row>
    <row r="700" spans="3:19" x14ac:dyDescent="0.35">
      <c r="C700" s="9">
        <f t="shared" si="126"/>
        <v>6.1456693706811893E-2</v>
      </c>
      <c r="Q700" s="15">
        <f t="shared" si="123"/>
        <v>0</v>
      </c>
      <c r="R700" s="15">
        <f t="shared" si="124"/>
        <v>0</v>
      </c>
      <c r="S700" s="10">
        <f t="shared" si="125"/>
        <v>1.9340181451368149E-4</v>
      </c>
    </row>
    <row r="701" spans="3:19" x14ac:dyDescent="0.35">
      <c r="C701" s="9">
        <f t="shared" si="126"/>
        <v>6.1310763290637935E-2</v>
      </c>
      <c r="Q701" s="15">
        <f t="shared" si="123"/>
        <v>0</v>
      </c>
      <c r="R701" s="15">
        <f t="shared" si="124"/>
        <v>0</v>
      </c>
      <c r="S701" s="10">
        <f t="shared" si="125"/>
        <v>1.4593041617395885E-4</v>
      </c>
    </row>
    <row r="702" spans="3:19" x14ac:dyDescent="0.35">
      <c r="C702" s="9">
        <f t="shared" si="126"/>
        <v>6.1213054270684908E-2</v>
      </c>
      <c r="Q702" s="15">
        <f t="shared" si="123"/>
        <v>0</v>
      </c>
      <c r="R702" s="15">
        <f t="shared" si="124"/>
        <v>0</v>
      </c>
      <c r="S702" s="10">
        <f t="shared" si="125"/>
        <v>9.7709019953026721E-5</v>
      </c>
    </row>
    <row r="703" spans="3:19" x14ac:dyDescent="0.35">
      <c r="C703" s="9">
        <f t="shared" si="126"/>
        <v>6.1164072434069822E-2</v>
      </c>
      <c r="Q703" s="15">
        <f t="shared" si="123"/>
        <v>0</v>
      </c>
      <c r="R703" s="15">
        <f t="shared" si="124"/>
        <v>0</v>
      </c>
      <c r="S703" s="10">
        <f t="shared" si="125"/>
        <v>4.8981836615086261E-5</v>
      </c>
    </row>
    <row r="704" spans="3:19" x14ac:dyDescent="0.35">
      <c r="C704" s="9">
        <f t="shared" si="126"/>
        <v>6.1164072434067233E-2</v>
      </c>
      <c r="Q704" s="15">
        <f t="shared" si="123"/>
        <v>0</v>
      </c>
      <c r="R704" s="15">
        <f t="shared" si="124"/>
        <v>0</v>
      </c>
      <c r="S704" s="10">
        <f t="shared" si="125"/>
        <v>2.5882074261573962E-15</v>
      </c>
    </row>
    <row r="705" spans="3:19" x14ac:dyDescent="0.35">
      <c r="C705" s="9">
        <f t="shared" si="126"/>
        <v>6.1213054270687454E-2</v>
      </c>
      <c r="Q705" s="15">
        <f t="shared" si="123"/>
        <v>0</v>
      </c>
      <c r="R705" s="15">
        <f t="shared" si="124"/>
        <v>0</v>
      </c>
      <c r="S705" s="10">
        <f t="shared" si="125"/>
        <v>4.8981836620221042E-5</v>
      </c>
    </row>
    <row r="706" spans="3:19" x14ac:dyDescent="0.35">
      <c r="C706" s="9">
        <f t="shared" si="126"/>
        <v>6.1310763290634465E-2</v>
      </c>
      <c r="Q706" s="15">
        <f t="shared" si="123"/>
        <v>0</v>
      </c>
      <c r="R706" s="15">
        <f t="shared" si="124"/>
        <v>0</v>
      </c>
      <c r="S706" s="10">
        <f t="shared" si="125"/>
        <v>9.77090199470107E-5</v>
      </c>
    </row>
    <row r="707" spans="3:19" x14ac:dyDescent="0.35">
      <c r="C707" s="9">
        <f t="shared" si="126"/>
        <v>6.1456693706815266E-2</v>
      </c>
      <c r="Q707" s="15">
        <f t="shared" si="123"/>
        <v>0</v>
      </c>
      <c r="R707" s="15">
        <f t="shared" si="124"/>
        <v>0</v>
      </c>
      <c r="S707" s="10">
        <f t="shared" si="125"/>
        <v>1.459304161808006E-4</v>
      </c>
    </row>
    <row r="708" spans="3:19" x14ac:dyDescent="0.35">
      <c r="C708" s="9">
        <f t="shared" si="126"/>
        <v>6.1650095521326297E-2</v>
      </c>
      <c r="Q708" s="15">
        <f t="shared" ref="Q708:Q771" si="127">DEGREES(I708)</f>
        <v>0</v>
      </c>
      <c r="R708" s="15">
        <f t="shared" ref="R708:R771" si="128">DEGREES(M708)</f>
        <v>0</v>
      </c>
      <c r="S708" s="10">
        <f t="shared" si="125"/>
        <v>1.9340181451103083E-4</v>
      </c>
    </row>
    <row r="709" spans="3:19" x14ac:dyDescent="0.35">
      <c r="C709" s="9">
        <f t="shared" si="126"/>
        <v>6.1889984627162331E-2</v>
      </c>
      <c r="Q709" s="15">
        <f t="shared" si="127"/>
        <v>0</v>
      </c>
      <c r="R709" s="15">
        <f t="shared" si="128"/>
        <v>0</v>
      </c>
      <c r="S709" s="10">
        <f t="shared" ref="S709:S772" si="129">SQRT((C709-C708)^2+(D709-D708)^2)</f>
        <v>2.3988910583603446E-4</v>
      </c>
    </row>
    <row r="710" spans="3:19" x14ac:dyDescent="0.35">
      <c r="C710" s="9">
        <f t="shared" si="126"/>
        <v>6.2175155768234604E-2</v>
      </c>
      <c r="Q710" s="15">
        <f t="shared" si="127"/>
        <v>0</v>
      </c>
      <c r="R710" s="15">
        <f t="shared" si="128"/>
        <v>0</v>
      </c>
      <c r="S710" s="10">
        <f t="shared" si="129"/>
        <v>2.8517114107227265E-4</v>
      </c>
    </row>
    <row r="711" spans="3:19" x14ac:dyDescent="0.35">
      <c r="C711" s="9">
        <f t="shared" si="126"/>
        <v>6.2504197960576782E-2</v>
      </c>
      <c r="Q711" s="15">
        <f t="shared" si="127"/>
        <v>0</v>
      </c>
      <c r="R711" s="15">
        <f t="shared" si="128"/>
        <v>0</v>
      </c>
      <c r="S711" s="10">
        <f t="shared" si="129"/>
        <v>3.2904219234217852E-4</v>
      </c>
    </row>
    <row r="712" spans="3:19" x14ac:dyDescent="0.35">
      <c r="C712" s="9">
        <f t="shared" si="126"/>
        <v>6.2875511922554167E-2</v>
      </c>
      <c r="Q712" s="15">
        <f t="shared" si="127"/>
        <v>0</v>
      </c>
      <c r="R712" s="15">
        <f t="shared" si="128"/>
        <v>0</v>
      </c>
      <c r="S712" s="10">
        <f t="shared" si="129"/>
        <v>3.7131396197738475E-4</v>
      </c>
    </row>
    <row r="713" spans="3:19" x14ac:dyDescent="0.35">
      <c r="C713" s="9">
        <f t="shared" si="126"/>
        <v>6.3287329030770889E-2</v>
      </c>
      <c r="Q713" s="15">
        <f t="shared" si="127"/>
        <v>0</v>
      </c>
      <c r="R713" s="15">
        <f t="shared" si="128"/>
        <v>0</v>
      </c>
      <c r="S713" s="10">
        <f t="shared" si="129"/>
        <v>4.1181710821672213E-4</v>
      </c>
    </row>
    <row r="714" spans="3:19" x14ac:dyDescent="0.35">
      <c r="C714" s="9">
        <f t="shared" si="126"/>
        <v>6.3737731310289134E-2</v>
      </c>
      <c r="Q714" s="15">
        <f t="shared" si="127"/>
        <v>0</v>
      </c>
      <c r="R714" s="15">
        <f t="shared" si="128"/>
        <v>0</v>
      </c>
      <c r="S714" s="10">
        <f t="shared" si="129"/>
        <v>4.5040227951824441E-4</v>
      </c>
    </row>
    <row r="715" spans="3:19" x14ac:dyDescent="0.35">
      <c r="C715" s="9">
        <f t="shared" si="126"/>
        <v>6.4224671981312181E-2</v>
      </c>
      <c r="Q715" s="15">
        <f t="shared" si="127"/>
        <v>0</v>
      </c>
      <c r="R715" s="15">
        <f t="shared" si="128"/>
        <v>0</v>
      </c>
      <c r="S715" s="10">
        <f t="shared" si="129"/>
        <v>4.8694067102304783E-4</v>
      </c>
    </row>
    <row r="716" spans="3:19" x14ac:dyDescent="0.35">
      <c r="C716" s="9">
        <f t="shared" si="126"/>
        <v>6.4745996116237048E-2</v>
      </c>
      <c r="Q716" s="15">
        <f t="shared" si="127"/>
        <v>0</v>
      </c>
      <c r="R716" s="15">
        <f t="shared" si="128"/>
        <v>0</v>
      </c>
      <c r="S716" s="10">
        <f t="shared" si="129"/>
        <v>5.2132413492486651E-4</v>
      </c>
    </row>
    <row r="717" spans="3:19" x14ac:dyDescent="0.35">
      <c r="C717" s="9">
        <f t="shared" si="126"/>
        <v>6.5299461006869272E-2</v>
      </c>
      <c r="Q717" s="15">
        <f t="shared" si="127"/>
        <v>0</v>
      </c>
      <c r="R717" s="15">
        <f t="shared" si="128"/>
        <v>0</v>
      </c>
      <c r="S717" s="10">
        <f t="shared" si="129"/>
        <v>5.5346489063222426E-4</v>
      </c>
    </row>
    <row r="718" spans="3:19" x14ac:dyDescent="0.35">
      <c r="C718" s="9">
        <f t="shared" si="126"/>
        <v>6.5882755897538448E-2</v>
      </c>
      <c r="Q718" s="15">
        <f t="shared" si="127"/>
        <v>0</v>
      </c>
      <c r="R718" s="15">
        <f t="shared" si="128"/>
        <v>0</v>
      </c>
      <c r="S718" s="10">
        <f t="shared" si="129"/>
        <v>5.8329489066917539E-4</v>
      </c>
    </row>
    <row r="719" spans="3:19" x14ac:dyDescent="0.35">
      <c r="C719" s="9">
        <f t="shared" si="126"/>
        <v>6.649352080121472E-2</v>
      </c>
      <c r="Q719" s="15">
        <f t="shared" si="127"/>
        <v>0</v>
      </c>
      <c r="R719" s="15">
        <f t="shared" si="128"/>
        <v>0</v>
      </c>
      <c r="S719" s="10">
        <f t="shared" si="129"/>
        <v>6.1076490367627245E-4</v>
      </c>
    </row>
    <row r="720" spans="3:19" x14ac:dyDescent="0.35">
      <c r="C720" s="9">
        <f t="shared" si="126"/>
        <v>6.7129364178709849E-2</v>
      </c>
      <c r="Q720" s="15">
        <f t="shared" si="127"/>
        <v>0</v>
      </c>
      <c r="R720" s="15">
        <f t="shared" si="128"/>
        <v>0</v>
      </c>
      <c r="S720" s="10">
        <f t="shared" si="129"/>
        <v>6.3584337749512942E-4</v>
      </c>
    </row>
    <row r="721" spans="3:19" x14ac:dyDescent="0.35">
      <c r="C721" s="9">
        <f t="shared" si="126"/>
        <v>6.7787879322320124E-2</v>
      </c>
      <c r="Q721" s="15">
        <f t="shared" si="127"/>
        <v>0</v>
      </c>
      <c r="R721" s="15">
        <f t="shared" si="128"/>
        <v>0</v>
      </c>
      <c r="S721" s="10">
        <f t="shared" si="129"/>
        <v>6.5851514361027486E-4</v>
      </c>
    </row>
    <row r="722" spans="3:19" x14ac:dyDescent="0.35">
      <c r="C722" s="9">
        <f>SQRT((C122-C121)^2+(D122-D121)^2)</f>
        <v>6.8466659342180242E-2</v>
      </c>
      <c r="Q722" s="15">
        <f t="shared" si="127"/>
        <v>0</v>
      </c>
      <c r="R722" s="15">
        <f t="shared" si="128"/>
        <v>0</v>
      </c>
      <c r="S722" s="10">
        <f t="shared" si="129"/>
        <v>6.7878001986011738E-4</v>
      </c>
    </row>
    <row r="723" spans="3:19" x14ac:dyDescent="0.35">
      <c r="C723" s="9">
        <f t="shared" ref="C723:C786" si="130">SQRT((C123-C122)^2+(D123-D122)^2)</f>
        <v>6.9163310704359493E-2</v>
      </c>
      <c r="Q723" s="15">
        <f t="shared" si="127"/>
        <v>0</v>
      </c>
      <c r="R723" s="15">
        <f t="shared" si="128"/>
        <v>0</v>
      </c>
      <c r="S723" s="10">
        <f t="shared" si="129"/>
        <v>6.9665136217925139E-4</v>
      </c>
    </row>
    <row r="724" spans="3:19" x14ac:dyDescent="0.35">
      <c r="C724" s="9">
        <f t="shared" si="130"/>
        <v>6.9875465313193774E-2</v>
      </c>
      <c r="Q724" s="15">
        <f t="shared" si="127"/>
        <v>0</v>
      </c>
      <c r="R724" s="15">
        <f t="shared" si="128"/>
        <v>0</v>
      </c>
      <c r="S724" s="10">
        <f t="shared" si="129"/>
        <v>7.1215460883428117E-4</v>
      </c>
    </row>
    <row r="725" spans="3:19" x14ac:dyDescent="0.35">
      <c r="C725" s="9">
        <f t="shared" si="130"/>
        <v>7.0600791166132465E-2</v>
      </c>
      <c r="Q725" s="15">
        <f t="shared" si="127"/>
        <v>0</v>
      </c>
      <c r="R725" s="15">
        <f t="shared" si="128"/>
        <v>0</v>
      </c>
      <c r="S725" s="10">
        <f t="shared" si="129"/>
        <v>7.2532585293869078E-4</v>
      </c>
    </row>
    <row r="726" spans="3:19" x14ac:dyDescent="0.35">
      <c r="C726" s="9">
        <f t="shared" si="130"/>
        <v>7.1337001637472822E-2</v>
      </c>
      <c r="Q726" s="15">
        <f t="shared" si="127"/>
        <v>0</v>
      </c>
      <c r="R726" s="15">
        <f t="shared" si="128"/>
        <v>0</v>
      </c>
      <c r="S726" s="10">
        <f t="shared" si="129"/>
        <v>7.3621047134035666E-4</v>
      </c>
    </row>
    <row r="727" spans="3:19" x14ac:dyDescent="0.35">
      <c r="C727" s="9">
        <f t="shared" si="130"/>
        <v>7.2081863468358556E-2</v>
      </c>
      <c r="Q727" s="15">
        <f t="shared" si="127"/>
        <v>0</v>
      </c>
      <c r="R727" s="15">
        <f t="shared" si="128"/>
        <v>0</v>
      </c>
      <c r="S727" s="10">
        <f t="shared" si="129"/>
        <v>7.4486183088573465E-4</v>
      </c>
    </row>
    <row r="728" spans="3:19" x14ac:dyDescent="0.35">
      <c r="C728" s="9">
        <f t="shared" si="130"/>
        <v>7.283320355460994E-2</v>
      </c>
      <c r="Q728" s="15">
        <f t="shared" si="127"/>
        <v>0</v>
      </c>
      <c r="R728" s="15">
        <f t="shared" si="128"/>
        <v>0</v>
      </c>
      <c r="S728" s="10">
        <f t="shared" si="129"/>
        <v>7.5134008625138415E-4</v>
      </c>
    </row>
    <row r="729" spans="3:19" x14ac:dyDescent="0.35">
      <c r="C729" s="9">
        <f t="shared" si="130"/>
        <v>7.3588914633047023E-2</v>
      </c>
      <c r="Q729" s="15">
        <f t="shared" si="127"/>
        <v>0</v>
      </c>
      <c r="R729" s="15">
        <f t="shared" si="128"/>
        <v>0</v>
      </c>
      <c r="S729" s="10">
        <f t="shared" si="129"/>
        <v>7.5571107843708241E-4</v>
      </c>
    </row>
    <row r="730" spans="3:19" x14ac:dyDescent="0.35">
      <c r="C730" s="9">
        <f t="shared" si="130"/>
        <v>7.4346959970733706E-2</v>
      </c>
      <c r="Q730" s="15">
        <f t="shared" si="127"/>
        <v>0</v>
      </c>
      <c r="R730" s="15">
        <f t="shared" si="128"/>
        <v>0</v>
      </c>
      <c r="S730" s="10">
        <f t="shared" si="129"/>
        <v>7.5804533768668303E-4</v>
      </c>
    </row>
    <row r="731" spans="3:19" x14ac:dyDescent="0.35">
      <c r="C731" s="9">
        <f t="shared" si="130"/>
        <v>7.5105377162068374E-2</v>
      </c>
      <c r="Q731" s="15">
        <f t="shared" si="127"/>
        <v>0</v>
      </c>
      <c r="R731" s="15">
        <f t="shared" si="128"/>
        <v>0</v>
      </c>
      <c r="S731" s="10">
        <f t="shared" si="129"/>
        <v>7.5841719133466767E-4</v>
      </c>
    </row>
    <row r="732" spans="3:19" x14ac:dyDescent="0.35">
      <c r="C732" s="9">
        <f t="shared" si="130"/>
        <v>7.586228113588217E-2</v>
      </c>
      <c r="Q732" s="15">
        <f t="shared" si="127"/>
        <v>0</v>
      </c>
      <c r="R732" s="15">
        <f t="shared" si="128"/>
        <v>0</v>
      </c>
      <c r="S732" s="10">
        <f t="shared" si="129"/>
        <v>7.569039738137967E-4</v>
      </c>
    </row>
    <row r="733" spans="3:19" x14ac:dyDescent="0.35">
      <c r="C733" s="9">
        <f t="shared" si="130"/>
        <v>7.6615866469900554E-2</v>
      </c>
      <c r="Q733" s="15">
        <f t="shared" si="127"/>
        <v>0</v>
      </c>
      <c r="R733" s="15">
        <f t="shared" si="128"/>
        <v>0</v>
      </c>
      <c r="S733" s="10">
        <f t="shared" si="129"/>
        <v>7.5358533401838346E-4</v>
      </c>
    </row>
    <row r="734" spans="3:19" x14ac:dyDescent="0.35">
      <c r="C734" s="9">
        <f t="shared" si="130"/>
        <v>7.7364409103622966E-2</v>
      </c>
      <c r="Q734" s="15">
        <f t="shared" si="127"/>
        <v>0</v>
      </c>
      <c r="R734" s="15">
        <f t="shared" si="128"/>
        <v>0</v>
      </c>
      <c r="S734" s="10">
        <f t="shared" si="129"/>
        <v>7.485426337224127E-4</v>
      </c>
    </row>
    <row r="735" spans="3:19" x14ac:dyDescent="0.35">
      <c r="C735" s="9">
        <f t="shared" si="130"/>
        <v>7.8106267533358448E-2</v>
      </c>
      <c r="Q735" s="15">
        <f t="shared" si="127"/>
        <v>0</v>
      </c>
      <c r="R735" s="15">
        <f t="shared" si="128"/>
        <v>0</v>
      </c>
      <c r="S735" s="10">
        <f t="shared" si="129"/>
        <v>7.4185842973548133E-4</v>
      </c>
    </row>
    <row r="736" spans="3:19" x14ac:dyDescent="0.35">
      <c r="C736" s="9">
        <f t="shared" si="130"/>
        <v>7.8839883565420085E-2</v>
      </c>
      <c r="Q736" s="15">
        <f t="shared" si="127"/>
        <v>0</v>
      </c>
      <c r="R736" s="15">
        <f t="shared" si="128"/>
        <v>0</v>
      </c>
      <c r="S736" s="10">
        <f t="shared" si="129"/>
        <v>7.336160320616375E-4</v>
      </c>
    </row>
    <row r="737" spans="3:19" x14ac:dyDescent="0.35">
      <c r="C737" s="9">
        <f t="shared" si="130"/>
        <v>7.956378269549215E-2</v>
      </c>
      <c r="Q737" s="15">
        <f t="shared" si="127"/>
        <v>0</v>
      </c>
      <c r="R737" s="15">
        <f t="shared" si="128"/>
        <v>0</v>
      </c>
      <c r="S737" s="10">
        <f t="shared" si="129"/>
        <v>7.238991300720643E-4</v>
      </c>
    </row>
    <row r="738" spans="3:19" x14ac:dyDescent="0.35">
      <c r="C738" s="9">
        <f t="shared" si="130"/>
        <v>8.0276574174562659E-2</v>
      </c>
      <c r="Q738" s="15">
        <f t="shared" si="127"/>
        <v>0</v>
      </c>
      <c r="R738" s="15">
        <f t="shared" si="128"/>
        <v>0</v>
      </c>
      <c r="S738" s="10">
        <f t="shared" si="129"/>
        <v>7.1279147907050977E-4</v>
      </c>
    </row>
    <row r="739" spans="3:19" x14ac:dyDescent="0.35">
      <c r="C739" s="9">
        <f t="shared" si="130"/>
        <v>8.0976950813992796E-2</v>
      </c>
      <c r="Q739" s="15">
        <f t="shared" si="127"/>
        <v>0</v>
      </c>
      <c r="R739" s="15">
        <f t="shared" si="128"/>
        <v>0</v>
      </c>
      <c r="S739" s="10">
        <f t="shared" si="129"/>
        <v>7.0037663943013639E-4</v>
      </c>
    </row>
    <row r="740" spans="3:19" x14ac:dyDescent="0.35">
      <c r="C740" s="9">
        <f t="shared" si="130"/>
        <v>8.1663688575652843E-2</v>
      </c>
      <c r="Q740" s="15">
        <f t="shared" si="127"/>
        <v>0</v>
      </c>
      <c r="R740" s="15">
        <f t="shared" si="128"/>
        <v>0</v>
      </c>
      <c r="S740" s="10">
        <f t="shared" si="129"/>
        <v>6.867377616600473E-4</v>
      </c>
    </row>
    <row r="741" spans="3:19" x14ac:dyDescent="0.35">
      <c r="C741" s="9">
        <f t="shared" si="130"/>
        <v>8.2335645986168993E-2</v>
      </c>
      <c r="Q741" s="15">
        <f t="shared" si="127"/>
        <v>0</v>
      </c>
      <c r="R741" s="15">
        <f t="shared" si="128"/>
        <v>0</v>
      </c>
      <c r="S741" s="10">
        <f t="shared" si="129"/>
        <v>6.7195741051614966E-4</v>
      </c>
    </row>
    <row r="742" spans="3:19" x14ac:dyDescent="0.35">
      <c r="C742" s="9">
        <f t="shared" si="130"/>
        <v>8.299176340859804E-2</v>
      </c>
      <c r="Q742" s="15">
        <f t="shared" si="127"/>
        <v>0</v>
      </c>
      <c r="R742" s="15">
        <f t="shared" si="128"/>
        <v>0</v>
      </c>
      <c r="S742" s="10">
        <f t="shared" si="129"/>
        <v>6.561174224290478E-4</v>
      </c>
    </row>
    <row r="743" spans="3:19" x14ac:dyDescent="0.35">
      <c r="C743" s="9">
        <f t="shared" si="130"/>
        <v>8.363106219936832E-2</v>
      </c>
      <c r="Q743" s="15">
        <f t="shared" si="127"/>
        <v>0</v>
      </c>
      <c r="R743" s="15">
        <f t="shared" si="128"/>
        <v>0</v>
      </c>
      <c r="S743" s="10">
        <f t="shared" si="129"/>
        <v>6.3929879077027907E-4</v>
      </c>
    </row>
    <row r="744" spans="3:19" x14ac:dyDescent="0.35">
      <c r="C744" s="9">
        <f t="shared" si="130"/>
        <v>8.4252643773437511E-2</v>
      </c>
      <c r="Q744" s="15">
        <f t="shared" si="127"/>
        <v>0</v>
      </c>
      <c r="R744" s="15">
        <f t="shared" si="128"/>
        <v>0</v>
      </c>
      <c r="S744" s="10">
        <f t="shared" si="129"/>
        <v>6.2158157406919101E-4</v>
      </c>
    </row>
    <row r="745" spans="3:19" x14ac:dyDescent="0.35">
      <c r="C745" s="9">
        <f t="shared" si="130"/>
        <v>8.4855688596550072E-2</v>
      </c>
      <c r="Q745" s="15">
        <f t="shared" si="127"/>
        <v>0</v>
      </c>
      <c r="R745" s="15">
        <f t="shared" si="128"/>
        <v>0</v>
      </c>
      <c r="S745" s="10">
        <f t="shared" si="129"/>
        <v>6.0304482311256125E-4</v>
      </c>
    </row>
    <row r="746" spans="3:19" x14ac:dyDescent="0.35">
      <c r="C746" s="9">
        <f t="shared" si="130"/>
        <v>8.5439455119450822E-2</v>
      </c>
      <c r="Q746" s="15">
        <f t="shared" si="127"/>
        <v>0</v>
      </c>
      <c r="R746" s="15">
        <f t="shared" si="128"/>
        <v>0</v>
      </c>
      <c r="S746" s="10">
        <f t="shared" si="129"/>
        <v>5.8376652290074993E-4</v>
      </c>
    </row>
    <row r="747" spans="3:19" x14ac:dyDescent="0.35">
      <c r="C747" s="9">
        <f t="shared" si="130"/>
        <v>8.6003278665846214E-2</v>
      </c>
      <c r="Q747" s="15">
        <f t="shared" si="127"/>
        <v>0</v>
      </c>
      <c r="R747" s="15">
        <f t="shared" si="128"/>
        <v>0</v>
      </c>
      <c r="S747" s="10">
        <f t="shared" si="129"/>
        <v>5.6382354639539223E-4</v>
      </c>
    </row>
    <row r="748" spans="3:19" x14ac:dyDescent="0.35">
      <c r="C748" s="9">
        <f t="shared" si="130"/>
        <v>8.6546570282909838E-2</v>
      </c>
      <c r="Q748" s="15">
        <f t="shared" si="127"/>
        <v>0</v>
      </c>
      <c r="R748" s="15">
        <f t="shared" si="128"/>
        <v>0</v>
      </c>
      <c r="S748" s="10">
        <f t="shared" si="129"/>
        <v>5.4329161706362372E-4</v>
      </c>
    </row>
    <row r="749" spans="3:19" x14ac:dyDescent="0.35">
      <c r="C749" s="9">
        <f t="shared" si="130"/>
        <v>8.706881556064773E-2</v>
      </c>
      <c r="Q749" s="15">
        <f t="shared" si="127"/>
        <v>0</v>
      </c>
      <c r="R749" s="15">
        <f t="shared" si="128"/>
        <v>0</v>
      </c>
      <c r="S749" s="10">
        <f t="shared" si="129"/>
        <v>5.2224527773789275E-4</v>
      </c>
    </row>
    <row r="750" spans="3:19" x14ac:dyDescent="0.35">
      <c r="C750" s="9">
        <f t="shared" si="130"/>
        <v>8.7569573424410879E-2</v>
      </c>
      <c r="Q750" s="15">
        <f t="shared" si="127"/>
        <v>0</v>
      </c>
      <c r="R750" s="15">
        <f t="shared" si="128"/>
        <v>0</v>
      </c>
      <c r="S750" s="10">
        <f t="shared" si="129"/>
        <v>5.0075786376314879E-4</v>
      </c>
    </row>
    <row r="751" spans="3:19" x14ac:dyDescent="0.35">
      <c r="C751" s="9">
        <f t="shared" si="130"/>
        <v>8.8048474902872487E-2</v>
      </c>
      <c r="Q751" s="15">
        <f t="shared" si="127"/>
        <v>0</v>
      </c>
      <c r="R751" s="15">
        <f t="shared" si="128"/>
        <v>0</v>
      </c>
      <c r="S751" s="10">
        <f t="shared" si="129"/>
        <v>4.7890147846160747E-4</v>
      </c>
    </row>
    <row r="752" spans="3:19" x14ac:dyDescent="0.35">
      <c r="C752" s="9">
        <f t="shared" si="130"/>
        <v>8.8505221872294607E-2</v>
      </c>
      <c r="Q752" s="15">
        <f t="shared" si="127"/>
        <v>0</v>
      </c>
      <c r="R752" s="15">
        <f t="shared" si="128"/>
        <v>0</v>
      </c>
      <c r="S752" s="10">
        <f t="shared" si="129"/>
        <v>4.567469694221199E-4</v>
      </c>
    </row>
    <row r="753" spans="3:19" x14ac:dyDescent="0.35">
      <c r="C753" s="9">
        <f t="shared" si="130"/>
        <v>8.8939585776582106E-2</v>
      </c>
      <c r="Q753" s="15">
        <f t="shared" si="127"/>
        <v>0</v>
      </c>
      <c r="R753" s="15">
        <f t="shared" si="128"/>
        <v>0</v>
      </c>
      <c r="S753" s="10">
        <f t="shared" si="129"/>
        <v>4.3436390428749916E-4</v>
      </c>
    </row>
    <row r="754" spans="3:19" x14ac:dyDescent="0.35">
      <c r="C754" s="9">
        <f t="shared" si="130"/>
        <v>8.9351406321444268E-2</v>
      </c>
      <c r="Q754" s="15">
        <f t="shared" si="127"/>
        <v>0</v>
      </c>
      <c r="R754" s="15">
        <f t="shared" si="128"/>
        <v>0</v>
      </c>
      <c r="S754" s="10">
        <f t="shared" si="129"/>
        <v>4.1182054486216257E-4</v>
      </c>
    </row>
    <row r="755" spans="3:19" x14ac:dyDescent="0.35">
      <c r="C755" s="9">
        <f t="shared" si="130"/>
        <v>8.974059013998717E-2</v>
      </c>
      <c r="Q755" s="15">
        <f t="shared" si="127"/>
        <v>0</v>
      </c>
      <c r="R755" s="15">
        <f t="shared" si="128"/>
        <v>0</v>
      </c>
      <c r="S755" s="10">
        <f t="shared" si="129"/>
        <v>3.8918381854290141E-4</v>
      </c>
    </row>
    <row r="756" spans="3:19" x14ac:dyDescent="0.35">
      <c r="C756" s="9">
        <f t="shared" si="130"/>
        <v>9.0107109426425289E-2</v>
      </c>
      <c r="Q756" s="15">
        <f t="shared" si="127"/>
        <v>0</v>
      </c>
      <c r="R756" s="15">
        <f t="shared" si="128"/>
        <v>0</v>
      </c>
      <c r="S756" s="10">
        <f t="shared" si="129"/>
        <v>3.6651928643811893E-4</v>
      </c>
    </row>
    <row r="757" spans="3:19" x14ac:dyDescent="0.35">
      <c r="C757" s="9">
        <f t="shared" si="130"/>
        <v>9.0451000533654333E-2</v>
      </c>
      <c r="Q757" s="15">
        <f t="shared" si="127"/>
        <v>0</v>
      </c>
      <c r="R757" s="15">
        <f t="shared" si="128"/>
        <v>0</v>
      </c>
      <c r="S757" s="10">
        <f t="shared" si="129"/>
        <v>3.4389110722904404E-4</v>
      </c>
    </row>
    <row r="758" spans="3:19" x14ac:dyDescent="0.35">
      <c r="C758" s="9">
        <f t="shared" si="130"/>
        <v>9.0772362530099543E-2</v>
      </c>
      <c r="Q758" s="15">
        <f t="shared" si="127"/>
        <v>0</v>
      </c>
      <c r="R758" s="15">
        <f t="shared" si="128"/>
        <v>0</v>
      </c>
      <c r="S758" s="10">
        <f t="shared" si="129"/>
        <v>3.2136199644521024E-4</v>
      </c>
    </row>
    <row r="759" spans="3:19" x14ac:dyDescent="0.35">
      <c r="C759" s="9">
        <f t="shared" si="130"/>
        <v>9.1071355710655139E-2</v>
      </c>
      <c r="Q759" s="15">
        <f t="shared" si="127"/>
        <v>0</v>
      </c>
      <c r="R759" s="15">
        <f t="shared" si="128"/>
        <v>0</v>
      </c>
      <c r="S759" s="10">
        <f t="shared" si="129"/>
        <v>2.9899318055559565E-4</v>
      </c>
    </row>
    <row r="760" spans="3:19" x14ac:dyDescent="0.35">
      <c r="C760" s="9">
        <f t="shared" si="130"/>
        <v>9.1348200056180759E-2</v>
      </c>
      <c r="Q760" s="15">
        <f t="shared" si="127"/>
        <v>0</v>
      </c>
      <c r="R760" s="15">
        <f t="shared" si="128"/>
        <v>0</v>
      </c>
      <c r="S760" s="10">
        <f t="shared" si="129"/>
        <v>2.7684434552562032E-4</v>
      </c>
    </row>
    <row r="761" spans="3:19" x14ac:dyDescent="0.35">
      <c r="C761" s="9">
        <f t="shared" si="130"/>
        <v>9.16031736357482E-2</v>
      </c>
      <c r="Q761" s="15">
        <f t="shared" si="127"/>
        <v>0</v>
      </c>
      <c r="R761" s="15">
        <f t="shared" si="128"/>
        <v>0</v>
      </c>
      <c r="S761" s="10">
        <f t="shared" si="129"/>
        <v>2.5497357956744127E-4</v>
      </c>
    </row>
    <row r="762" spans="3:19" x14ac:dyDescent="0.35">
      <c r="C762" s="9">
        <f t="shared" si="130"/>
        <v>9.183661094565089E-2</v>
      </c>
      <c r="Q762" s="15">
        <f t="shared" si="127"/>
        <v>0</v>
      </c>
      <c r="R762" s="15">
        <f t="shared" si="128"/>
        <v>0</v>
      </c>
      <c r="S762" s="10">
        <f t="shared" si="129"/>
        <v>2.3343730990268985E-4</v>
      </c>
    </row>
    <row r="763" spans="3:19" x14ac:dyDescent="0.35">
      <c r="C763" s="9">
        <f t="shared" si="130"/>
        <v>9.2048901178836393E-2</v>
      </c>
      <c r="Q763" s="15">
        <f t="shared" si="127"/>
        <v>0</v>
      </c>
      <c r="R763" s="15">
        <f t="shared" si="128"/>
        <v>0</v>
      </c>
      <c r="S763" s="10">
        <f t="shared" si="129"/>
        <v>2.1229023318550255E-4</v>
      </c>
    </row>
    <row r="764" spans="3:19" x14ac:dyDescent="0.35">
      <c r="C764" s="9">
        <f t="shared" si="130"/>
        <v>9.2240486418702333E-2</v>
      </c>
      <c r="Q764" s="15">
        <f t="shared" si="127"/>
        <v>0</v>
      </c>
      <c r="R764" s="15">
        <f t="shared" si="128"/>
        <v>0</v>
      </c>
      <c r="S764" s="10">
        <f t="shared" si="129"/>
        <v>1.9158523986594067E-4</v>
      </c>
    </row>
    <row r="765" spans="3:19" x14ac:dyDescent="0.35">
      <c r="C765" s="9">
        <f t="shared" si="130"/>
        <v>9.2411859750805819E-2</v>
      </c>
      <c r="Q765" s="15">
        <f t="shared" si="127"/>
        <v>0</v>
      </c>
      <c r="R765" s="15">
        <f t="shared" si="128"/>
        <v>0</v>
      </c>
      <c r="S765" s="10">
        <f t="shared" si="129"/>
        <v>1.7137333210348604E-4</v>
      </c>
    </row>
    <row r="766" spans="3:19" x14ac:dyDescent="0.35">
      <c r="C766" s="9">
        <f t="shared" si="130"/>
        <v>9.2563563286354192E-2</v>
      </c>
      <c r="Q766" s="15">
        <f t="shared" si="127"/>
        <v>0</v>
      </c>
      <c r="R766" s="15">
        <f t="shared" si="128"/>
        <v>0</v>
      </c>
      <c r="S766" s="10">
        <f t="shared" si="129"/>
        <v>1.5170353554837257E-4</v>
      </c>
    </row>
    <row r="767" spans="3:19" x14ac:dyDescent="0.35">
      <c r="C767" s="9">
        <f t="shared" si="130"/>
        <v>9.2696186091428226E-2</v>
      </c>
      <c r="Q767" s="15">
        <f t="shared" si="127"/>
        <v>0</v>
      </c>
      <c r="R767" s="15">
        <f t="shared" si="128"/>
        <v>0</v>
      </c>
      <c r="S767" s="10">
        <f t="shared" si="129"/>
        <v>1.3262280507403412E-4</v>
      </c>
    </row>
    <row r="768" spans="3:19" x14ac:dyDescent="0.35">
      <c r="C768" s="9">
        <f t="shared" si="130"/>
        <v>9.2810362015977796E-2</v>
      </c>
      <c r="Q768" s="15">
        <f t="shared" si="127"/>
        <v>0</v>
      </c>
      <c r="R768" s="15">
        <f t="shared" si="128"/>
        <v>0</v>
      </c>
      <c r="S768" s="10">
        <f t="shared" si="129"/>
        <v>1.1417592454956993E-4</v>
      </c>
    </row>
    <row r="769" spans="3:19" x14ac:dyDescent="0.35">
      <c r="C769" s="9">
        <f t="shared" si="130"/>
        <v>9.2906767417150288E-2</v>
      </c>
      <c r="Q769" s="15">
        <f t="shared" si="127"/>
        <v>0</v>
      </c>
      <c r="R769" s="15">
        <f t="shared" si="128"/>
        <v>0</v>
      </c>
      <c r="S769" s="10">
        <f t="shared" si="129"/>
        <v>9.6405401172491856E-5</v>
      </c>
    </row>
    <row r="770" spans="3:19" x14ac:dyDescent="0.35">
      <c r="C770" s="9">
        <f t="shared" si="130"/>
        <v>9.2986118771729395E-2</v>
      </c>
      <c r="Q770" s="15">
        <f t="shared" si="127"/>
        <v>0</v>
      </c>
      <c r="R770" s="15">
        <f t="shared" si="128"/>
        <v>0</v>
      </c>
      <c r="S770" s="10">
        <f t="shared" si="129"/>
        <v>7.9351354579107469E-5</v>
      </c>
    </row>
    <row r="771" spans="3:19" x14ac:dyDescent="0.35">
      <c r="C771" s="9">
        <f t="shared" si="130"/>
        <v>9.3049170172988818E-2</v>
      </c>
      <c r="Q771" s="15">
        <f t="shared" si="127"/>
        <v>0</v>
      </c>
      <c r="R771" s="15">
        <f t="shared" si="128"/>
        <v>0</v>
      </c>
      <c r="S771" s="10">
        <f t="shared" si="129"/>
        <v>6.305140125942299E-5</v>
      </c>
    </row>
    <row r="772" spans="3:19" x14ac:dyDescent="0.35">
      <c r="C772" s="9">
        <f t="shared" si="130"/>
        <v>9.3096710707972624E-2</v>
      </c>
      <c r="Q772" s="15">
        <f t="shared" ref="Q772:Q835" si="131">DEGREES(I772)</f>
        <v>0</v>
      </c>
      <c r="R772" s="15">
        <f t="shared" ref="R772:R835" si="132">DEGREES(M772)</f>
        <v>0</v>
      </c>
      <c r="S772" s="10">
        <f t="shared" si="129"/>
        <v>4.7540534983805949E-5</v>
      </c>
    </row>
    <row r="773" spans="3:19" x14ac:dyDescent="0.35">
      <c r="C773" s="9">
        <f t="shared" si="130"/>
        <v>9.312956171174841E-2</v>
      </c>
      <c r="Q773" s="15">
        <f t="shared" si="131"/>
        <v>0</v>
      </c>
      <c r="R773" s="15">
        <f t="shared" si="132"/>
        <v>0</v>
      </c>
      <c r="S773" s="10">
        <f t="shared" ref="S773:S836" si="133">SQRT((C773-C772)^2+(D773-D772)^2)</f>
        <v>3.2851003775785648E-5</v>
      </c>
    </row>
    <row r="774" spans="3:19" x14ac:dyDescent="0.35">
      <c r="C774" s="9">
        <f t="shared" si="130"/>
        <v>9.3148573896152165E-2</v>
      </c>
      <c r="Q774" s="15">
        <f t="shared" si="131"/>
        <v>0</v>
      </c>
      <c r="R774" s="15">
        <f t="shared" si="132"/>
        <v>0</v>
      </c>
      <c r="S774" s="10">
        <f t="shared" si="133"/>
        <v>1.9012184403754961E-5</v>
      </c>
    </row>
    <row r="775" spans="3:19" x14ac:dyDescent="0.35">
      <c r="C775" s="9">
        <f t="shared" si="130"/>
        <v>9.3154624351462462E-2</v>
      </c>
      <c r="Q775" s="15">
        <f t="shared" si="131"/>
        <v>0</v>
      </c>
      <c r="R775" s="15">
        <f t="shared" si="132"/>
        <v>0</v>
      </c>
      <c r="S775" s="10">
        <f t="shared" si="133"/>
        <v>6.0504553102969094E-6</v>
      </c>
    </row>
    <row r="776" spans="3:19" x14ac:dyDescent="0.35">
      <c r="C776" s="9">
        <f t="shared" si="130"/>
        <v>9.314861342042921E-2</v>
      </c>
      <c r="Q776" s="15">
        <f t="shared" si="131"/>
        <v>0</v>
      </c>
      <c r="R776" s="15">
        <f t="shared" si="132"/>
        <v>0</v>
      </c>
      <c r="S776" s="10">
        <f t="shared" si="133"/>
        <v>6.0109310332512322E-6</v>
      </c>
    </row>
    <row r="777" spans="3:19" x14ac:dyDescent="0.35">
      <c r="C777" s="9">
        <f t="shared" si="130"/>
        <v>9.3131461445504327E-2</v>
      </c>
      <c r="Q777" s="15">
        <f t="shared" si="131"/>
        <v>0</v>
      </c>
      <c r="R777" s="15">
        <f t="shared" si="132"/>
        <v>0</v>
      </c>
      <c r="S777" s="10">
        <f t="shared" si="133"/>
        <v>1.715197492488385E-5</v>
      </c>
    </row>
    <row r="778" spans="3:19" x14ac:dyDescent="0.35">
      <c r="C778" s="9">
        <f t="shared" si="130"/>
        <v>9.310410539121354E-2</v>
      </c>
      <c r="Q778" s="15">
        <f t="shared" si="131"/>
        <v>0</v>
      </c>
      <c r="R778" s="15">
        <f t="shared" si="132"/>
        <v>0</v>
      </c>
      <c r="S778" s="10">
        <f t="shared" si="133"/>
        <v>2.7356054290786358E-5</v>
      </c>
    </row>
    <row r="779" spans="3:19" x14ac:dyDescent="0.35">
      <c r="C779" s="9">
        <f t="shared" si="130"/>
        <v>9.3067495345358714E-2</v>
      </c>
      <c r="Q779" s="15">
        <f t="shared" si="131"/>
        <v>0</v>
      </c>
      <c r="R779" s="15">
        <f t="shared" si="132"/>
        <v>0</v>
      </c>
      <c r="S779" s="10">
        <f t="shared" si="133"/>
        <v>3.6610045854826301E-5</v>
      </c>
    </row>
    <row r="780" spans="3:19" x14ac:dyDescent="0.35">
      <c r="C780" s="9">
        <f t="shared" si="130"/>
        <v>9.3022590904133159E-2</v>
      </c>
      <c r="Q780" s="15">
        <f t="shared" si="131"/>
        <v>0</v>
      </c>
      <c r="R780" s="15">
        <f t="shared" si="132"/>
        <v>0</v>
      </c>
      <c r="S780" s="10">
        <f t="shared" si="133"/>
        <v>4.4904441225554481E-5</v>
      </c>
    </row>
    <row r="781" spans="3:19" x14ac:dyDescent="0.35">
      <c r="C781" s="9">
        <f t="shared" si="130"/>
        <v>9.2970357448073623E-2</v>
      </c>
      <c r="Q781" s="15">
        <f t="shared" si="131"/>
        <v>0</v>
      </c>
      <c r="R781" s="15">
        <f t="shared" si="132"/>
        <v>0</v>
      </c>
      <c r="S781" s="10">
        <f t="shared" si="133"/>
        <v>5.223345605953611E-5</v>
      </c>
    </row>
    <row r="782" spans="3:19" x14ac:dyDescent="0.35">
      <c r="C782" s="9">
        <f t="shared" si="130"/>
        <v>9.2911762317637092E-2</v>
      </c>
      <c r="Q782" s="15">
        <f t="shared" si="131"/>
        <v>0</v>
      </c>
      <c r="R782" s="15">
        <f t="shared" si="132"/>
        <v>0</v>
      </c>
      <c r="S782" s="10">
        <f t="shared" si="133"/>
        <v>5.8595130436531195E-5</v>
      </c>
    </row>
    <row r="783" spans="3:19" x14ac:dyDescent="0.35">
      <c r="C783" s="9">
        <f t="shared" si="130"/>
        <v>9.2847770898915355E-2</v>
      </c>
      <c r="Q783" s="15">
        <f t="shared" si="131"/>
        <v>0</v>
      </c>
      <c r="R783" s="15">
        <f t="shared" si="132"/>
        <v>0</v>
      </c>
      <c r="S783" s="10">
        <f t="shared" si="133"/>
        <v>6.3991418721737192E-5</v>
      </c>
    </row>
    <row r="784" spans="3:19" x14ac:dyDescent="0.35">
      <c r="C784" s="9">
        <f t="shared" si="130"/>
        <v>9.2779342632350964E-2</v>
      </c>
      <c r="Q784" s="15">
        <f t="shared" si="131"/>
        <v>0</v>
      </c>
      <c r="R784" s="15">
        <f t="shared" si="132"/>
        <v>0</v>
      </c>
      <c r="S784" s="10">
        <f t="shared" si="133"/>
        <v>6.8428266564390938E-5</v>
      </c>
    </row>
    <row r="785" spans="3:19" x14ac:dyDescent="0.35">
      <c r="C785" s="9">
        <f t="shared" si="130"/>
        <v>9.2707426958894584E-2</v>
      </c>
      <c r="Q785" s="15">
        <f t="shared" si="131"/>
        <v>0</v>
      </c>
      <c r="R785" s="15">
        <f t="shared" si="132"/>
        <v>0</v>
      </c>
      <c r="S785" s="10">
        <f t="shared" si="133"/>
        <v>7.1915673456379725E-5</v>
      </c>
    </row>
    <row r="786" spans="3:19" x14ac:dyDescent="0.35">
      <c r="C786" s="9">
        <f t="shared" si="130"/>
        <v>9.2632959220493707E-2</v>
      </c>
      <c r="Q786" s="15">
        <f t="shared" si="131"/>
        <v>0</v>
      </c>
      <c r="R786" s="15">
        <f t="shared" si="132"/>
        <v>0</v>
      </c>
      <c r="S786" s="10">
        <f t="shared" si="133"/>
        <v>7.4467738400876837E-5</v>
      </c>
    </row>
    <row r="787" spans="3:19" x14ac:dyDescent="0.35">
      <c r="C787" s="9">
        <f t="shared" ref="C787:C850" si="134">SQRT((C187-C186)^2+(D187-D186)^2)</f>
        <v>9.2556856533539456E-2</v>
      </c>
      <c r="Q787" s="15">
        <f t="shared" si="131"/>
        <v>0</v>
      </c>
      <c r="R787" s="15">
        <f t="shared" si="132"/>
        <v>0</v>
      </c>
      <c r="S787" s="10">
        <f t="shared" si="133"/>
        <v>7.610268695425193E-5</v>
      </c>
    </row>
    <row r="788" spans="3:19" x14ac:dyDescent="0.35">
      <c r="C788" s="9">
        <f t="shared" si="134"/>
        <v>9.2480013655943119E-2</v>
      </c>
      <c r="Q788" s="15">
        <f t="shared" si="131"/>
        <v>0</v>
      </c>
      <c r="R788" s="15">
        <f t="shared" si="132"/>
        <v>0</v>
      </c>
      <c r="S788" s="10">
        <f t="shared" si="133"/>
        <v>7.6842877596336456E-5</v>
      </c>
    </row>
    <row r="789" spans="3:19" x14ac:dyDescent="0.35">
      <c r="C789" s="9">
        <f t="shared" si="134"/>
        <v>9.2403298870388548E-2</v>
      </c>
      <c r="Q789" s="15">
        <f t="shared" si="131"/>
        <v>0</v>
      </c>
      <c r="R789" s="15">
        <f t="shared" si="132"/>
        <v>0</v>
      </c>
      <c r="S789" s="10">
        <f t="shared" si="133"/>
        <v>7.6714785554571341E-5</v>
      </c>
    </row>
    <row r="790" spans="3:19" x14ac:dyDescent="0.35">
      <c r="C790" s="9">
        <f t="shared" si="134"/>
        <v>9.2327549907857964E-2</v>
      </c>
      <c r="Q790" s="15">
        <f t="shared" si="131"/>
        <v>0</v>
      </c>
      <c r="R790" s="15">
        <f t="shared" si="132"/>
        <v>0</v>
      </c>
      <c r="S790" s="10">
        <f t="shared" si="133"/>
        <v>7.5748962530583497E-5</v>
      </c>
    </row>
    <row r="791" spans="3:19" x14ac:dyDescent="0.35">
      <c r="C791" s="9">
        <f t="shared" si="134"/>
        <v>9.2253569937123275E-2</v>
      </c>
      <c r="Q791" s="15">
        <f t="shared" si="131"/>
        <v>0</v>
      </c>
      <c r="R791" s="15">
        <f t="shared" si="132"/>
        <v>0</v>
      </c>
      <c r="S791" s="10">
        <f t="shared" si="133"/>
        <v>7.3979970734688871E-5</v>
      </c>
    </row>
    <row r="792" spans="3:19" x14ac:dyDescent="0.35">
      <c r="C792" s="9">
        <f t="shared" si="134"/>
        <v>9.2182123647023897E-2</v>
      </c>
      <c r="Q792" s="15">
        <f t="shared" si="131"/>
        <v>0</v>
      </c>
      <c r="R792" s="15">
        <f t="shared" si="132"/>
        <v>0</v>
      </c>
      <c r="S792" s="10">
        <f t="shared" si="133"/>
        <v>7.1446290099377863E-5</v>
      </c>
    </row>
    <row r="793" spans="3:19" x14ac:dyDescent="0.35">
      <c r="C793" s="9">
        <f t="shared" si="134"/>
        <v>9.2113933449383692E-2</v>
      </c>
      <c r="Q793" s="15">
        <f t="shared" si="131"/>
        <v>0</v>
      </c>
      <c r="R793" s="15">
        <f t="shared" si="132"/>
        <v>0</v>
      </c>
      <c r="S793" s="10">
        <f t="shared" si="133"/>
        <v>6.8190197640205508E-5</v>
      </c>
    </row>
    <row r="794" spans="3:19" x14ac:dyDescent="0.35">
      <c r="C794" s="9">
        <f t="shared" si="134"/>
        <v>9.2049675830822741E-2</v>
      </c>
      <c r="Q794" s="15">
        <f t="shared" si="131"/>
        <v>0</v>
      </c>
      <c r="R794" s="15">
        <f t="shared" si="132"/>
        <v>0</v>
      </c>
      <c r="S794" s="10">
        <f t="shared" si="133"/>
        <v>6.425761856095058E-5</v>
      </c>
    </row>
    <row r="795" spans="3:19" x14ac:dyDescent="0.35">
      <c r="C795" s="9">
        <f t="shared" si="134"/>
        <v>9.1989977882120155E-2</v>
      </c>
      <c r="Q795" s="15">
        <f t="shared" si="131"/>
        <v>0</v>
      </c>
      <c r="R795" s="15">
        <f t="shared" si="132"/>
        <v>0</v>
      </c>
      <c r="S795" s="10">
        <f t="shared" si="133"/>
        <v>5.9697948702586157E-5</v>
      </c>
    </row>
    <row r="796" spans="3:19" x14ac:dyDescent="0.35">
      <c r="C796" s="9">
        <f t="shared" si="134"/>
        <v>9.1935414033491009E-2</v>
      </c>
      <c r="Q796" s="15">
        <f t="shared" si="131"/>
        <v>0</v>
      </c>
      <c r="R796" s="15">
        <f t="shared" si="132"/>
        <v>0</v>
      </c>
      <c r="S796" s="10">
        <f t="shared" si="133"/>
        <v>5.456384862914665E-5</v>
      </c>
    </row>
    <row r="797" spans="3:19" x14ac:dyDescent="0.35">
      <c r="C797" s="9">
        <f t="shared" si="134"/>
        <v>9.1886503023403399E-2</v>
      </c>
      <c r="Q797" s="15">
        <f t="shared" si="131"/>
        <v>0</v>
      </c>
      <c r="R797" s="15">
        <f t="shared" si="132"/>
        <v>0</v>
      </c>
      <c r="S797" s="10">
        <f t="shared" si="133"/>
        <v>4.8911010087610007E-5</v>
      </c>
    </row>
    <row r="798" spans="3:19" x14ac:dyDescent="0.35">
      <c r="C798" s="9">
        <f t="shared" si="134"/>
        <v>9.1843705127748268E-2</v>
      </c>
      <c r="Q798" s="15">
        <f t="shared" si="131"/>
        <v>0</v>
      </c>
      <c r="R798" s="15">
        <f t="shared" si="132"/>
        <v>0</v>
      </c>
      <c r="S798" s="10">
        <f t="shared" si="133"/>
        <v>4.2797895655130591E-5</v>
      </c>
    </row>
    <row r="799" spans="3:19" x14ac:dyDescent="0.35">
      <c r="C799" s="9">
        <f t="shared" si="134"/>
        <v>9.1807419674196242E-2</v>
      </c>
      <c r="Q799" s="15">
        <f t="shared" si="131"/>
        <v>0</v>
      </c>
      <c r="R799" s="15">
        <f t="shared" si="132"/>
        <v>0</v>
      </c>
      <c r="S799" s="10">
        <f t="shared" si="133"/>
        <v>3.6285453552026281E-5</v>
      </c>
    </row>
    <row r="800" spans="3:19" x14ac:dyDescent="0.35">
      <c r="C800" s="9">
        <f t="shared" si="134"/>
        <v>9.1777982865219709E-2</v>
      </c>
      <c r="Q800" s="15">
        <f t="shared" si="131"/>
        <v>0</v>
      </c>
      <c r="R800" s="15">
        <f t="shared" si="132"/>
        <v>0</v>
      </c>
      <c r="S800" s="10">
        <f t="shared" si="133"/>
        <v>2.9436808976532336E-5</v>
      </c>
    </row>
    <row r="801" spans="3:19" x14ac:dyDescent="0.35">
      <c r="C801" s="9">
        <f t="shared" si="134"/>
        <v>9.1755665930046276E-2</v>
      </c>
      <c r="Q801" s="15">
        <f t="shared" si="131"/>
        <v>0</v>
      </c>
      <c r="R801" s="15">
        <f t="shared" si="132"/>
        <v>0</v>
      </c>
      <c r="S801" s="10">
        <f t="shared" si="133"/>
        <v>2.2316935173433139E-5</v>
      </c>
    </row>
    <row r="802" spans="3:19" x14ac:dyDescent="0.35">
      <c r="C802" s="9">
        <f t="shared" si="134"/>
        <v>9.1740673623920507E-2</v>
      </c>
      <c r="Q802" s="15">
        <f t="shared" si="131"/>
        <v>0</v>
      </c>
      <c r="R802" s="15">
        <f t="shared" si="132"/>
        <v>0</v>
      </c>
      <c r="S802" s="10">
        <f t="shared" si="133"/>
        <v>1.4992306125768962E-5</v>
      </c>
    </row>
    <row r="803" spans="3:19" x14ac:dyDescent="0.35">
      <c r="C803" s="9">
        <f t="shared" si="134"/>
        <v>9.1733143089087643E-2</v>
      </c>
      <c r="Q803" s="15">
        <f t="shared" si="131"/>
        <v>0</v>
      </c>
      <c r="R803" s="15">
        <f t="shared" si="132"/>
        <v>0</v>
      </c>
      <c r="S803" s="10">
        <f t="shared" si="133"/>
        <v>7.5305348328641442E-6</v>
      </c>
    </row>
    <row r="804" spans="3:19" x14ac:dyDescent="0.35">
      <c r="C804" s="9">
        <f t="shared" si="134"/>
        <v>9.1733143089089864E-2</v>
      </c>
      <c r="Q804" s="15">
        <f t="shared" si="131"/>
        <v>0</v>
      </c>
      <c r="R804" s="15">
        <f t="shared" si="132"/>
        <v>0</v>
      </c>
      <c r="S804" s="10">
        <f t="shared" si="133"/>
        <v>2.2204460492503131E-15</v>
      </c>
    </row>
    <row r="805" spans="3:19" x14ac:dyDescent="0.35">
      <c r="C805" s="9">
        <f t="shared" si="134"/>
        <v>9.1740673623920466E-2</v>
      </c>
      <c r="Q805" s="15">
        <f t="shared" si="131"/>
        <v>0</v>
      </c>
      <c r="R805" s="15">
        <f t="shared" si="132"/>
        <v>0</v>
      </c>
      <c r="S805" s="10">
        <f t="shared" si="133"/>
        <v>7.5305348306020647E-6</v>
      </c>
    </row>
    <row r="806" spans="3:19" x14ac:dyDescent="0.35">
      <c r="C806" s="9">
        <f t="shared" si="134"/>
        <v>9.175566593004271E-2</v>
      </c>
      <c r="Q806" s="15">
        <f t="shared" si="131"/>
        <v>0</v>
      </c>
      <c r="R806" s="15">
        <f t="shared" si="132"/>
        <v>0</v>
      </c>
      <c r="S806" s="10">
        <f t="shared" si="133"/>
        <v>1.4992306122244003E-5</v>
      </c>
    </row>
    <row r="807" spans="3:19" x14ac:dyDescent="0.35">
      <c r="C807" s="9">
        <f t="shared" si="134"/>
        <v>9.1777982865218363E-2</v>
      </c>
      <c r="Q807" s="15">
        <f t="shared" si="131"/>
        <v>0</v>
      </c>
      <c r="R807" s="15">
        <f t="shared" si="132"/>
        <v>0</v>
      </c>
      <c r="S807" s="10">
        <f t="shared" si="133"/>
        <v>2.2316935175653585E-5</v>
      </c>
    </row>
    <row r="808" spans="3:19" x14ac:dyDescent="0.35">
      <c r="C808" s="9">
        <f t="shared" si="134"/>
        <v>9.1807419674201002E-2</v>
      </c>
      <c r="Q808" s="15">
        <f t="shared" si="131"/>
        <v>0</v>
      </c>
      <c r="R808" s="15">
        <f t="shared" si="132"/>
        <v>0</v>
      </c>
      <c r="S808" s="10">
        <f t="shared" si="133"/>
        <v>2.9436808982638563E-5</v>
      </c>
    </row>
    <row r="809" spans="3:19" x14ac:dyDescent="0.35">
      <c r="C809" s="9">
        <f t="shared" si="134"/>
        <v>9.1843705127745673E-2</v>
      </c>
      <c r="Q809" s="15">
        <f t="shared" si="131"/>
        <v>0</v>
      </c>
      <c r="R809" s="15">
        <f t="shared" si="132"/>
        <v>0</v>
      </c>
      <c r="S809" s="10">
        <f t="shared" si="133"/>
        <v>3.6285453544671054E-5</v>
      </c>
    </row>
    <row r="810" spans="3:19" x14ac:dyDescent="0.35">
      <c r="C810" s="9">
        <f t="shared" si="134"/>
        <v>9.18865030234053E-2</v>
      </c>
      <c r="Q810" s="15">
        <f t="shared" si="131"/>
        <v>0</v>
      </c>
      <c r="R810" s="15">
        <f t="shared" si="132"/>
        <v>0</v>
      </c>
      <c r="S810" s="10">
        <f t="shared" si="133"/>
        <v>4.2797895659626994E-5</v>
      </c>
    </row>
    <row r="811" spans="3:19" x14ac:dyDescent="0.35">
      <c r="C811" s="9">
        <f t="shared" si="134"/>
        <v>9.193541403348951E-2</v>
      </c>
      <c r="Q811" s="15">
        <f t="shared" si="131"/>
        <v>0</v>
      </c>
      <c r="R811" s="15">
        <f t="shared" si="132"/>
        <v>0</v>
      </c>
      <c r="S811" s="10">
        <f t="shared" si="133"/>
        <v>4.8911010084209949E-5</v>
      </c>
    </row>
    <row r="812" spans="3:19" x14ac:dyDescent="0.35">
      <c r="C812" s="9">
        <f t="shared" si="134"/>
        <v>9.198997788212028E-2</v>
      </c>
      <c r="Q812" s="15">
        <f t="shared" si="131"/>
        <v>0</v>
      </c>
      <c r="R812" s="15">
        <f t="shared" si="132"/>
        <v>0</v>
      </c>
      <c r="S812" s="10">
        <f t="shared" si="133"/>
        <v>5.4563848630770351E-5</v>
      </c>
    </row>
    <row r="813" spans="3:19" x14ac:dyDescent="0.35">
      <c r="C813" s="9">
        <f t="shared" si="134"/>
        <v>9.2049675830824879E-2</v>
      </c>
      <c r="Q813" s="15">
        <f t="shared" si="131"/>
        <v>0</v>
      </c>
      <c r="R813" s="15">
        <f t="shared" si="132"/>
        <v>0</v>
      </c>
      <c r="S813" s="10">
        <f t="shared" si="133"/>
        <v>5.9697948704598436E-5</v>
      </c>
    </row>
    <row r="814" spans="3:19" x14ac:dyDescent="0.35">
      <c r="C814" s="9">
        <f t="shared" si="134"/>
        <v>9.2113933449382096E-2</v>
      </c>
      <c r="Q814" s="15">
        <f t="shared" si="131"/>
        <v>0</v>
      </c>
      <c r="R814" s="15">
        <f t="shared" si="132"/>
        <v>0</v>
      </c>
      <c r="S814" s="10">
        <f t="shared" si="133"/>
        <v>6.4257618557217455E-5</v>
      </c>
    </row>
    <row r="815" spans="3:19" x14ac:dyDescent="0.35">
      <c r="C815" s="9">
        <f t="shared" si="134"/>
        <v>9.2182123647026465E-2</v>
      </c>
      <c r="Q815" s="15">
        <f t="shared" si="131"/>
        <v>0</v>
      </c>
      <c r="R815" s="15">
        <f t="shared" si="132"/>
        <v>0</v>
      </c>
      <c r="S815" s="10">
        <f t="shared" si="133"/>
        <v>6.8190197644368844E-5</v>
      </c>
    </row>
    <row r="816" spans="3:19" x14ac:dyDescent="0.35">
      <c r="C816" s="9">
        <f t="shared" si="134"/>
        <v>9.2253569937118529E-2</v>
      </c>
      <c r="Q816" s="15">
        <f t="shared" si="131"/>
        <v>0</v>
      </c>
      <c r="R816" s="15">
        <f t="shared" si="132"/>
        <v>0</v>
      </c>
      <c r="S816" s="10">
        <f t="shared" si="133"/>
        <v>7.1446290092064269E-5</v>
      </c>
    </row>
    <row r="817" spans="3:19" x14ac:dyDescent="0.35">
      <c r="C817" s="9">
        <f t="shared" si="134"/>
        <v>9.2327549907856063E-2</v>
      </c>
      <c r="Q817" s="15">
        <f t="shared" si="131"/>
        <v>0</v>
      </c>
      <c r="R817" s="15">
        <f t="shared" si="132"/>
        <v>0</v>
      </c>
      <c r="S817" s="10">
        <f t="shared" si="133"/>
        <v>7.3979970737533818E-5</v>
      </c>
    </row>
    <row r="818" spans="3:19" x14ac:dyDescent="0.35">
      <c r="C818" s="9">
        <f t="shared" si="134"/>
        <v>9.2403298870391962E-2</v>
      </c>
      <c r="Q818" s="15">
        <f t="shared" si="131"/>
        <v>0</v>
      </c>
      <c r="R818" s="15">
        <f t="shared" si="132"/>
        <v>0</v>
      </c>
      <c r="S818" s="10">
        <f t="shared" si="133"/>
        <v>7.574896253589869E-5</v>
      </c>
    </row>
    <row r="819" spans="3:19" x14ac:dyDescent="0.35">
      <c r="C819" s="9">
        <f t="shared" si="134"/>
        <v>9.2480013655941981E-2</v>
      </c>
      <c r="Q819" s="15">
        <f t="shared" si="131"/>
        <v>0</v>
      </c>
      <c r="R819" s="15">
        <f t="shared" si="132"/>
        <v>0</v>
      </c>
      <c r="S819" s="10">
        <f t="shared" si="133"/>
        <v>7.6714785550019426E-5</v>
      </c>
    </row>
    <row r="820" spans="3:19" x14ac:dyDescent="0.35">
      <c r="C820" s="9">
        <f t="shared" si="134"/>
        <v>9.2556856533539414E-2</v>
      </c>
      <c r="Q820" s="15">
        <f t="shared" si="131"/>
        <v>0</v>
      </c>
      <c r="R820" s="15">
        <f t="shared" si="132"/>
        <v>0</v>
      </c>
      <c r="S820" s="10">
        <f t="shared" si="133"/>
        <v>7.6842877597432802E-5</v>
      </c>
    </row>
    <row r="821" spans="3:19" x14ac:dyDescent="0.35">
      <c r="C821" s="9">
        <f t="shared" si="134"/>
        <v>9.2632959220492833E-2</v>
      </c>
      <c r="Q821" s="15">
        <f t="shared" si="131"/>
        <v>0</v>
      </c>
      <c r="R821" s="15">
        <f t="shared" si="132"/>
        <v>0</v>
      </c>
      <c r="S821" s="10">
        <f t="shared" si="133"/>
        <v>7.6102686953419263E-5</v>
      </c>
    </row>
    <row r="822" spans="3:19" x14ac:dyDescent="0.35">
      <c r="C822" s="9">
        <f t="shared" si="134"/>
        <v>9.2707426958895986E-2</v>
      </c>
      <c r="Q822" s="15">
        <f t="shared" si="131"/>
        <v>0</v>
      </c>
      <c r="R822" s="15">
        <f t="shared" si="132"/>
        <v>0</v>
      </c>
      <c r="S822" s="10">
        <f t="shared" si="133"/>
        <v>7.4467738403152794E-5</v>
      </c>
    </row>
    <row r="823" spans="3:19" x14ac:dyDescent="0.35">
      <c r="C823" s="9">
        <f t="shared" si="134"/>
        <v>9.2779342632350797E-2</v>
      </c>
      <c r="Q823" s="15">
        <f t="shared" si="131"/>
        <v>0</v>
      </c>
      <c r="R823" s="15">
        <f t="shared" si="132"/>
        <v>0</v>
      </c>
      <c r="S823" s="10">
        <f t="shared" si="133"/>
        <v>7.1915673454811535E-5</v>
      </c>
    </row>
    <row r="824" spans="3:19" x14ac:dyDescent="0.35">
      <c r="C824" s="9">
        <f t="shared" si="134"/>
        <v>9.2847770898918977E-2</v>
      </c>
      <c r="Q824" s="15">
        <f t="shared" si="131"/>
        <v>0</v>
      </c>
      <c r="R824" s="15">
        <f t="shared" si="132"/>
        <v>0</v>
      </c>
      <c r="S824" s="10">
        <f t="shared" si="133"/>
        <v>6.8428266568179574E-5</v>
      </c>
    </row>
    <row r="825" spans="3:19" x14ac:dyDescent="0.35">
      <c r="C825" s="9">
        <f t="shared" si="134"/>
        <v>9.2911762317631472E-2</v>
      </c>
      <c r="Q825" s="15">
        <f t="shared" si="131"/>
        <v>0</v>
      </c>
      <c r="R825" s="15">
        <f t="shared" si="132"/>
        <v>0</v>
      </c>
      <c r="S825" s="10">
        <f t="shared" si="133"/>
        <v>6.3991418712494585E-5</v>
      </c>
    </row>
    <row r="826" spans="3:19" x14ac:dyDescent="0.35">
      <c r="C826" s="9">
        <f t="shared" si="134"/>
        <v>9.2970357448081936E-2</v>
      </c>
      <c r="Q826" s="15">
        <f t="shared" si="131"/>
        <v>0</v>
      </c>
      <c r="R826" s="15">
        <f t="shared" si="132"/>
        <v>0</v>
      </c>
      <c r="S826" s="10">
        <f t="shared" si="133"/>
        <v>5.8595130450464494E-5</v>
      </c>
    </row>
    <row r="827" spans="3:19" x14ac:dyDescent="0.35">
      <c r="C827" s="9">
        <f t="shared" si="134"/>
        <v>9.3022590904129718E-2</v>
      </c>
      <c r="Q827" s="15">
        <f t="shared" si="131"/>
        <v>0</v>
      </c>
      <c r="R827" s="15">
        <f t="shared" si="132"/>
        <v>0</v>
      </c>
      <c r="S827" s="10">
        <f t="shared" si="133"/>
        <v>5.2233456047781623E-5</v>
      </c>
    </row>
    <row r="828" spans="3:19" x14ac:dyDescent="0.35">
      <c r="C828" s="9">
        <f t="shared" si="134"/>
        <v>9.3067495345358853E-2</v>
      </c>
      <c r="Q828" s="15">
        <f t="shared" si="131"/>
        <v>0</v>
      </c>
      <c r="R828" s="15">
        <f t="shared" si="132"/>
        <v>0</v>
      </c>
      <c r="S828" s="10">
        <f t="shared" si="133"/>
        <v>4.490444122913495E-5</v>
      </c>
    </row>
    <row r="829" spans="3:19" x14ac:dyDescent="0.35">
      <c r="C829" s="9">
        <f t="shared" si="134"/>
        <v>9.3104105391211403E-2</v>
      </c>
      <c r="Q829" s="15">
        <f t="shared" si="131"/>
        <v>0</v>
      </c>
      <c r="R829" s="15">
        <f t="shared" si="132"/>
        <v>0</v>
      </c>
      <c r="S829" s="10">
        <f t="shared" si="133"/>
        <v>3.6610045852550344E-5</v>
      </c>
    </row>
    <row r="830" spans="3:19" x14ac:dyDescent="0.35">
      <c r="C830" s="9">
        <f t="shared" si="134"/>
        <v>9.3131461445507213E-2</v>
      </c>
      <c r="Q830" s="15">
        <f t="shared" si="131"/>
        <v>0</v>
      </c>
      <c r="R830" s="15">
        <f t="shared" si="132"/>
        <v>0</v>
      </c>
      <c r="S830" s="10">
        <f t="shared" si="133"/>
        <v>2.7356054295810117E-5</v>
      </c>
    </row>
    <row r="831" spans="3:19" x14ac:dyDescent="0.35">
      <c r="C831" s="9">
        <f t="shared" si="134"/>
        <v>9.3148613420430515E-2</v>
      </c>
      <c r="Q831" s="15">
        <f t="shared" si="131"/>
        <v>0</v>
      </c>
      <c r="R831" s="15">
        <f t="shared" si="132"/>
        <v>0</v>
      </c>
      <c r="S831" s="10">
        <f t="shared" si="133"/>
        <v>1.7151974923301783E-5</v>
      </c>
    </row>
    <row r="832" spans="3:19" x14ac:dyDescent="0.35">
      <c r="C832" s="9">
        <f t="shared" si="134"/>
        <v>9.3154624351456813E-2</v>
      </c>
      <c r="Q832" s="15">
        <f t="shared" si="131"/>
        <v>0</v>
      </c>
      <c r="R832" s="15">
        <f t="shared" si="132"/>
        <v>0</v>
      </c>
      <c r="S832" s="10">
        <f t="shared" si="133"/>
        <v>6.0109310262984605E-6</v>
      </c>
    </row>
    <row r="833" spans="3:19" x14ac:dyDescent="0.35">
      <c r="C833" s="9">
        <f t="shared" si="134"/>
        <v>9.3148573896156356E-2</v>
      </c>
      <c r="Q833" s="15">
        <f t="shared" si="131"/>
        <v>0</v>
      </c>
      <c r="R833" s="15">
        <f t="shared" si="132"/>
        <v>0</v>
      </c>
      <c r="S833" s="10">
        <f t="shared" si="133"/>
        <v>6.0504553004575579E-6</v>
      </c>
    </row>
    <row r="834" spans="3:19" x14ac:dyDescent="0.35">
      <c r="C834" s="9">
        <f t="shared" si="134"/>
        <v>9.3129561711743969E-2</v>
      </c>
      <c r="Q834" s="15">
        <f t="shared" si="131"/>
        <v>0</v>
      </c>
      <c r="R834" s="15">
        <f t="shared" si="132"/>
        <v>0</v>
      </c>
      <c r="S834" s="10">
        <f t="shared" si="133"/>
        <v>1.9012184412386945E-5</v>
      </c>
    </row>
    <row r="835" spans="3:19" x14ac:dyDescent="0.35">
      <c r="C835" s="9">
        <f t="shared" si="134"/>
        <v>9.3096710707975705E-2</v>
      </c>
      <c r="Q835" s="15">
        <f t="shared" si="131"/>
        <v>0</v>
      </c>
      <c r="R835" s="15">
        <f t="shared" si="132"/>
        <v>0</v>
      </c>
      <c r="S835" s="10">
        <f t="shared" si="133"/>
        <v>3.2851003768263887E-5</v>
      </c>
    </row>
    <row r="836" spans="3:19" x14ac:dyDescent="0.35">
      <c r="C836" s="9">
        <f t="shared" si="134"/>
        <v>9.3049170172987777E-2</v>
      </c>
      <c r="Q836" s="15">
        <f t="shared" ref="Q836:Q899" si="135">DEGREES(I836)</f>
        <v>0</v>
      </c>
      <c r="R836" s="15">
        <f t="shared" ref="R836:R899" si="136">DEGREES(M836)</f>
        <v>0</v>
      </c>
      <c r="S836" s="10">
        <f t="shared" si="133"/>
        <v>4.7540534987927652E-5</v>
      </c>
    </row>
    <row r="837" spans="3:19" x14ac:dyDescent="0.35">
      <c r="C837" s="9">
        <f t="shared" si="134"/>
        <v>9.2986118771729798E-2</v>
      </c>
      <c r="Q837" s="15">
        <f t="shared" si="135"/>
        <v>0</v>
      </c>
      <c r="R837" s="15">
        <f t="shared" si="136"/>
        <v>0</v>
      </c>
      <c r="S837" s="10">
        <f t="shared" ref="S837:S900" si="137">SQRT((C837-C836)^2+(D837-D836)^2)</f>
        <v>6.30514012579797E-5</v>
      </c>
    </row>
    <row r="838" spans="3:19" x14ac:dyDescent="0.35">
      <c r="C838" s="9">
        <f t="shared" si="134"/>
        <v>9.2906767417149108E-2</v>
      </c>
      <c r="Q838" s="15">
        <f t="shared" si="135"/>
        <v>0</v>
      </c>
      <c r="R838" s="15">
        <f t="shared" si="136"/>
        <v>0</v>
      </c>
      <c r="S838" s="10">
        <f t="shared" si="137"/>
        <v>7.9351354580689537E-5</v>
      </c>
    </row>
    <row r="839" spans="3:19" x14ac:dyDescent="0.35">
      <c r="C839" s="9">
        <f t="shared" si="134"/>
        <v>9.2810362015977338E-2</v>
      </c>
      <c r="Q839" s="15">
        <f t="shared" si="135"/>
        <v>0</v>
      </c>
      <c r="R839" s="15">
        <f t="shared" si="136"/>
        <v>0</v>
      </c>
      <c r="S839" s="10">
        <f t="shared" si="137"/>
        <v>9.6405401171770211E-5</v>
      </c>
    </row>
    <row r="840" spans="3:19" x14ac:dyDescent="0.35">
      <c r="C840" s="9">
        <f t="shared" si="134"/>
        <v>9.2696186091427282E-2</v>
      </c>
      <c r="Q840" s="15">
        <f t="shared" si="135"/>
        <v>0</v>
      </c>
      <c r="R840" s="15">
        <f t="shared" si="136"/>
        <v>0</v>
      </c>
      <c r="S840" s="10">
        <f t="shared" si="137"/>
        <v>1.1417592455005565E-4</v>
      </c>
    </row>
    <row r="841" spans="3:19" x14ac:dyDescent="0.35">
      <c r="C841" s="9">
        <f t="shared" si="134"/>
        <v>9.2563563286359188E-2</v>
      </c>
      <c r="Q841" s="15">
        <f t="shared" si="135"/>
        <v>0</v>
      </c>
      <c r="R841" s="15">
        <f t="shared" si="136"/>
        <v>0</v>
      </c>
      <c r="S841" s="10">
        <f t="shared" si="137"/>
        <v>1.3262280506809443E-4</v>
      </c>
    </row>
    <row r="842" spans="3:19" x14ac:dyDescent="0.35">
      <c r="C842" s="9">
        <f t="shared" si="134"/>
        <v>9.2411859750802614E-2</v>
      </c>
      <c r="Q842" s="15">
        <f t="shared" si="135"/>
        <v>0</v>
      </c>
      <c r="R842" s="15">
        <f t="shared" si="136"/>
        <v>0</v>
      </c>
      <c r="S842" s="10">
        <f t="shared" si="137"/>
        <v>1.5170353555657434E-4</v>
      </c>
    </row>
    <row r="843" spans="3:19" x14ac:dyDescent="0.35">
      <c r="C843" s="9">
        <f t="shared" si="134"/>
        <v>9.2240486418704692E-2</v>
      </c>
      <c r="Q843" s="15">
        <f t="shared" si="135"/>
        <v>0</v>
      </c>
      <c r="R843" s="15">
        <f t="shared" si="136"/>
        <v>0</v>
      </c>
      <c r="S843" s="10">
        <f t="shared" si="137"/>
        <v>1.7137333209792105E-4</v>
      </c>
    </row>
    <row r="844" spans="3:19" x14ac:dyDescent="0.35">
      <c r="C844" s="9">
        <f t="shared" si="134"/>
        <v>9.2048901178836753E-2</v>
      </c>
      <c r="Q844" s="15">
        <f t="shared" si="135"/>
        <v>0</v>
      </c>
      <c r="R844" s="15">
        <f t="shared" si="136"/>
        <v>0</v>
      </c>
      <c r="S844" s="10">
        <f t="shared" si="137"/>
        <v>1.9158523986793907E-4</v>
      </c>
    </row>
    <row r="845" spans="3:19" x14ac:dyDescent="0.35">
      <c r="C845" s="9">
        <f t="shared" si="134"/>
        <v>9.1836610945646407E-2</v>
      </c>
      <c r="Q845" s="15">
        <f t="shared" si="135"/>
        <v>0</v>
      </c>
      <c r="R845" s="15">
        <f t="shared" si="136"/>
        <v>0</v>
      </c>
      <c r="S845" s="10">
        <f t="shared" si="137"/>
        <v>2.122902331903459E-4</v>
      </c>
    </row>
    <row r="846" spans="3:19" x14ac:dyDescent="0.35">
      <c r="C846" s="9">
        <f t="shared" si="134"/>
        <v>9.1603173635750448E-2</v>
      </c>
      <c r="Q846" s="15">
        <f t="shared" si="135"/>
        <v>0</v>
      </c>
      <c r="R846" s="15">
        <f t="shared" si="136"/>
        <v>0</v>
      </c>
      <c r="S846" s="10">
        <f t="shared" si="137"/>
        <v>2.3343730989595912E-4</v>
      </c>
    </row>
    <row r="847" spans="3:19" x14ac:dyDescent="0.35">
      <c r="C847" s="9">
        <f t="shared" si="134"/>
        <v>9.1348200056179524E-2</v>
      </c>
      <c r="Q847" s="15">
        <f t="shared" si="135"/>
        <v>0</v>
      </c>
      <c r="R847" s="15">
        <f t="shared" si="136"/>
        <v>0</v>
      </c>
      <c r="S847" s="10">
        <f t="shared" si="137"/>
        <v>2.5497357957092459E-4</v>
      </c>
    </row>
    <row r="848" spans="3:19" x14ac:dyDescent="0.35">
      <c r="C848" s="9">
        <f t="shared" si="134"/>
        <v>9.1071355710654986E-2</v>
      </c>
      <c r="Q848" s="15">
        <f t="shared" si="135"/>
        <v>0</v>
      </c>
      <c r="R848" s="15">
        <f t="shared" si="136"/>
        <v>0</v>
      </c>
      <c r="S848" s="10">
        <f t="shared" si="137"/>
        <v>2.7684434552453785E-4</v>
      </c>
    </row>
    <row r="849" spans="3:19" x14ac:dyDescent="0.35">
      <c r="C849" s="9">
        <f t="shared" si="134"/>
        <v>9.0772362530101361E-2</v>
      </c>
      <c r="Q849" s="15">
        <f t="shared" si="135"/>
        <v>0</v>
      </c>
      <c r="R849" s="15">
        <f t="shared" si="136"/>
        <v>0</v>
      </c>
      <c r="S849" s="10">
        <f t="shared" si="137"/>
        <v>2.98993180553625E-4</v>
      </c>
    </row>
    <row r="850" spans="3:19" x14ac:dyDescent="0.35">
      <c r="C850" s="9">
        <f t="shared" si="134"/>
        <v>9.0451000533654E-2</v>
      </c>
      <c r="Q850" s="15">
        <f t="shared" si="135"/>
        <v>0</v>
      </c>
      <c r="R850" s="15">
        <f t="shared" si="136"/>
        <v>0</v>
      </c>
      <c r="S850" s="10">
        <f t="shared" si="137"/>
        <v>3.213619964473613E-4</v>
      </c>
    </row>
    <row r="851" spans="3:19" x14ac:dyDescent="0.35">
      <c r="C851" s="9">
        <f t="shared" ref="C851:C914" si="138">SQRT((C251-C250)^2+(D251-D250)^2)</f>
        <v>9.0107109426422929E-2</v>
      </c>
      <c r="Q851" s="15">
        <f t="shared" si="135"/>
        <v>0</v>
      </c>
      <c r="R851" s="15">
        <f t="shared" si="136"/>
        <v>0</v>
      </c>
      <c r="S851" s="10">
        <f t="shared" si="137"/>
        <v>3.4389110723107019E-4</v>
      </c>
    </row>
    <row r="852" spans="3:19" x14ac:dyDescent="0.35">
      <c r="C852" s="9">
        <f t="shared" si="138"/>
        <v>8.9740590139988335E-2</v>
      </c>
      <c r="Q852" s="15">
        <f t="shared" si="135"/>
        <v>0</v>
      </c>
      <c r="R852" s="15">
        <f t="shared" si="136"/>
        <v>0</v>
      </c>
      <c r="S852" s="10">
        <f t="shared" si="137"/>
        <v>3.6651928643459397E-4</v>
      </c>
    </row>
    <row r="853" spans="3:19" x14ac:dyDescent="0.35">
      <c r="C853" s="9">
        <f t="shared" si="138"/>
        <v>8.9351406321444157E-2</v>
      </c>
      <c r="Q853" s="15">
        <f t="shared" si="135"/>
        <v>0</v>
      </c>
      <c r="R853" s="15">
        <f t="shared" si="136"/>
        <v>0</v>
      </c>
      <c r="S853" s="10">
        <f t="shared" si="137"/>
        <v>3.8918381854417816E-4</v>
      </c>
    </row>
    <row r="854" spans="3:19" x14ac:dyDescent="0.35">
      <c r="C854" s="9">
        <f t="shared" si="138"/>
        <v>8.8939585776584534E-2</v>
      </c>
      <c r="Q854" s="15">
        <f t="shared" si="135"/>
        <v>0</v>
      </c>
      <c r="R854" s="15">
        <f t="shared" si="136"/>
        <v>0</v>
      </c>
      <c r="S854" s="10">
        <f t="shared" si="137"/>
        <v>4.1182054485962294E-4</v>
      </c>
    </row>
    <row r="855" spans="3:19" x14ac:dyDescent="0.35">
      <c r="C855" s="9">
        <f t="shared" si="138"/>
        <v>8.8505221872292747E-2</v>
      </c>
      <c r="Q855" s="15">
        <f t="shared" si="135"/>
        <v>0</v>
      </c>
      <c r="R855" s="15">
        <f t="shared" si="136"/>
        <v>0</v>
      </c>
      <c r="S855" s="10">
        <f t="shared" si="137"/>
        <v>4.3436390429178739E-4</v>
      </c>
    </row>
    <row r="856" spans="3:19" x14ac:dyDescent="0.35">
      <c r="C856" s="9">
        <f t="shared" si="138"/>
        <v>8.8048474902872417E-2</v>
      </c>
      <c r="Q856" s="15">
        <f t="shared" si="135"/>
        <v>0</v>
      </c>
      <c r="R856" s="15">
        <f t="shared" si="136"/>
        <v>0</v>
      </c>
      <c r="S856" s="10">
        <f t="shared" si="137"/>
        <v>4.5674696942032966E-4</v>
      </c>
    </row>
    <row r="857" spans="3:19" x14ac:dyDescent="0.35">
      <c r="C857" s="9">
        <f t="shared" si="138"/>
        <v>8.7569573424411476E-2</v>
      </c>
      <c r="Q857" s="15">
        <f t="shared" si="135"/>
        <v>0</v>
      </c>
      <c r="R857" s="15">
        <f t="shared" si="136"/>
        <v>0</v>
      </c>
      <c r="S857" s="10">
        <f t="shared" si="137"/>
        <v>4.7890147846094133E-4</v>
      </c>
    </row>
    <row r="858" spans="3:19" x14ac:dyDescent="0.35">
      <c r="C858" s="9">
        <f t="shared" si="138"/>
        <v>8.7068815560651117E-2</v>
      </c>
      <c r="Q858" s="15">
        <f t="shared" si="135"/>
        <v>0</v>
      </c>
      <c r="R858" s="15">
        <f t="shared" si="136"/>
        <v>0</v>
      </c>
      <c r="S858" s="10">
        <f t="shared" si="137"/>
        <v>5.0075786376035936E-4</v>
      </c>
    </row>
    <row r="859" spans="3:19" x14ac:dyDescent="0.35">
      <c r="C859" s="9">
        <f t="shared" si="138"/>
        <v>8.6546570282907451E-2</v>
      </c>
      <c r="Q859" s="15">
        <f t="shared" si="135"/>
        <v>0</v>
      </c>
      <c r="R859" s="15">
        <f t="shared" si="136"/>
        <v>0</v>
      </c>
      <c r="S859" s="10">
        <f t="shared" si="137"/>
        <v>5.2224527774366591E-4</v>
      </c>
    </row>
    <row r="860" spans="3:19" x14ac:dyDescent="0.35">
      <c r="C860" s="9">
        <f t="shared" si="138"/>
        <v>8.600327866584298E-2</v>
      </c>
      <c r="Q860" s="15">
        <f t="shared" si="135"/>
        <v>0</v>
      </c>
      <c r="R860" s="15">
        <f t="shared" si="136"/>
        <v>0</v>
      </c>
      <c r="S860" s="10">
        <f t="shared" si="137"/>
        <v>5.4329161706447027E-4</v>
      </c>
    </row>
    <row r="861" spans="3:19" x14ac:dyDescent="0.35">
      <c r="C861" s="9">
        <f t="shared" si="138"/>
        <v>8.5439455119452959E-2</v>
      </c>
      <c r="Q861" s="15">
        <f t="shared" si="135"/>
        <v>0</v>
      </c>
      <c r="R861" s="15">
        <f t="shared" si="136"/>
        <v>0</v>
      </c>
      <c r="S861" s="10">
        <f t="shared" si="137"/>
        <v>5.6382354639002152E-4</v>
      </c>
    </row>
    <row r="862" spans="3:19" x14ac:dyDescent="0.35">
      <c r="C862" s="9">
        <f t="shared" si="138"/>
        <v>8.4855688596547046E-2</v>
      </c>
      <c r="Q862" s="15">
        <f t="shared" si="135"/>
        <v>0</v>
      </c>
      <c r="R862" s="15">
        <f t="shared" si="136"/>
        <v>0</v>
      </c>
      <c r="S862" s="10">
        <f t="shared" si="137"/>
        <v>5.8376652290591247E-4</v>
      </c>
    </row>
    <row r="863" spans="3:19" x14ac:dyDescent="0.35">
      <c r="C863" s="9">
        <f t="shared" si="138"/>
        <v>8.4252643773442853E-2</v>
      </c>
      <c r="Q863" s="15">
        <f t="shared" si="135"/>
        <v>0</v>
      </c>
      <c r="R863" s="15">
        <f t="shared" si="136"/>
        <v>0</v>
      </c>
      <c r="S863" s="10">
        <f t="shared" si="137"/>
        <v>6.0304482310419294E-4</v>
      </c>
    </row>
    <row r="864" spans="3:19" x14ac:dyDescent="0.35">
      <c r="C864" s="9">
        <f t="shared" si="138"/>
        <v>8.3631062199362782E-2</v>
      </c>
      <c r="Q864" s="15">
        <f t="shared" si="135"/>
        <v>0</v>
      </c>
      <c r="R864" s="15">
        <f t="shared" si="136"/>
        <v>0</v>
      </c>
      <c r="S864" s="10">
        <f t="shared" si="137"/>
        <v>6.215815740800712E-4</v>
      </c>
    </row>
    <row r="865" spans="3:19" x14ac:dyDescent="0.35">
      <c r="C865" s="9">
        <f t="shared" si="138"/>
        <v>8.2991763408604133E-2</v>
      </c>
      <c r="Q865" s="15">
        <f t="shared" si="135"/>
        <v>0</v>
      </c>
      <c r="R865" s="15">
        <f t="shared" si="136"/>
        <v>0</v>
      </c>
      <c r="S865" s="10">
        <f t="shared" si="137"/>
        <v>6.3929879075864948E-4</v>
      </c>
    </row>
    <row r="866" spans="3:19" x14ac:dyDescent="0.35">
      <c r="C866" s="9">
        <f t="shared" si="138"/>
        <v>8.2335645986163331E-2</v>
      </c>
      <c r="Q866" s="15">
        <f t="shared" si="135"/>
        <v>0</v>
      </c>
      <c r="R866" s="15">
        <f t="shared" si="136"/>
        <v>0</v>
      </c>
      <c r="S866" s="10">
        <f t="shared" si="137"/>
        <v>6.5611742244080229E-4</v>
      </c>
    </row>
    <row r="867" spans="3:19" x14ac:dyDescent="0.35">
      <c r="C867" s="9">
        <f t="shared" si="138"/>
        <v>8.166368857565659E-2</v>
      </c>
      <c r="Q867" s="15">
        <f t="shared" si="135"/>
        <v>0</v>
      </c>
      <c r="R867" s="15">
        <f t="shared" si="136"/>
        <v>0</v>
      </c>
      <c r="S867" s="10">
        <f t="shared" si="137"/>
        <v>6.7195741050674052E-4</v>
      </c>
    </row>
    <row r="868" spans="3:19" x14ac:dyDescent="0.35">
      <c r="C868" s="9">
        <f t="shared" si="138"/>
        <v>8.0976950813991908E-2</v>
      </c>
      <c r="Q868" s="15">
        <f t="shared" si="135"/>
        <v>0</v>
      </c>
      <c r="R868" s="15">
        <f t="shared" si="136"/>
        <v>0</v>
      </c>
      <c r="S868" s="10">
        <f t="shared" si="137"/>
        <v>6.8673776166468248E-4</v>
      </c>
    </row>
    <row r="869" spans="3:19" x14ac:dyDescent="0.35">
      <c r="C869" s="9">
        <f t="shared" si="138"/>
        <v>8.0276574174566531E-2</v>
      </c>
      <c r="Q869" s="15">
        <f t="shared" si="135"/>
        <v>0</v>
      </c>
      <c r="R869" s="15">
        <f t="shared" si="136"/>
        <v>0</v>
      </c>
      <c r="S869" s="10">
        <f t="shared" si="137"/>
        <v>7.0037663942537631E-4</v>
      </c>
    </row>
    <row r="870" spans="3:19" x14ac:dyDescent="0.35">
      <c r="C870" s="9">
        <f t="shared" si="138"/>
        <v>7.9563782695491345E-2</v>
      </c>
      <c r="Q870" s="15">
        <f t="shared" si="135"/>
        <v>0</v>
      </c>
      <c r="R870" s="15">
        <f t="shared" si="136"/>
        <v>0</v>
      </c>
      <c r="S870" s="10">
        <f t="shared" si="137"/>
        <v>7.1279147907518658E-4</v>
      </c>
    </row>
    <row r="871" spans="3:19" x14ac:dyDescent="0.35">
      <c r="C871" s="9">
        <f t="shared" si="138"/>
        <v>7.8839883565419377E-2</v>
      </c>
      <c r="Q871" s="15">
        <f t="shared" si="135"/>
        <v>0</v>
      </c>
      <c r="R871" s="15">
        <f t="shared" si="136"/>
        <v>0</v>
      </c>
      <c r="S871" s="10">
        <f t="shared" si="137"/>
        <v>7.2389913007196716E-4</v>
      </c>
    </row>
    <row r="872" spans="3:19" x14ac:dyDescent="0.35">
      <c r="C872" s="9">
        <f t="shared" si="138"/>
        <v>7.8106267533358781E-2</v>
      </c>
      <c r="Q872" s="15">
        <f t="shared" si="135"/>
        <v>0</v>
      </c>
      <c r="R872" s="15">
        <f t="shared" si="136"/>
        <v>0</v>
      </c>
      <c r="S872" s="10">
        <f t="shared" si="137"/>
        <v>7.3361603206059667E-4</v>
      </c>
    </row>
    <row r="873" spans="3:19" x14ac:dyDescent="0.35">
      <c r="C873" s="9">
        <f t="shared" si="138"/>
        <v>7.7364409103621939E-2</v>
      </c>
      <c r="Q873" s="15">
        <f t="shared" si="135"/>
        <v>0</v>
      </c>
      <c r="R873" s="15">
        <f t="shared" si="136"/>
        <v>0</v>
      </c>
      <c r="S873" s="10">
        <f t="shared" si="137"/>
        <v>7.4185842973684135E-4</v>
      </c>
    </row>
    <row r="874" spans="3:19" x14ac:dyDescent="0.35">
      <c r="C874" s="9">
        <f t="shared" si="138"/>
        <v>7.6615866469897723E-2</v>
      </c>
      <c r="Q874" s="15">
        <f t="shared" si="135"/>
        <v>0</v>
      </c>
      <c r="R874" s="15">
        <f t="shared" si="136"/>
        <v>0</v>
      </c>
      <c r="S874" s="10">
        <f t="shared" si="137"/>
        <v>7.4854263372421681E-4</v>
      </c>
    </row>
    <row r="875" spans="3:19" x14ac:dyDescent="0.35">
      <c r="C875" s="9">
        <f t="shared" si="138"/>
        <v>7.5862281135879533E-2</v>
      </c>
      <c r="Q875" s="15">
        <f t="shared" si="135"/>
        <v>0</v>
      </c>
      <c r="R875" s="15">
        <f t="shared" si="136"/>
        <v>0</v>
      </c>
      <c r="S875" s="10">
        <f t="shared" si="137"/>
        <v>7.5358533401818917E-4</v>
      </c>
    </row>
    <row r="876" spans="3:19" x14ac:dyDescent="0.35">
      <c r="C876" s="9">
        <f t="shared" si="138"/>
        <v>7.5105377162072204E-2</v>
      </c>
      <c r="Q876" s="15">
        <f t="shared" si="135"/>
        <v>0</v>
      </c>
      <c r="R876" s="15">
        <f t="shared" si="136"/>
        <v>0</v>
      </c>
      <c r="S876" s="10">
        <f t="shared" si="137"/>
        <v>7.5690397380732966E-4</v>
      </c>
    </row>
    <row r="877" spans="3:19" x14ac:dyDescent="0.35">
      <c r="C877" s="9">
        <f t="shared" si="138"/>
        <v>7.4346959970731569E-2</v>
      </c>
      <c r="Q877" s="15">
        <f t="shared" si="135"/>
        <v>0</v>
      </c>
      <c r="R877" s="15">
        <f t="shared" si="136"/>
        <v>0</v>
      </c>
      <c r="S877" s="10">
        <f t="shared" si="137"/>
        <v>7.5841719134063512E-4</v>
      </c>
    </row>
    <row r="878" spans="3:19" x14ac:dyDescent="0.35">
      <c r="C878" s="9">
        <f t="shared" si="138"/>
        <v>7.3588914633049715E-2</v>
      </c>
      <c r="Q878" s="15">
        <f t="shared" si="135"/>
        <v>0</v>
      </c>
      <c r="R878" s="15">
        <f t="shared" si="136"/>
        <v>0</v>
      </c>
      <c r="S878" s="10">
        <f t="shared" si="137"/>
        <v>7.5804533768185356E-4</v>
      </c>
    </row>
    <row r="879" spans="3:19" x14ac:dyDescent="0.35">
      <c r="C879" s="9">
        <f t="shared" si="138"/>
        <v>7.2833203554611189E-2</v>
      </c>
      <c r="Q879" s="15">
        <f t="shared" si="135"/>
        <v>0</v>
      </c>
      <c r="R879" s="15">
        <f t="shared" si="136"/>
        <v>0</v>
      </c>
      <c r="S879" s="10">
        <f t="shared" si="137"/>
        <v>7.557110784385257E-4</v>
      </c>
    </row>
    <row r="880" spans="3:19" x14ac:dyDescent="0.35">
      <c r="C880" s="9">
        <f t="shared" si="138"/>
        <v>7.2081863468356253E-2</v>
      </c>
      <c r="Q880" s="15">
        <f t="shared" si="135"/>
        <v>0</v>
      </c>
      <c r="R880" s="15">
        <f t="shared" si="136"/>
        <v>0</v>
      </c>
      <c r="S880" s="10">
        <f t="shared" si="137"/>
        <v>7.5134008625493687E-4</v>
      </c>
    </row>
    <row r="881" spans="3:19" x14ac:dyDescent="0.35">
      <c r="C881" s="9">
        <f t="shared" si="138"/>
        <v>7.1337001637473071E-2</v>
      </c>
      <c r="Q881" s="15">
        <f t="shared" si="135"/>
        <v>0</v>
      </c>
      <c r="R881" s="15">
        <f t="shared" si="136"/>
        <v>0</v>
      </c>
      <c r="S881" s="10">
        <f t="shared" si="137"/>
        <v>7.4486183088318114E-4</v>
      </c>
    </row>
    <row r="882" spans="3:19" x14ac:dyDescent="0.35">
      <c r="C882" s="9">
        <f t="shared" si="138"/>
        <v>7.0600791166133964E-2</v>
      </c>
      <c r="Q882" s="15">
        <f t="shared" si="135"/>
        <v>0</v>
      </c>
      <c r="R882" s="15">
        <f t="shared" si="136"/>
        <v>0</v>
      </c>
      <c r="S882" s="10">
        <f t="shared" si="137"/>
        <v>7.3621047133910766E-4</v>
      </c>
    </row>
    <row r="883" spans="3:19" x14ac:dyDescent="0.35">
      <c r="C883" s="9">
        <f t="shared" si="138"/>
        <v>6.9875465313192803E-2</v>
      </c>
      <c r="Q883" s="15">
        <f t="shared" si="135"/>
        <v>0</v>
      </c>
      <c r="R883" s="15">
        <f t="shared" si="136"/>
        <v>0</v>
      </c>
      <c r="S883" s="10">
        <f t="shared" si="137"/>
        <v>7.2532585294116103E-4</v>
      </c>
    </row>
    <row r="884" spans="3:19" x14ac:dyDescent="0.35">
      <c r="C884" s="9">
        <f t="shared" si="138"/>
        <v>6.9163310704362851E-2</v>
      </c>
      <c r="Q884" s="15">
        <f t="shared" si="135"/>
        <v>0</v>
      </c>
      <c r="R884" s="15">
        <f t="shared" si="136"/>
        <v>0</v>
      </c>
      <c r="S884" s="10">
        <f t="shared" si="137"/>
        <v>7.121546088299513E-4</v>
      </c>
    </row>
    <row r="885" spans="3:19" x14ac:dyDescent="0.35">
      <c r="C885" s="9">
        <f t="shared" si="138"/>
        <v>6.8466659342175634E-2</v>
      </c>
      <c r="Q885" s="15">
        <f t="shared" si="135"/>
        <v>0</v>
      </c>
      <c r="R885" s="15">
        <f t="shared" si="136"/>
        <v>0</v>
      </c>
      <c r="S885" s="10">
        <f t="shared" si="137"/>
        <v>6.9665136218721724E-4</v>
      </c>
    </row>
    <row r="886" spans="3:19" x14ac:dyDescent="0.35">
      <c r="C886" s="9">
        <f t="shared" si="138"/>
        <v>6.7787879322323302E-2</v>
      </c>
      <c r="Q886" s="15">
        <f t="shared" si="135"/>
        <v>0</v>
      </c>
      <c r="R886" s="15">
        <f t="shared" si="136"/>
        <v>0</v>
      </c>
      <c r="S886" s="10">
        <f t="shared" si="137"/>
        <v>6.7878001985233194E-4</v>
      </c>
    </row>
    <row r="887" spans="3:19" x14ac:dyDescent="0.35">
      <c r="C887" s="9">
        <f t="shared" si="138"/>
        <v>6.7129364178709169E-2</v>
      </c>
      <c r="Q887" s="15">
        <f t="shared" si="135"/>
        <v>0</v>
      </c>
      <c r="R887" s="15">
        <f t="shared" si="136"/>
        <v>0</v>
      </c>
      <c r="S887" s="10">
        <f t="shared" si="137"/>
        <v>6.5851514361413288E-4</v>
      </c>
    </row>
    <row r="888" spans="3:19" x14ac:dyDescent="0.35">
      <c r="C888" s="9">
        <f t="shared" si="138"/>
        <v>6.6493520801213693E-2</v>
      </c>
      <c r="Q888" s="15">
        <f t="shared" si="135"/>
        <v>0</v>
      </c>
      <c r="R888" s="15">
        <f t="shared" si="136"/>
        <v>0</v>
      </c>
      <c r="S888" s="10">
        <f t="shared" si="137"/>
        <v>6.3584337749547637E-4</v>
      </c>
    </row>
    <row r="889" spans="3:19" x14ac:dyDescent="0.35">
      <c r="C889" s="9">
        <f t="shared" si="138"/>
        <v>6.5882755897539322E-2</v>
      </c>
      <c r="Q889" s="15">
        <f t="shared" si="135"/>
        <v>0</v>
      </c>
      <c r="R889" s="15">
        <f t="shared" si="136"/>
        <v>0</v>
      </c>
      <c r="S889" s="10">
        <f t="shared" si="137"/>
        <v>6.107649036743712E-4</v>
      </c>
    </row>
    <row r="890" spans="3:19" x14ac:dyDescent="0.35">
      <c r="C890" s="9">
        <f t="shared" si="138"/>
        <v>6.5299461006865941E-2</v>
      </c>
      <c r="Q890" s="15">
        <f t="shared" si="135"/>
        <v>0</v>
      </c>
      <c r="R890" s="15">
        <f t="shared" si="136"/>
        <v>0</v>
      </c>
      <c r="S890" s="10">
        <f t="shared" si="137"/>
        <v>5.8329489067338036E-4</v>
      </c>
    </row>
    <row r="891" spans="3:19" x14ac:dyDescent="0.35">
      <c r="C891" s="9">
        <f t="shared" si="138"/>
        <v>6.4745996116241211E-2</v>
      </c>
      <c r="Q891" s="15">
        <f t="shared" si="135"/>
        <v>0</v>
      </c>
      <c r="R891" s="15">
        <f t="shared" si="136"/>
        <v>0</v>
      </c>
      <c r="S891" s="10">
        <f t="shared" si="137"/>
        <v>5.5346489062473025E-4</v>
      </c>
    </row>
    <row r="892" spans="3:19" x14ac:dyDescent="0.35">
      <c r="C892" s="9">
        <f t="shared" si="138"/>
        <v>6.422467198130842E-2</v>
      </c>
      <c r="Q892" s="15">
        <f t="shared" si="135"/>
        <v>0</v>
      </c>
      <c r="R892" s="15">
        <f t="shared" si="136"/>
        <v>0</v>
      </c>
      <c r="S892" s="10">
        <f t="shared" si="137"/>
        <v>5.2132413493279073E-4</v>
      </c>
    </row>
    <row r="893" spans="3:19" x14ac:dyDescent="0.35">
      <c r="C893" s="9">
        <f t="shared" si="138"/>
        <v>6.3737731310291049E-2</v>
      </c>
      <c r="Q893" s="15">
        <f t="shared" si="135"/>
        <v>0</v>
      </c>
      <c r="R893" s="15">
        <f t="shared" si="136"/>
        <v>0</v>
      </c>
      <c r="S893" s="10">
        <f t="shared" si="137"/>
        <v>4.8694067101737182E-4</v>
      </c>
    </row>
    <row r="894" spans="3:19" x14ac:dyDescent="0.35">
      <c r="C894" s="9">
        <f t="shared" si="138"/>
        <v>6.3287329030771167E-2</v>
      </c>
      <c r="Q894" s="15">
        <f t="shared" si="135"/>
        <v>0</v>
      </c>
      <c r="R894" s="15">
        <f t="shared" si="136"/>
        <v>0</v>
      </c>
      <c r="S894" s="10">
        <f t="shared" si="137"/>
        <v>4.5040227951988199E-4</v>
      </c>
    </row>
    <row r="895" spans="3:19" x14ac:dyDescent="0.35">
      <c r="C895" s="9">
        <f t="shared" si="138"/>
        <v>6.2875511922553126E-2</v>
      </c>
      <c r="Q895" s="15">
        <f t="shared" si="135"/>
        <v>0</v>
      </c>
      <c r="R895" s="15">
        <f t="shared" si="136"/>
        <v>0</v>
      </c>
      <c r="S895" s="10">
        <f t="shared" si="137"/>
        <v>4.1181710821804052E-4</v>
      </c>
    </row>
    <row r="896" spans="3:19" x14ac:dyDescent="0.35">
      <c r="C896" s="9">
        <f t="shared" si="138"/>
        <v>6.2504197960576754E-2</v>
      </c>
      <c r="Q896" s="15">
        <f t="shared" si="135"/>
        <v>0</v>
      </c>
      <c r="R896" s="15">
        <f t="shared" si="136"/>
        <v>0</v>
      </c>
      <c r="S896" s="10">
        <f t="shared" si="137"/>
        <v>3.7131396197637168E-4</v>
      </c>
    </row>
    <row r="897" spans="3:19" x14ac:dyDescent="0.35">
      <c r="C897" s="9">
        <f t="shared" si="138"/>
        <v>6.2175155768239336E-2</v>
      </c>
      <c r="Q897" s="15">
        <f t="shared" si="135"/>
        <v>0</v>
      </c>
      <c r="R897" s="15">
        <f t="shared" si="136"/>
        <v>0</v>
      </c>
      <c r="S897" s="10">
        <f t="shared" si="137"/>
        <v>3.2904219233741844E-4</v>
      </c>
    </row>
    <row r="898" spans="3:19" x14ac:dyDescent="0.35">
      <c r="C898" s="9">
        <f t="shared" si="138"/>
        <v>6.1889984627159216E-2</v>
      </c>
      <c r="Q898" s="15">
        <f t="shared" si="135"/>
        <v>0</v>
      </c>
      <c r="R898" s="15">
        <f t="shared" si="136"/>
        <v>0</v>
      </c>
      <c r="S898" s="10">
        <f t="shared" si="137"/>
        <v>2.8517114108012054E-4</v>
      </c>
    </row>
    <row r="899" spans="3:19" x14ac:dyDescent="0.35">
      <c r="C899" s="9">
        <f t="shared" si="138"/>
        <v>6.1650095521329135E-2</v>
      </c>
      <c r="Q899" s="15">
        <f t="shared" si="135"/>
        <v>0</v>
      </c>
      <c r="R899" s="15">
        <f t="shared" si="136"/>
        <v>0</v>
      </c>
      <c r="S899" s="10">
        <f t="shared" si="137"/>
        <v>2.3988910583008088E-4</v>
      </c>
    </row>
    <row r="900" spans="3:19" x14ac:dyDescent="0.35">
      <c r="C900" s="9">
        <f t="shared" si="138"/>
        <v>6.1456693706812365E-2</v>
      </c>
      <c r="Q900" s="15">
        <f t="shared" ref="Q900:Q963" si="139">DEGREES(I900)</f>
        <v>0</v>
      </c>
      <c r="R900" s="15">
        <f t="shared" ref="R900:R963" si="140">DEGREES(M900)</f>
        <v>0</v>
      </c>
      <c r="S900" s="10">
        <f t="shared" si="137"/>
        <v>1.934018145167693E-4</v>
      </c>
    </row>
    <row r="901" spans="3:19" x14ac:dyDescent="0.35">
      <c r="C901" s="9">
        <f t="shared" si="138"/>
        <v>6.131076329063595E-2</v>
      </c>
      <c r="Q901" s="15">
        <f t="shared" si="139"/>
        <v>0</v>
      </c>
      <c r="R901" s="15">
        <f t="shared" si="140"/>
        <v>0</v>
      </c>
      <c r="S901" s="10">
        <f t="shared" ref="S901:S964" si="141">SQRT((C901-C900)^2+(D901-D900)^2)</f>
        <v>1.4593041617641522E-4</v>
      </c>
    </row>
    <row r="902" spans="3:19" x14ac:dyDescent="0.35">
      <c r="C902" s="9">
        <f t="shared" si="138"/>
        <v>6.1213054270686761E-2</v>
      </c>
      <c r="Q902" s="15">
        <f t="shared" si="139"/>
        <v>0</v>
      </c>
      <c r="R902" s="15">
        <f t="shared" si="140"/>
        <v>0</v>
      </c>
      <c r="S902" s="10">
        <f t="shared" si="141"/>
        <v>9.7709019949189513E-5</v>
      </c>
    </row>
    <row r="903" spans="3:19" x14ac:dyDescent="0.35">
      <c r="C903" s="9">
        <f t="shared" si="138"/>
        <v>6.1164072434065547E-2</v>
      </c>
      <c r="Q903" s="15">
        <f t="shared" si="139"/>
        <v>0</v>
      </c>
      <c r="R903" s="15">
        <f t="shared" si="140"/>
        <v>0</v>
      </c>
      <c r="S903" s="10">
        <f t="shared" si="141"/>
        <v>4.8981836621213304E-5</v>
      </c>
    </row>
    <row r="904" spans="3:19" x14ac:dyDescent="0.35">
      <c r="C904" s="9">
        <f t="shared" si="138"/>
        <v>6.1164072434069093E-2</v>
      </c>
      <c r="Q904" s="15">
        <f t="shared" si="139"/>
        <v>0</v>
      </c>
      <c r="R904" s="15">
        <f t="shared" si="140"/>
        <v>0</v>
      </c>
      <c r="S904" s="10">
        <f t="shared" si="141"/>
        <v>3.5457747848965937E-15</v>
      </c>
    </row>
    <row r="905" spans="3:19" x14ac:dyDescent="0.35">
      <c r="C905" s="9">
        <f t="shared" si="138"/>
        <v>6.1213054270686761E-2</v>
      </c>
      <c r="Q905" s="15">
        <f t="shared" si="139"/>
        <v>0</v>
      </c>
      <c r="R905" s="15">
        <f t="shared" si="140"/>
        <v>0</v>
      </c>
      <c r="S905" s="10">
        <f t="shared" si="141"/>
        <v>4.8981836617667529E-5</v>
      </c>
    </row>
    <row r="906" spans="3:19" x14ac:dyDescent="0.35">
      <c r="C906" s="9">
        <f t="shared" si="138"/>
        <v>6.1310763290635922E-2</v>
      </c>
      <c r="Q906" s="15">
        <f t="shared" si="139"/>
        <v>0</v>
      </c>
      <c r="R906" s="15">
        <f t="shared" si="140"/>
        <v>0</v>
      </c>
      <c r="S906" s="10">
        <f t="shared" si="141"/>
        <v>9.7709019949161757E-5</v>
      </c>
    </row>
    <row r="907" spans="3:19" x14ac:dyDescent="0.35">
      <c r="C907" s="9">
        <f t="shared" si="138"/>
        <v>6.1456693706812407E-2</v>
      </c>
      <c r="Q907" s="15">
        <f t="shared" si="139"/>
        <v>0</v>
      </c>
      <c r="R907" s="15">
        <f t="shared" si="140"/>
        <v>0</v>
      </c>
      <c r="S907" s="10">
        <f t="shared" si="141"/>
        <v>1.4593041617648461E-4</v>
      </c>
    </row>
    <row r="908" spans="3:19" x14ac:dyDescent="0.35">
      <c r="C908" s="9">
        <f t="shared" si="138"/>
        <v>6.1650095521329086E-2</v>
      </c>
      <c r="Q908" s="15">
        <f t="shared" si="139"/>
        <v>0</v>
      </c>
      <c r="R908" s="15">
        <f t="shared" si="140"/>
        <v>0</v>
      </c>
      <c r="S908" s="10">
        <f t="shared" si="141"/>
        <v>1.9340181451667909E-4</v>
      </c>
    </row>
    <row r="909" spans="3:19" x14ac:dyDescent="0.35">
      <c r="C909" s="9">
        <f t="shared" si="138"/>
        <v>6.1889984627159278E-2</v>
      </c>
      <c r="Q909" s="15">
        <f t="shared" si="139"/>
        <v>0</v>
      </c>
      <c r="R909" s="15">
        <f t="shared" si="140"/>
        <v>0</v>
      </c>
      <c r="S909" s="10">
        <f t="shared" si="141"/>
        <v>2.3988910583019191E-4</v>
      </c>
    </row>
    <row r="910" spans="3:19" x14ac:dyDescent="0.35">
      <c r="C910" s="9">
        <f t="shared" si="138"/>
        <v>6.2175155768239336E-2</v>
      </c>
      <c r="Q910" s="15">
        <f t="shared" si="139"/>
        <v>0</v>
      </c>
      <c r="R910" s="15">
        <f t="shared" si="140"/>
        <v>0</v>
      </c>
      <c r="S910" s="10">
        <f t="shared" si="141"/>
        <v>2.8517114108005809E-4</v>
      </c>
    </row>
    <row r="911" spans="3:19" x14ac:dyDescent="0.35">
      <c r="C911" s="9">
        <f t="shared" si="138"/>
        <v>6.2504197960576754E-2</v>
      </c>
      <c r="Q911" s="15">
        <f t="shared" si="139"/>
        <v>0</v>
      </c>
      <c r="R911" s="15">
        <f t="shared" si="140"/>
        <v>0</v>
      </c>
      <c r="S911" s="10">
        <f t="shared" si="141"/>
        <v>3.2904219233741844E-4</v>
      </c>
    </row>
    <row r="912" spans="3:19" x14ac:dyDescent="0.35">
      <c r="C912" s="9">
        <f t="shared" si="138"/>
        <v>6.2875511922553126E-2</v>
      </c>
      <c r="Q912" s="15">
        <f t="shared" si="139"/>
        <v>0</v>
      </c>
      <c r="R912" s="15">
        <f t="shared" si="140"/>
        <v>0</v>
      </c>
      <c r="S912" s="10">
        <f t="shared" si="141"/>
        <v>3.7131396197637168E-4</v>
      </c>
    </row>
    <row r="913" spans="3:19" x14ac:dyDescent="0.35">
      <c r="C913" s="9">
        <f t="shared" si="138"/>
        <v>6.3287329030771167E-2</v>
      </c>
      <c r="Q913" s="15">
        <f t="shared" si="139"/>
        <v>0</v>
      </c>
      <c r="R913" s="15">
        <f t="shared" si="140"/>
        <v>0</v>
      </c>
      <c r="S913" s="10">
        <f t="shared" si="141"/>
        <v>4.1181710821804052E-4</v>
      </c>
    </row>
    <row r="914" spans="3:19" x14ac:dyDescent="0.35">
      <c r="C914" s="9">
        <f t="shared" si="138"/>
        <v>6.373773131028751E-2</v>
      </c>
      <c r="Q914" s="15">
        <f t="shared" si="139"/>
        <v>0</v>
      </c>
      <c r="R914" s="15">
        <f t="shared" si="140"/>
        <v>0</v>
      </c>
      <c r="S914" s="10">
        <f t="shared" si="141"/>
        <v>4.5040227951634315E-4</v>
      </c>
    </row>
    <row r="915" spans="3:19" x14ac:dyDescent="0.35">
      <c r="C915" s="9">
        <f t="shared" ref="C915:C978" si="142">SQRT((C315-C314)^2+(D315-D314)^2)</f>
        <v>6.4224671981311821E-2</v>
      </c>
      <c r="Q915" s="15">
        <f t="shared" si="139"/>
        <v>0</v>
      </c>
      <c r="R915" s="15">
        <f t="shared" si="140"/>
        <v>0</v>
      </c>
      <c r="S915" s="10">
        <f t="shared" si="141"/>
        <v>4.8694067102431071E-4</v>
      </c>
    </row>
    <row r="916" spans="3:19" x14ac:dyDescent="0.35">
      <c r="C916" s="9">
        <f t="shared" si="142"/>
        <v>6.4745996116237825E-2</v>
      </c>
      <c r="Q916" s="15">
        <f t="shared" si="139"/>
        <v>0</v>
      </c>
      <c r="R916" s="15">
        <f t="shared" si="140"/>
        <v>0</v>
      </c>
      <c r="S916" s="10">
        <f t="shared" si="141"/>
        <v>5.2132413492600449E-4</v>
      </c>
    </row>
    <row r="917" spans="3:19" x14ac:dyDescent="0.35">
      <c r="C917" s="9">
        <f t="shared" si="142"/>
        <v>6.5299461006869314E-2</v>
      </c>
      <c r="Q917" s="15">
        <f t="shared" si="139"/>
        <v>0</v>
      </c>
      <c r="R917" s="15">
        <f t="shared" si="140"/>
        <v>0</v>
      </c>
      <c r="S917" s="10">
        <f t="shared" si="141"/>
        <v>5.5346489063148874E-4</v>
      </c>
    </row>
    <row r="918" spans="3:19" x14ac:dyDescent="0.35">
      <c r="C918" s="9">
        <f t="shared" si="142"/>
        <v>6.5882755897535811E-2</v>
      </c>
      <c r="Q918" s="15">
        <f t="shared" si="139"/>
        <v>0</v>
      </c>
      <c r="R918" s="15">
        <f t="shared" si="140"/>
        <v>0</v>
      </c>
      <c r="S918" s="10">
        <f t="shared" si="141"/>
        <v>5.8329489066649698E-4</v>
      </c>
    </row>
    <row r="919" spans="3:19" x14ac:dyDescent="0.35">
      <c r="C919" s="9">
        <f t="shared" si="142"/>
        <v>6.6493520801217051E-2</v>
      </c>
      <c r="Q919" s="15">
        <f t="shared" si="139"/>
        <v>0</v>
      </c>
      <c r="R919" s="15">
        <f t="shared" si="140"/>
        <v>0</v>
      </c>
      <c r="S919" s="10">
        <f t="shared" si="141"/>
        <v>6.107649036812407E-4</v>
      </c>
    </row>
    <row r="920" spans="3:19" x14ac:dyDescent="0.35">
      <c r="C920" s="9">
        <f t="shared" si="142"/>
        <v>6.7129364178709461E-2</v>
      </c>
      <c r="Q920" s="15">
        <f t="shared" si="139"/>
        <v>0</v>
      </c>
      <c r="R920" s="15">
        <f t="shared" si="140"/>
        <v>0</v>
      </c>
      <c r="S920" s="10">
        <f t="shared" si="141"/>
        <v>6.3584337749240938E-4</v>
      </c>
    </row>
    <row r="921" spans="3:19" x14ac:dyDescent="0.35">
      <c r="C921" s="9">
        <f t="shared" si="142"/>
        <v>6.7787879322319652E-2</v>
      </c>
      <c r="Q921" s="15">
        <f t="shared" si="139"/>
        <v>0</v>
      </c>
      <c r="R921" s="15">
        <f t="shared" si="140"/>
        <v>0</v>
      </c>
      <c r="S921" s="10">
        <f t="shared" si="141"/>
        <v>6.5851514361019159E-4</v>
      </c>
    </row>
    <row r="922" spans="3:19" x14ac:dyDescent="0.35">
      <c r="C922" s="9">
        <f t="shared" si="142"/>
        <v>6.8466659342179284E-2</v>
      </c>
      <c r="Q922" s="15">
        <f t="shared" si="139"/>
        <v>0</v>
      </c>
      <c r="R922" s="15">
        <f t="shared" si="140"/>
        <v>0</v>
      </c>
      <c r="S922" s="10">
        <f t="shared" si="141"/>
        <v>6.7878001985963166E-4</v>
      </c>
    </row>
    <row r="923" spans="3:19" x14ac:dyDescent="0.35">
      <c r="C923" s="9">
        <f t="shared" si="142"/>
        <v>6.9163310704363018E-2</v>
      </c>
      <c r="Q923" s="15">
        <f t="shared" si="139"/>
        <v>0</v>
      </c>
      <c r="R923" s="15">
        <f t="shared" si="140"/>
        <v>0</v>
      </c>
      <c r="S923" s="10">
        <f t="shared" si="141"/>
        <v>6.9665136218373391E-4</v>
      </c>
    </row>
    <row r="924" spans="3:19" x14ac:dyDescent="0.35">
      <c r="C924" s="9">
        <f t="shared" si="142"/>
        <v>6.9875465313192289E-2</v>
      </c>
      <c r="Q924" s="15">
        <f t="shared" si="139"/>
        <v>0</v>
      </c>
      <c r="R924" s="15">
        <f t="shared" si="140"/>
        <v>0</v>
      </c>
      <c r="S924" s="10">
        <f t="shared" si="141"/>
        <v>7.1215460882927129E-4</v>
      </c>
    </row>
    <row r="925" spans="3:19" x14ac:dyDescent="0.35">
      <c r="C925" s="9">
        <f t="shared" si="142"/>
        <v>7.0600791166130467E-2</v>
      </c>
      <c r="Q925" s="15">
        <f t="shared" si="139"/>
        <v>0</v>
      </c>
      <c r="R925" s="15">
        <f t="shared" si="140"/>
        <v>0</v>
      </c>
      <c r="S925" s="10">
        <f t="shared" si="141"/>
        <v>7.2532585293817731E-4</v>
      </c>
    </row>
    <row r="926" spans="3:19" x14ac:dyDescent="0.35">
      <c r="C926" s="9">
        <f t="shared" si="142"/>
        <v>7.1337001637473252E-2</v>
      </c>
      <c r="Q926" s="15">
        <f t="shared" si="139"/>
        <v>0</v>
      </c>
      <c r="R926" s="15">
        <f t="shared" si="140"/>
        <v>0</v>
      </c>
      <c r="S926" s="10">
        <f t="shared" si="141"/>
        <v>7.3621047134278528E-4</v>
      </c>
    </row>
    <row r="927" spans="3:19" x14ac:dyDescent="0.35">
      <c r="C927" s="9">
        <f t="shared" si="142"/>
        <v>7.2081863468359736E-2</v>
      </c>
      <c r="Q927" s="15">
        <f t="shared" si="139"/>
        <v>0</v>
      </c>
      <c r="R927" s="15">
        <f t="shared" si="140"/>
        <v>0</v>
      </c>
      <c r="S927" s="10">
        <f t="shared" si="141"/>
        <v>7.4486183088648406E-4</v>
      </c>
    </row>
    <row r="928" spans="3:19" x14ac:dyDescent="0.35">
      <c r="C928" s="9">
        <f t="shared" si="142"/>
        <v>7.2833203554607706E-2</v>
      </c>
      <c r="Q928" s="15">
        <f t="shared" si="139"/>
        <v>0</v>
      </c>
      <c r="R928" s="15">
        <f t="shared" si="140"/>
        <v>0</v>
      </c>
      <c r="S928" s="10">
        <f t="shared" si="141"/>
        <v>7.5134008624797022E-4</v>
      </c>
    </row>
    <row r="929" spans="3:19" x14ac:dyDescent="0.35">
      <c r="C929" s="9">
        <f t="shared" si="142"/>
        <v>7.3588914633049715E-2</v>
      </c>
      <c r="Q929" s="15">
        <f t="shared" si="139"/>
        <v>0</v>
      </c>
      <c r="R929" s="15">
        <f t="shared" si="140"/>
        <v>0</v>
      </c>
      <c r="S929" s="10">
        <f t="shared" si="141"/>
        <v>7.5571107844200902E-4</v>
      </c>
    </row>
    <row r="930" spans="3:19" x14ac:dyDescent="0.35">
      <c r="C930" s="9">
        <f t="shared" si="142"/>
        <v>7.4346959970735052E-2</v>
      </c>
      <c r="Q930" s="15">
        <f t="shared" si="139"/>
        <v>0</v>
      </c>
      <c r="R930" s="15">
        <f t="shared" si="140"/>
        <v>0</v>
      </c>
      <c r="S930" s="10">
        <f t="shared" si="141"/>
        <v>7.5804533768533688E-4</v>
      </c>
    </row>
    <row r="931" spans="3:19" x14ac:dyDescent="0.35">
      <c r="C931" s="9">
        <f t="shared" si="142"/>
        <v>7.5105377162068207E-2</v>
      </c>
      <c r="Q931" s="15">
        <f t="shared" si="139"/>
        <v>0</v>
      </c>
      <c r="R931" s="15">
        <f t="shared" si="140"/>
        <v>0</v>
      </c>
      <c r="S931" s="10">
        <f t="shared" si="141"/>
        <v>7.5841719133315499E-4</v>
      </c>
    </row>
    <row r="932" spans="3:19" x14ac:dyDescent="0.35">
      <c r="C932" s="9">
        <f t="shared" si="142"/>
        <v>7.5862281135880213E-2</v>
      </c>
      <c r="Q932" s="15">
        <f t="shared" si="139"/>
        <v>0</v>
      </c>
      <c r="R932" s="15">
        <f t="shared" si="140"/>
        <v>0</v>
      </c>
      <c r="S932" s="10">
        <f t="shared" si="141"/>
        <v>7.5690397381200647E-4</v>
      </c>
    </row>
    <row r="933" spans="3:19" x14ac:dyDescent="0.35">
      <c r="C933" s="9">
        <f t="shared" si="142"/>
        <v>7.661586646989739E-2</v>
      </c>
      <c r="Q933" s="15">
        <f t="shared" si="139"/>
        <v>0</v>
      </c>
      <c r="R933" s="15">
        <f t="shared" si="140"/>
        <v>0</v>
      </c>
      <c r="S933" s="10">
        <f t="shared" si="141"/>
        <v>7.5358533401717609E-4</v>
      </c>
    </row>
    <row r="934" spans="3:19" x14ac:dyDescent="0.35">
      <c r="C934" s="9">
        <f t="shared" si="142"/>
        <v>7.7364409103625756E-2</v>
      </c>
      <c r="Q934" s="15">
        <f t="shared" si="139"/>
        <v>0</v>
      </c>
      <c r="R934" s="15">
        <f t="shared" si="140"/>
        <v>0</v>
      </c>
      <c r="S934" s="10">
        <f t="shared" si="141"/>
        <v>7.4854263372836627E-4</v>
      </c>
    </row>
    <row r="935" spans="3:19" x14ac:dyDescent="0.35">
      <c r="C935" s="9">
        <f t="shared" si="142"/>
        <v>7.8106267533358628E-2</v>
      </c>
      <c r="Q935" s="15">
        <f t="shared" si="139"/>
        <v>0</v>
      </c>
      <c r="R935" s="15">
        <f t="shared" si="140"/>
        <v>0</v>
      </c>
      <c r="S935" s="10">
        <f t="shared" si="141"/>
        <v>7.418584297328723E-4</v>
      </c>
    </row>
    <row r="936" spans="3:19" x14ac:dyDescent="0.35">
      <c r="C936" s="9">
        <f t="shared" si="142"/>
        <v>7.8839883565419377E-2</v>
      </c>
      <c r="Q936" s="15">
        <f t="shared" si="139"/>
        <v>0</v>
      </c>
      <c r="R936" s="15">
        <f t="shared" si="140"/>
        <v>0</v>
      </c>
      <c r="S936" s="10">
        <f t="shared" si="141"/>
        <v>7.3361603206074932E-4</v>
      </c>
    </row>
    <row r="937" spans="3:19" x14ac:dyDescent="0.35">
      <c r="C937" s="9">
        <f t="shared" si="142"/>
        <v>7.9563782695491345E-2</v>
      </c>
      <c r="Q937" s="15">
        <f t="shared" si="139"/>
        <v>0</v>
      </c>
      <c r="R937" s="15">
        <f t="shared" si="140"/>
        <v>0</v>
      </c>
      <c r="S937" s="10">
        <f t="shared" si="141"/>
        <v>7.2389913007196716E-4</v>
      </c>
    </row>
    <row r="938" spans="3:19" x14ac:dyDescent="0.35">
      <c r="C938" s="9">
        <f t="shared" si="142"/>
        <v>8.0276574174563034E-2</v>
      </c>
      <c r="Q938" s="15">
        <f t="shared" si="139"/>
        <v>0</v>
      </c>
      <c r="R938" s="15">
        <f t="shared" si="140"/>
        <v>0</v>
      </c>
      <c r="S938" s="10">
        <f t="shared" si="141"/>
        <v>7.1279147907168938E-4</v>
      </c>
    </row>
    <row r="939" spans="3:19" x14ac:dyDescent="0.35">
      <c r="C939" s="9">
        <f t="shared" si="142"/>
        <v>8.0976950813995419E-2</v>
      </c>
      <c r="Q939" s="15">
        <f t="shared" si="139"/>
        <v>0</v>
      </c>
      <c r="R939" s="15">
        <f t="shared" si="140"/>
        <v>0</v>
      </c>
      <c r="S939" s="10">
        <f t="shared" si="141"/>
        <v>7.003766394323846E-4</v>
      </c>
    </row>
    <row r="940" spans="3:19" x14ac:dyDescent="0.35">
      <c r="C940" s="9">
        <f t="shared" si="142"/>
        <v>8.166368857565294E-2</v>
      </c>
      <c r="Q940" s="15">
        <f t="shared" si="139"/>
        <v>0</v>
      </c>
      <c r="R940" s="15">
        <f t="shared" si="140"/>
        <v>0</v>
      </c>
      <c r="S940" s="10">
        <f t="shared" si="141"/>
        <v>6.8673776165752154E-4</v>
      </c>
    </row>
    <row r="941" spans="3:19" x14ac:dyDescent="0.35">
      <c r="C941" s="9">
        <f t="shared" si="142"/>
        <v>8.2335645986167105E-2</v>
      </c>
      <c r="Q941" s="15">
        <f t="shared" si="139"/>
        <v>0</v>
      </c>
      <c r="R941" s="15">
        <f t="shared" si="140"/>
        <v>0</v>
      </c>
      <c r="S941" s="10">
        <f t="shared" si="141"/>
        <v>6.7195741051416513E-4</v>
      </c>
    </row>
    <row r="942" spans="3:19" x14ac:dyDescent="0.35">
      <c r="C942" s="9">
        <f t="shared" si="142"/>
        <v>8.2991763408600497E-2</v>
      </c>
      <c r="Q942" s="15">
        <f t="shared" si="139"/>
        <v>0</v>
      </c>
      <c r="R942" s="15">
        <f t="shared" si="140"/>
        <v>0</v>
      </c>
      <c r="S942" s="10">
        <f t="shared" si="141"/>
        <v>6.5611742243339155E-4</v>
      </c>
    </row>
    <row r="943" spans="3:19" x14ac:dyDescent="0.35">
      <c r="C943" s="9">
        <f t="shared" si="142"/>
        <v>8.3631062199366668E-2</v>
      </c>
      <c r="Q943" s="15">
        <f t="shared" si="139"/>
        <v>0</v>
      </c>
      <c r="R943" s="15">
        <f t="shared" si="140"/>
        <v>0</v>
      </c>
      <c r="S943" s="10">
        <f t="shared" si="141"/>
        <v>6.3929879076617124E-4</v>
      </c>
    </row>
    <row r="944" spans="3:19" x14ac:dyDescent="0.35">
      <c r="C944" s="9">
        <f t="shared" si="142"/>
        <v>8.4252643773438995E-2</v>
      </c>
      <c r="Q944" s="15">
        <f t="shared" si="139"/>
        <v>0</v>
      </c>
      <c r="R944" s="15">
        <f t="shared" si="140"/>
        <v>0</v>
      </c>
      <c r="S944" s="10">
        <f t="shared" si="141"/>
        <v>6.2158157407232739E-4</v>
      </c>
    </row>
    <row r="945" spans="3:19" x14ac:dyDescent="0.35">
      <c r="C945" s="9">
        <f t="shared" si="142"/>
        <v>8.4855688596547338E-2</v>
      </c>
      <c r="Q945" s="15">
        <f t="shared" si="139"/>
        <v>0</v>
      </c>
      <c r="R945" s="15">
        <f t="shared" si="140"/>
        <v>0</v>
      </c>
      <c r="S945" s="10">
        <f t="shared" si="141"/>
        <v>6.030448231083424E-4</v>
      </c>
    </row>
    <row r="946" spans="3:19" x14ac:dyDescent="0.35">
      <c r="C946" s="9">
        <f t="shared" si="142"/>
        <v>8.5439455119449059E-2</v>
      </c>
      <c r="Q946" s="15">
        <f t="shared" si="139"/>
        <v>0</v>
      </c>
      <c r="R946" s="15">
        <f t="shared" si="140"/>
        <v>0</v>
      </c>
      <c r="S946" s="10">
        <f t="shared" si="141"/>
        <v>5.8376652290172137E-4</v>
      </c>
    </row>
    <row r="947" spans="3:19" x14ac:dyDescent="0.35">
      <c r="C947" s="9">
        <f t="shared" si="142"/>
        <v>8.6003278665850058E-2</v>
      </c>
      <c r="Q947" s="15">
        <f t="shared" si="139"/>
        <v>0</v>
      </c>
      <c r="R947" s="15">
        <f t="shared" si="140"/>
        <v>0</v>
      </c>
      <c r="S947" s="10">
        <f t="shared" si="141"/>
        <v>5.6382354640099885E-4</v>
      </c>
    </row>
    <row r="948" spans="3:19" x14ac:dyDescent="0.35">
      <c r="C948" s="9">
        <f t="shared" si="142"/>
        <v>8.6546570282907451E-2</v>
      </c>
      <c r="Q948" s="15">
        <f t="shared" si="139"/>
        <v>0</v>
      </c>
      <c r="R948" s="15">
        <f t="shared" si="140"/>
        <v>0</v>
      </c>
      <c r="S948" s="10">
        <f t="shared" si="141"/>
        <v>5.432916170573926E-4</v>
      </c>
    </row>
    <row r="949" spans="3:19" x14ac:dyDescent="0.35">
      <c r="C949" s="9">
        <f t="shared" si="142"/>
        <v>8.7068815560647647E-2</v>
      </c>
      <c r="Q949" s="15">
        <f t="shared" si="139"/>
        <v>0</v>
      </c>
      <c r="R949" s="15">
        <f t="shared" si="140"/>
        <v>0</v>
      </c>
      <c r="S949" s="10">
        <f t="shared" si="141"/>
        <v>5.2224527774019647E-4</v>
      </c>
    </row>
    <row r="950" spans="3:19" x14ac:dyDescent="0.35">
      <c r="C950" s="9">
        <f t="shared" si="142"/>
        <v>8.756957342441142E-2</v>
      </c>
      <c r="Q950" s="15">
        <f t="shared" si="139"/>
        <v>0</v>
      </c>
      <c r="R950" s="15">
        <f t="shared" si="140"/>
        <v>0</v>
      </c>
      <c r="S950" s="10">
        <f t="shared" si="141"/>
        <v>5.0075786376377329E-4</v>
      </c>
    </row>
    <row r="951" spans="3:19" x14ac:dyDescent="0.35">
      <c r="C951" s="9">
        <f t="shared" si="142"/>
        <v>8.8048474902872417E-2</v>
      </c>
      <c r="Q951" s="15">
        <f t="shared" si="139"/>
        <v>0</v>
      </c>
      <c r="R951" s="15">
        <f t="shared" si="140"/>
        <v>0</v>
      </c>
      <c r="S951" s="10">
        <f t="shared" si="141"/>
        <v>4.7890147846099684E-4</v>
      </c>
    </row>
    <row r="952" spans="3:19" x14ac:dyDescent="0.35">
      <c r="C952" s="9">
        <f t="shared" si="142"/>
        <v>8.8505221872292775E-2</v>
      </c>
      <c r="Q952" s="15">
        <f t="shared" si="139"/>
        <v>0</v>
      </c>
      <c r="R952" s="15">
        <f t="shared" si="140"/>
        <v>0</v>
      </c>
      <c r="S952" s="10">
        <f t="shared" si="141"/>
        <v>4.5674696942035742E-4</v>
      </c>
    </row>
    <row r="953" spans="3:19" x14ac:dyDescent="0.35">
      <c r="C953" s="9">
        <f t="shared" si="142"/>
        <v>8.8939585776588156E-2</v>
      </c>
      <c r="Q953" s="15">
        <f t="shared" si="139"/>
        <v>0</v>
      </c>
      <c r="R953" s="15">
        <f t="shared" si="140"/>
        <v>0</v>
      </c>
      <c r="S953" s="10">
        <f t="shared" si="141"/>
        <v>4.3436390429538174E-4</v>
      </c>
    </row>
    <row r="954" spans="3:19" x14ac:dyDescent="0.35">
      <c r="C954" s="9">
        <f t="shared" si="142"/>
        <v>8.9351406321440605E-2</v>
      </c>
      <c r="Q954" s="15">
        <f t="shared" si="139"/>
        <v>0</v>
      </c>
      <c r="R954" s="15">
        <f t="shared" si="140"/>
        <v>0</v>
      </c>
      <c r="S954" s="10">
        <f t="shared" si="141"/>
        <v>4.1182054485244812E-4</v>
      </c>
    </row>
    <row r="955" spans="3:19" x14ac:dyDescent="0.35">
      <c r="C955" s="9">
        <f t="shared" si="142"/>
        <v>8.9740590139988349E-2</v>
      </c>
      <c r="Q955" s="15">
        <f t="shared" si="139"/>
        <v>0</v>
      </c>
      <c r="R955" s="15">
        <f t="shared" si="140"/>
        <v>0</v>
      </c>
      <c r="S955" s="10">
        <f t="shared" si="141"/>
        <v>3.8918381854774475E-4</v>
      </c>
    </row>
    <row r="956" spans="3:19" x14ac:dyDescent="0.35">
      <c r="C956" s="9">
        <f t="shared" si="142"/>
        <v>9.0107109426422874E-2</v>
      </c>
      <c r="Q956" s="15">
        <f t="shared" si="139"/>
        <v>0</v>
      </c>
      <c r="R956" s="15">
        <f t="shared" si="140"/>
        <v>0</v>
      </c>
      <c r="S956" s="10">
        <f t="shared" si="141"/>
        <v>3.6651928643452458E-4</v>
      </c>
    </row>
    <row r="957" spans="3:19" x14ac:dyDescent="0.35">
      <c r="C957" s="9">
        <f t="shared" si="142"/>
        <v>9.0451000533657608E-2</v>
      </c>
      <c r="Q957" s="15">
        <f t="shared" si="139"/>
        <v>0</v>
      </c>
      <c r="R957" s="15">
        <f t="shared" si="140"/>
        <v>0</v>
      </c>
      <c r="S957" s="10">
        <f t="shared" si="141"/>
        <v>3.4389110723473393E-4</v>
      </c>
    </row>
    <row r="958" spans="3:19" x14ac:dyDescent="0.35">
      <c r="C958" s="9">
        <f t="shared" si="142"/>
        <v>9.0772362530097891E-2</v>
      </c>
      <c r="Q958" s="15">
        <f t="shared" si="139"/>
        <v>0</v>
      </c>
      <c r="R958" s="15">
        <f t="shared" si="140"/>
        <v>0</v>
      </c>
      <c r="S958" s="10">
        <f t="shared" si="141"/>
        <v>3.2136199644028363E-4</v>
      </c>
    </row>
    <row r="959" spans="3:19" x14ac:dyDescent="0.35">
      <c r="C959" s="9">
        <f t="shared" si="142"/>
        <v>9.1071355710654764E-2</v>
      </c>
      <c r="Q959" s="15">
        <f t="shared" si="139"/>
        <v>0</v>
      </c>
      <c r="R959" s="15">
        <f t="shared" si="140"/>
        <v>0</v>
      </c>
      <c r="S959" s="10">
        <f t="shared" si="141"/>
        <v>2.9899318055687241E-4</v>
      </c>
    </row>
    <row r="960" spans="3:19" x14ac:dyDescent="0.35">
      <c r="C960" s="9">
        <f t="shared" si="142"/>
        <v>9.1348200056179663E-2</v>
      </c>
      <c r="Q960" s="15">
        <f t="shared" si="139"/>
        <v>0</v>
      </c>
      <c r="R960" s="15">
        <f t="shared" si="140"/>
        <v>0</v>
      </c>
      <c r="S960" s="10">
        <f t="shared" si="141"/>
        <v>2.7684434552489867E-4</v>
      </c>
    </row>
    <row r="961" spans="3:19" x14ac:dyDescent="0.35">
      <c r="C961" s="9">
        <f t="shared" si="142"/>
        <v>9.1603173635746646E-2</v>
      </c>
      <c r="Q961" s="15">
        <f t="shared" si="139"/>
        <v>0</v>
      </c>
      <c r="R961" s="15">
        <f t="shared" si="140"/>
        <v>0</v>
      </c>
      <c r="S961" s="10">
        <f t="shared" si="141"/>
        <v>2.549735795669833E-4</v>
      </c>
    </row>
    <row r="962" spans="3:19" x14ac:dyDescent="0.35">
      <c r="C962" s="9">
        <f t="shared" si="142"/>
        <v>9.1836610945653763E-2</v>
      </c>
      <c r="Q962" s="15">
        <f t="shared" si="139"/>
        <v>0</v>
      </c>
      <c r="R962" s="15">
        <f t="shared" si="140"/>
        <v>0</v>
      </c>
      <c r="S962" s="10">
        <f t="shared" si="141"/>
        <v>2.3343730990711686E-4</v>
      </c>
    </row>
    <row r="963" spans="3:19" x14ac:dyDescent="0.35">
      <c r="C963" s="9">
        <f t="shared" si="142"/>
        <v>9.2048901178833104E-2</v>
      </c>
      <c r="Q963" s="15">
        <f t="shared" si="139"/>
        <v>0</v>
      </c>
      <c r="R963" s="15">
        <f t="shared" si="140"/>
        <v>0</v>
      </c>
      <c r="S963" s="10">
        <f t="shared" si="141"/>
        <v>2.1229023317934081E-4</v>
      </c>
    </row>
    <row r="964" spans="3:19" x14ac:dyDescent="0.35">
      <c r="C964" s="9">
        <f t="shared" si="142"/>
        <v>9.2240486418704692E-2</v>
      </c>
      <c r="Q964" s="15">
        <f t="shared" ref="Q964:Q1027" si="143">DEGREES(I964)</f>
        <v>0</v>
      </c>
      <c r="R964" s="15">
        <f t="shared" ref="R964:R1027" si="144">DEGREES(M964)</f>
        <v>0</v>
      </c>
      <c r="S964" s="10">
        <f t="shared" si="141"/>
        <v>1.9158523987158893E-4</v>
      </c>
    </row>
    <row r="965" spans="3:19" x14ac:dyDescent="0.35">
      <c r="C965" s="9">
        <f t="shared" si="142"/>
        <v>9.2411859750806125E-2</v>
      </c>
      <c r="Q965" s="15">
        <f t="shared" si="143"/>
        <v>0</v>
      </c>
      <c r="R965" s="15">
        <f t="shared" si="144"/>
        <v>0</v>
      </c>
      <c r="S965" s="10">
        <f t="shared" ref="S965:S1028" si="145">SQRT((C965-C964)^2+(D965-D964)^2)</f>
        <v>1.7137333210143213E-4</v>
      </c>
    </row>
    <row r="966" spans="3:19" x14ac:dyDescent="0.35">
      <c r="C966" s="9">
        <f t="shared" si="142"/>
        <v>9.2563563286355857E-2</v>
      </c>
      <c r="Q966" s="15">
        <f t="shared" si="143"/>
        <v>0</v>
      </c>
      <c r="R966" s="15">
        <f t="shared" si="144"/>
        <v>0</v>
      </c>
      <c r="S966" s="10">
        <f t="shared" si="145"/>
        <v>1.5170353554973259E-4</v>
      </c>
    </row>
    <row r="967" spans="3:19" x14ac:dyDescent="0.35">
      <c r="C967" s="9">
        <f t="shared" si="142"/>
        <v>9.2696186091426949E-2</v>
      </c>
      <c r="Q967" s="15">
        <f t="shared" si="143"/>
        <v>0</v>
      </c>
      <c r="R967" s="15">
        <f t="shared" si="144"/>
        <v>0</v>
      </c>
      <c r="S967" s="10">
        <f t="shared" si="145"/>
        <v>1.3262280507109203E-4</v>
      </c>
    </row>
    <row r="968" spans="3:19" x14ac:dyDescent="0.35">
      <c r="C968" s="9">
        <f t="shared" si="142"/>
        <v>9.2810362015977532E-2</v>
      </c>
      <c r="Q968" s="15">
        <f t="shared" si="143"/>
        <v>0</v>
      </c>
      <c r="R968" s="15">
        <f t="shared" si="144"/>
        <v>0</v>
      </c>
      <c r="S968" s="10">
        <f t="shared" si="145"/>
        <v>1.1417592455058301E-4</v>
      </c>
    </row>
    <row r="969" spans="3:19" x14ac:dyDescent="0.35">
      <c r="C969" s="9">
        <f t="shared" si="142"/>
        <v>9.2906767417149108E-2</v>
      </c>
      <c r="Q969" s="15">
        <f t="shared" si="143"/>
        <v>0</v>
      </c>
      <c r="R969" s="15">
        <f t="shared" si="144"/>
        <v>0</v>
      </c>
      <c r="S969" s="10">
        <f t="shared" si="145"/>
        <v>9.6405401171575922E-5</v>
      </c>
    </row>
    <row r="970" spans="3:19" x14ac:dyDescent="0.35">
      <c r="C970" s="9">
        <f t="shared" si="142"/>
        <v>9.2986118771732781E-2</v>
      </c>
      <c r="Q970" s="15">
        <f t="shared" si="143"/>
        <v>0</v>
      </c>
      <c r="R970" s="15">
        <f t="shared" si="144"/>
        <v>0</v>
      </c>
      <c r="S970" s="10">
        <f t="shared" si="145"/>
        <v>7.9351354583673261E-5</v>
      </c>
    </row>
    <row r="971" spans="3:19" x14ac:dyDescent="0.35">
      <c r="C971" s="9">
        <f t="shared" si="142"/>
        <v>9.3049170172984835E-2</v>
      </c>
      <c r="Q971" s="15">
        <f t="shared" si="143"/>
        <v>0</v>
      </c>
      <c r="R971" s="15">
        <f t="shared" si="144"/>
        <v>0</v>
      </c>
      <c r="S971" s="10">
        <f t="shared" si="145"/>
        <v>6.3051401252053885E-5</v>
      </c>
    </row>
    <row r="972" spans="3:19" x14ac:dyDescent="0.35">
      <c r="C972" s="9">
        <f t="shared" si="142"/>
        <v>9.3096710707978592E-2</v>
      </c>
      <c r="Q972" s="15">
        <f t="shared" si="143"/>
        <v>0</v>
      </c>
      <c r="R972" s="15">
        <f t="shared" si="144"/>
        <v>0</v>
      </c>
      <c r="S972" s="10">
        <f t="shared" si="145"/>
        <v>4.7540534993756323E-5</v>
      </c>
    </row>
    <row r="973" spans="3:19" x14ac:dyDescent="0.35">
      <c r="C973" s="9">
        <f t="shared" si="142"/>
        <v>9.3129561711743969E-2</v>
      </c>
      <c r="Q973" s="15">
        <f t="shared" si="143"/>
        <v>0</v>
      </c>
      <c r="R973" s="15">
        <f t="shared" si="144"/>
        <v>0</v>
      </c>
      <c r="S973" s="10">
        <f t="shared" si="145"/>
        <v>3.2851003765377307E-5</v>
      </c>
    </row>
    <row r="974" spans="3:19" x14ac:dyDescent="0.35">
      <c r="C974" s="9">
        <f t="shared" si="142"/>
        <v>9.314857389614993E-2</v>
      </c>
      <c r="Q974" s="15">
        <f t="shared" si="143"/>
        <v>0</v>
      </c>
      <c r="R974" s="15">
        <f t="shared" si="144"/>
        <v>0</v>
      </c>
      <c r="S974" s="10">
        <f t="shared" si="145"/>
        <v>1.901218440596153E-5</v>
      </c>
    </row>
    <row r="975" spans="3:19" x14ac:dyDescent="0.35">
      <c r="C975" s="9">
        <f t="shared" si="142"/>
        <v>9.3154624351465889E-2</v>
      </c>
      <c r="Q975" s="15">
        <f t="shared" si="143"/>
        <v>0</v>
      </c>
      <c r="R975" s="15">
        <f t="shared" si="144"/>
        <v>0</v>
      </c>
      <c r="S975" s="10">
        <f t="shared" si="145"/>
        <v>6.0504553159590468E-6</v>
      </c>
    </row>
    <row r="976" spans="3:19" x14ac:dyDescent="0.35">
      <c r="C976" s="9">
        <f t="shared" si="142"/>
        <v>9.3148613420427545E-2</v>
      </c>
      <c r="Q976" s="15">
        <f t="shared" si="143"/>
        <v>0</v>
      </c>
      <c r="R976" s="15">
        <f t="shared" si="144"/>
        <v>0</v>
      </c>
      <c r="S976" s="10">
        <f t="shared" si="145"/>
        <v>6.0109310383443804E-6</v>
      </c>
    </row>
    <row r="977" spans="3:19" x14ac:dyDescent="0.35">
      <c r="C977" s="9">
        <f t="shared" si="142"/>
        <v>9.3131461445507546E-2</v>
      </c>
      <c r="Q977" s="15">
        <f t="shared" si="143"/>
        <v>0</v>
      </c>
      <c r="R977" s="15">
        <f t="shared" si="144"/>
        <v>0</v>
      </c>
      <c r="S977" s="10">
        <f t="shared" si="145"/>
        <v>1.7151974919998869E-5</v>
      </c>
    </row>
    <row r="978" spans="3:19" x14ac:dyDescent="0.35">
      <c r="C978" s="9">
        <f t="shared" si="142"/>
        <v>9.3104105391208516E-2</v>
      </c>
      <c r="Q978" s="15">
        <f t="shared" si="143"/>
        <v>0</v>
      </c>
      <c r="R978" s="15">
        <f t="shared" si="144"/>
        <v>0</v>
      </c>
      <c r="S978" s="10">
        <f t="shared" si="145"/>
        <v>2.7356054299029764E-5</v>
      </c>
    </row>
    <row r="979" spans="3:19" x14ac:dyDescent="0.35">
      <c r="C979" s="9">
        <f t="shared" ref="C979:C1042" si="146">SQRT((C379-C378)^2+(D379-D378)^2)</f>
        <v>9.3067495345361684E-2</v>
      </c>
      <c r="Q979" s="15">
        <f t="shared" si="143"/>
        <v>0</v>
      </c>
      <c r="R979" s="15">
        <f t="shared" si="144"/>
        <v>0</v>
      </c>
      <c r="S979" s="10">
        <f t="shared" si="145"/>
        <v>3.6610045846832695E-5</v>
      </c>
    </row>
    <row r="980" spans="3:19" x14ac:dyDescent="0.35">
      <c r="C980" s="9">
        <f t="shared" si="146"/>
        <v>9.3022590904129329E-2</v>
      </c>
      <c r="Q980" s="15">
        <f t="shared" si="143"/>
        <v>0</v>
      </c>
      <c r="R980" s="15">
        <f t="shared" si="144"/>
        <v>0</v>
      </c>
      <c r="S980" s="10">
        <f t="shared" si="145"/>
        <v>4.4904441232354597E-5</v>
      </c>
    </row>
    <row r="981" spans="3:19" x14ac:dyDescent="0.35">
      <c r="C981" s="9">
        <f t="shared" si="146"/>
        <v>9.29703574480788E-2</v>
      </c>
      <c r="Q981" s="15">
        <f t="shared" si="143"/>
        <v>0</v>
      </c>
      <c r="R981" s="15">
        <f t="shared" si="144"/>
        <v>0</v>
      </c>
      <c r="S981" s="10">
        <f t="shared" si="145"/>
        <v>5.2233456050529425E-5</v>
      </c>
    </row>
    <row r="982" spans="3:19" x14ac:dyDescent="0.35">
      <c r="C982" s="9">
        <f t="shared" si="146"/>
        <v>9.291176231763501E-2</v>
      </c>
      <c r="Q982" s="15">
        <f t="shared" si="143"/>
        <v>0</v>
      </c>
      <c r="R982" s="15">
        <f t="shared" si="144"/>
        <v>0</v>
      </c>
      <c r="S982" s="10">
        <f t="shared" si="145"/>
        <v>5.8595130443789278E-5</v>
      </c>
    </row>
    <row r="983" spans="3:19" x14ac:dyDescent="0.35">
      <c r="C983" s="9">
        <f t="shared" si="146"/>
        <v>9.2847770898918977E-2</v>
      </c>
      <c r="Q983" s="15">
        <f t="shared" si="143"/>
        <v>0</v>
      </c>
      <c r="R983" s="15">
        <f t="shared" si="144"/>
        <v>0</v>
      </c>
      <c r="S983" s="10">
        <f t="shared" si="145"/>
        <v>6.3991418716033421E-5</v>
      </c>
    </row>
    <row r="984" spans="3:19" x14ac:dyDescent="0.35">
      <c r="C984" s="9">
        <f t="shared" si="146"/>
        <v>9.2779342632347314E-2</v>
      </c>
      <c r="Q984" s="15">
        <f t="shared" si="143"/>
        <v>0</v>
      </c>
      <c r="R984" s="15">
        <f t="shared" si="144"/>
        <v>0</v>
      </c>
      <c r="S984" s="10">
        <f t="shared" si="145"/>
        <v>6.8428266571662899E-5</v>
      </c>
    </row>
    <row r="985" spans="3:19" x14ac:dyDescent="0.35">
      <c r="C985" s="9">
        <f t="shared" si="146"/>
        <v>9.2707426958896472E-2</v>
      </c>
      <c r="Q985" s="15">
        <f t="shared" si="143"/>
        <v>0</v>
      </c>
      <c r="R985" s="15">
        <f t="shared" si="144"/>
        <v>0</v>
      </c>
      <c r="S985" s="10">
        <f t="shared" si="145"/>
        <v>7.1915673450842488E-5</v>
      </c>
    </row>
    <row r="986" spans="3:19" x14ac:dyDescent="0.35">
      <c r="C986" s="9">
        <f t="shared" si="146"/>
        <v>9.2632959220496261E-2</v>
      </c>
      <c r="Q986" s="15">
        <f t="shared" si="143"/>
        <v>0</v>
      </c>
      <c r="R986" s="15">
        <f t="shared" si="144"/>
        <v>0</v>
      </c>
      <c r="S986" s="10">
        <f t="shared" si="145"/>
        <v>7.4467738400210703E-5</v>
      </c>
    </row>
    <row r="987" spans="3:19" x14ac:dyDescent="0.35">
      <c r="C987" s="9">
        <f t="shared" si="146"/>
        <v>9.2556856533534446E-2</v>
      </c>
      <c r="Q987" s="15">
        <f t="shared" si="143"/>
        <v>0</v>
      </c>
      <c r="R987" s="15">
        <f t="shared" si="144"/>
        <v>0</v>
      </c>
      <c r="S987" s="10">
        <f t="shared" si="145"/>
        <v>7.6102686961815325E-5</v>
      </c>
    </row>
    <row r="988" spans="3:19" x14ac:dyDescent="0.35">
      <c r="C988" s="9">
        <f t="shared" si="146"/>
        <v>9.2480013655943064E-2</v>
      </c>
      <c r="Q988" s="15">
        <f t="shared" si="143"/>
        <v>0</v>
      </c>
      <c r="R988" s="15">
        <f t="shared" si="144"/>
        <v>0</v>
      </c>
      <c r="S988" s="10">
        <f t="shared" si="145"/>
        <v>7.6842877591382086E-5</v>
      </c>
    </row>
    <row r="989" spans="3:19" x14ac:dyDescent="0.35">
      <c r="C989" s="9">
        <f t="shared" si="146"/>
        <v>9.2403298870390851E-2</v>
      </c>
      <c r="Q989" s="15">
        <f t="shared" si="143"/>
        <v>0</v>
      </c>
      <c r="R989" s="15">
        <f t="shared" si="144"/>
        <v>0</v>
      </c>
      <c r="S989" s="10">
        <f t="shared" si="145"/>
        <v>7.6714785552212117E-5</v>
      </c>
    </row>
    <row r="990" spans="3:19" x14ac:dyDescent="0.35">
      <c r="C990" s="9">
        <f t="shared" si="146"/>
        <v>9.2327549907855494E-2</v>
      </c>
      <c r="Q990" s="15">
        <f t="shared" si="143"/>
        <v>0</v>
      </c>
      <c r="R990" s="15">
        <f t="shared" si="144"/>
        <v>0</v>
      </c>
      <c r="S990" s="10">
        <f t="shared" si="145"/>
        <v>7.5748962535357456E-5</v>
      </c>
    </row>
    <row r="991" spans="3:19" x14ac:dyDescent="0.35">
      <c r="C991" s="9">
        <f t="shared" si="146"/>
        <v>9.2253569937122373E-2</v>
      </c>
      <c r="Q991" s="15">
        <f t="shared" si="143"/>
        <v>0</v>
      </c>
      <c r="R991" s="15">
        <f t="shared" si="144"/>
        <v>0</v>
      </c>
      <c r="S991" s="10">
        <f t="shared" si="145"/>
        <v>7.3979970733120681E-5</v>
      </c>
    </row>
    <row r="992" spans="3:19" x14ac:dyDescent="0.35">
      <c r="C992" s="9">
        <f t="shared" si="146"/>
        <v>9.2182123647026465E-2</v>
      </c>
      <c r="Q992" s="15">
        <f t="shared" si="143"/>
        <v>0</v>
      </c>
      <c r="R992" s="15">
        <f t="shared" si="144"/>
        <v>0</v>
      </c>
      <c r="S992" s="10">
        <f t="shared" si="145"/>
        <v>7.1446290095908416E-5</v>
      </c>
    </row>
    <row r="993" spans="3:19" x14ac:dyDescent="0.35">
      <c r="C993" s="9">
        <f t="shared" si="146"/>
        <v>9.2113933449386509E-2</v>
      </c>
      <c r="Q993" s="15">
        <f t="shared" si="143"/>
        <v>0</v>
      </c>
      <c r="R993" s="15">
        <f t="shared" si="144"/>
        <v>0</v>
      </c>
      <c r="S993" s="10">
        <f t="shared" si="145"/>
        <v>6.8190197639955707E-5</v>
      </c>
    </row>
    <row r="994" spans="3:19" x14ac:dyDescent="0.35">
      <c r="C994" s="9">
        <f t="shared" si="146"/>
        <v>9.2049675830816108E-2</v>
      </c>
      <c r="Q994" s="15">
        <f t="shared" si="143"/>
        <v>0</v>
      </c>
      <c r="R994" s="15">
        <f t="shared" si="144"/>
        <v>0</v>
      </c>
      <c r="S994" s="10">
        <f t="shared" si="145"/>
        <v>6.4257618570401354E-5</v>
      </c>
    </row>
    <row r="995" spans="3:19" x14ac:dyDescent="0.35">
      <c r="C995" s="9">
        <f t="shared" si="146"/>
        <v>9.1989977882123999E-2</v>
      </c>
      <c r="Q995" s="15">
        <f t="shared" si="143"/>
        <v>0</v>
      </c>
      <c r="R995" s="15">
        <f t="shared" si="144"/>
        <v>0</v>
      </c>
      <c r="S995" s="10">
        <f t="shared" si="145"/>
        <v>5.9697948692108427E-5</v>
      </c>
    </row>
    <row r="996" spans="3:19" x14ac:dyDescent="0.35">
      <c r="C996" s="9">
        <f t="shared" si="146"/>
        <v>9.193541403348951E-2</v>
      </c>
      <c r="Q996" s="15">
        <f t="shared" si="143"/>
        <v>0</v>
      </c>
      <c r="R996" s="15">
        <f t="shared" si="144"/>
        <v>0</v>
      </c>
      <c r="S996" s="10">
        <f t="shared" si="145"/>
        <v>5.4563848634489598E-5</v>
      </c>
    </row>
    <row r="997" spans="3:19" x14ac:dyDescent="0.35">
      <c r="C997" s="9">
        <f t="shared" si="146"/>
        <v>9.188650302340895E-2</v>
      </c>
      <c r="Q997" s="15">
        <f t="shared" si="143"/>
        <v>0</v>
      </c>
      <c r="R997" s="15">
        <f t="shared" si="144"/>
        <v>0</v>
      </c>
      <c r="S997" s="10">
        <f t="shared" si="145"/>
        <v>4.8911010080560091E-5</v>
      </c>
    </row>
    <row r="998" spans="3:19" x14ac:dyDescent="0.35">
      <c r="C998" s="9">
        <f t="shared" si="146"/>
        <v>9.1843705127739289E-2</v>
      </c>
      <c r="Q998" s="15">
        <f t="shared" si="143"/>
        <v>0</v>
      </c>
      <c r="R998" s="15">
        <f t="shared" si="144"/>
        <v>0</v>
      </c>
      <c r="S998" s="10">
        <f t="shared" si="145"/>
        <v>4.2797895669660635E-5</v>
      </c>
    </row>
    <row r="999" spans="3:19" x14ac:dyDescent="0.35">
      <c r="C999" s="9">
        <f t="shared" si="146"/>
        <v>9.1807419674202431E-2</v>
      </c>
      <c r="Q999" s="15">
        <f t="shared" si="143"/>
        <v>0</v>
      </c>
      <c r="R999" s="15">
        <f t="shared" si="144"/>
        <v>0</v>
      </c>
      <c r="S999" s="10">
        <f t="shared" si="145"/>
        <v>3.6285453536857859E-5</v>
      </c>
    </row>
    <row r="1000" spans="3:19" x14ac:dyDescent="0.35">
      <c r="C1000" s="9">
        <f t="shared" si="146"/>
        <v>9.177798286521921E-2</v>
      </c>
      <c r="Q1000" s="15">
        <f t="shared" si="143"/>
        <v>0</v>
      </c>
      <c r="R1000" s="15">
        <f t="shared" si="144"/>
        <v>0</v>
      </c>
      <c r="S1000" s="10">
        <f t="shared" si="145"/>
        <v>2.943680898322143E-5</v>
      </c>
    </row>
    <row r="1001" spans="3:19" x14ac:dyDescent="0.35">
      <c r="C1001" s="9">
        <f t="shared" si="146"/>
        <v>9.1755665930048136E-2</v>
      </c>
      <c r="Q1001" s="15">
        <f t="shared" si="143"/>
        <v>0</v>
      </c>
      <c r="R1001" s="15">
        <f t="shared" si="144"/>
        <v>0</v>
      </c>
      <c r="S1001" s="10">
        <f t="shared" si="145"/>
        <v>2.2316935171073915E-5</v>
      </c>
    </row>
    <row r="1002" spans="3:19" x14ac:dyDescent="0.35">
      <c r="C1002" s="9">
        <f t="shared" si="146"/>
        <v>9.1740673623914457E-2</v>
      </c>
      <c r="Q1002" s="15">
        <f t="shared" si="143"/>
        <v>0</v>
      </c>
      <c r="R1002" s="15">
        <f t="shared" si="144"/>
        <v>0</v>
      </c>
      <c r="S1002" s="10">
        <f t="shared" si="145"/>
        <v>1.4992306133679301E-5</v>
      </c>
    </row>
    <row r="1003" spans="3:19" x14ac:dyDescent="0.35">
      <c r="C1003" s="9">
        <f t="shared" si="146"/>
        <v>9.1733143089090821E-2</v>
      </c>
      <c r="Q1003" s="15">
        <f t="shared" si="143"/>
        <v>0</v>
      </c>
      <c r="R1003" s="15">
        <f t="shared" si="144"/>
        <v>0</v>
      </c>
      <c r="S1003" s="10">
        <f t="shared" si="145"/>
        <v>7.5305348236354153E-6</v>
      </c>
    </row>
    <row r="1004" spans="3:19" x14ac:dyDescent="0.35">
      <c r="C1004" s="9">
        <f t="shared" si="146"/>
        <v>9.1733143089092667E-2</v>
      </c>
      <c r="Q1004" s="15">
        <f t="shared" si="143"/>
        <v>0</v>
      </c>
      <c r="R1004" s="15">
        <f t="shared" si="144"/>
        <v>0</v>
      </c>
      <c r="S1004" s="10">
        <f t="shared" si="145"/>
        <v>1.8457457784393227E-15</v>
      </c>
    </row>
    <row r="1005" spans="3:19" x14ac:dyDescent="0.35">
      <c r="C1005" s="9">
        <f t="shared" si="146"/>
        <v>9.1740673623914137E-2</v>
      </c>
      <c r="Q1005" s="15">
        <f t="shared" si="143"/>
        <v>0</v>
      </c>
      <c r="R1005" s="15">
        <f t="shared" si="144"/>
        <v>0</v>
      </c>
      <c r="S1005" s="10">
        <f t="shared" si="145"/>
        <v>7.5305348214704804E-6</v>
      </c>
    </row>
    <row r="1006" spans="3:19" x14ac:dyDescent="0.35">
      <c r="C1006" s="9">
        <f t="shared" si="146"/>
        <v>9.175566593004629E-2</v>
      </c>
      <c r="Q1006" s="15">
        <f t="shared" si="143"/>
        <v>0</v>
      </c>
      <c r="R1006" s="15">
        <f t="shared" si="144"/>
        <v>0</v>
      </c>
      <c r="S1006" s="10">
        <f t="shared" si="145"/>
        <v>1.4992306132152744E-5</v>
      </c>
    </row>
    <row r="1007" spans="3:19" x14ac:dyDescent="0.35">
      <c r="C1007" s="9">
        <f t="shared" si="146"/>
        <v>9.17779828652181E-2</v>
      </c>
      <c r="Q1007" s="15">
        <f t="shared" si="143"/>
        <v>0</v>
      </c>
      <c r="R1007" s="15">
        <f t="shared" si="144"/>
        <v>0</v>
      </c>
      <c r="S1007" s="10">
        <f t="shared" si="145"/>
        <v>2.2316935171809438E-5</v>
      </c>
    </row>
    <row r="1008" spans="3:19" x14ac:dyDescent="0.35">
      <c r="C1008" s="9">
        <f t="shared" si="146"/>
        <v>9.1807419674203944E-2</v>
      </c>
      <c r="Q1008" s="15">
        <f t="shared" si="143"/>
        <v>0</v>
      </c>
      <c r="R1008" s="15">
        <f t="shared" si="144"/>
        <v>0</v>
      </c>
      <c r="S1008" s="10">
        <f t="shared" si="145"/>
        <v>2.9436808985844332E-5</v>
      </c>
    </row>
    <row r="1009" spans="3:19" x14ac:dyDescent="0.35">
      <c r="C1009" s="9">
        <f t="shared" si="146"/>
        <v>9.1843705127739025E-2</v>
      </c>
      <c r="Q1009" s="15">
        <f t="shared" si="143"/>
        <v>0</v>
      </c>
      <c r="R1009" s="15">
        <f t="shared" si="144"/>
        <v>0</v>
      </c>
      <c r="S1009" s="10">
        <f t="shared" si="145"/>
        <v>3.6285453535081502E-5</v>
      </c>
    </row>
    <row r="1010" spans="3:19" x14ac:dyDescent="0.35">
      <c r="C1010" s="9">
        <f t="shared" si="146"/>
        <v>9.188650302340963E-2</v>
      </c>
      <c r="Q1010" s="15">
        <f t="shared" si="143"/>
        <v>0</v>
      </c>
      <c r="R1010" s="15">
        <f t="shared" si="144"/>
        <v>0</v>
      </c>
      <c r="S1010" s="10">
        <f t="shared" si="145"/>
        <v>4.2797895670604325E-5</v>
      </c>
    </row>
    <row r="1011" spans="3:19" x14ac:dyDescent="0.35">
      <c r="C1011" s="9">
        <f t="shared" si="146"/>
        <v>9.1935414033489329E-2</v>
      </c>
      <c r="Q1011" s="15">
        <f t="shared" si="143"/>
        <v>0</v>
      </c>
      <c r="R1011" s="15">
        <f t="shared" si="144"/>
        <v>0</v>
      </c>
      <c r="S1011" s="10">
        <f t="shared" si="145"/>
        <v>4.8911010079699668E-5</v>
      </c>
    </row>
    <row r="1012" spans="3:19" x14ac:dyDescent="0.35">
      <c r="C1012" s="9">
        <f t="shared" si="146"/>
        <v>9.198997788212461E-2</v>
      </c>
      <c r="Q1012" s="15">
        <f t="shared" si="143"/>
        <v>0</v>
      </c>
      <c r="R1012" s="15">
        <f t="shared" si="144"/>
        <v>0</v>
      </c>
      <c r="S1012" s="10">
        <f t="shared" si="145"/>
        <v>5.4563848635280632E-5</v>
      </c>
    </row>
    <row r="1013" spans="3:19" x14ac:dyDescent="0.35">
      <c r="C1013" s="9">
        <f t="shared" si="146"/>
        <v>9.20496758308159E-2</v>
      </c>
      <c r="Q1013" s="15">
        <f t="shared" si="143"/>
        <v>0</v>
      </c>
      <c r="R1013" s="15">
        <f t="shared" si="144"/>
        <v>0</v>
      </c>
      <c r="S1013" s="10">
        <f t="shared" si="145"/>
        <v>5.9697948691289637E-5</v>
      </c>
    </row>
    <row r="1014" spans="3:19" x14ac:dyDescent="0.35">
      <c r="C1014" s="9">
        <f t="shared" si="146"/>
        <v>9.2113933449387134E-2</v>
      </c>
      <c r="Q1014" s="15">
        <f t="shared" si="143"/>
        <v>0</v>
      </c>
      <c r="R1014" s="15">
        <f t="shared" si="144"/>
        <v>0</v>
      </c>
      <c r="S1014" s="10">
        <f t="shared" si="145"/>
        <v>6.4257618571234021E-5</v>
      </c>
    </row>
    <row r="1015" spans="3:19" x14ac:dyDescent="0.35">
      <c r="C1015" s="9">
        <f t="shared" si="146"/>
        <v>9.2182123647027353E-2</v>
      </c>
      <c r="Q1015" s="15">
        <f t="shared" si="143"/>
        <v>0</v>
      </c>
      <c r="R1015" s="15">
        <f t="shared" si="144"/>
        <v>0</v>
      </c>
      <c r="S1015" s="10">
        <f t="shared" si="145"/>
        <v>6.8190197640219385E-5</v>
      </c>
    </row>
    <row r="1016" spans="3:19" x14ac:dyDescent="0.35">
      <c r="C1016" s="9">
        <f t="shared" si="146"/>
        <v>9.2253569937113866E-2</v>
      </c>
      <c r="Q1016" s="15">
        <f t="shared" si="143"/>
        <v>0</v>
      </c>
      <c r="R1016" s="15">
        <f t="shared" si="144"/>
        <v>0</v>
      </c>
      <c r="S1016" s="10">
        <f t="shared" si="145"/>
        <v>7.1446290086513153E-5</v>
      </c>
    </row>
    <row r="1017" spans="3:19" x14ac:dyDescent="0.35">
      <c r="C1017" s="9">
        <f t="shared" si="146"/>
        <v>9.2327549907860323E-2</v>
      </c>
      <c r="Q1017" s="15">
        <f t="shared" si="143"/>
        <v>0</v>
      </c>
      <c r="R1017" s="15">
        <f t="shared" si="144"/>
        <v>0</v>
      </c>
      <c r="S1017" s="10">
        <f t="shared" si="145"/>
        <v>7.3979970746457235E-5</v>
      </c>
    </row>
    <row r="1018" spans="3:19" x14ac:dyDescent="0.35">
      <c r="C1018" s="9">
        <f t="shared" si="146"/>
        <v>9.2403298870390296E-2</v>
      </c>
      <c r="Q1018" s="15">
        <f t="shared" si="143"/>
        <v>0</v>
      </c>
      <c r="R1018" s="15">
        <f t="shared" si="144"/>
        <v>0</v>
      </c>
      <c r="S1018" s="10">
        <f t="shared" si="145"/>
        <v>7.5748962529972874E-5</v>
      </c>
    </row>
    <row r="1019" spans="3:19" x14ac:dyDescent="0.35">
      <c r="C1019" s="9">
        <f t="shared" si="146"/>
        <v>9.2480013655946644E-2</v>
      </c>
      <c r="Q1019" s="15">
        <f t="shared" si="143"/>
        <v>0</v>
      </c>
      <c r="R1019" s="15">
        <f t="shared" si="144"/>
        <v>0</v>
      </c>
      <c r="S1019" s="10">
        <f t="shared" si="145"/>
        <v>7.6714785556347698E-5</v>
      </c>
    </row>
    <row r="1020" spans="3:19" x14ac:dyDescent="0.35">
      <c r="C1020" s="9">
        <f t="shared" si="146"/>
        <v>9.2556856533532392E-2</v>
      </c>
      <c r="Q1020" s="15">
        <f t="shared" si="143"/>
        <v>0</v>
      </c>
      <c r="R1020" s="15">
        <f t="shared" si="144"/>
        <v>0</v>
      </c>
      <c r="S1020" s="10">
        <f t="shared" si="145"/>
        <v>7.6842877585747704E-5</v>
      </c>
    </row>
    <row r="1021" spans="3:19" x14ac:dyDescent="0.35">
      <c r="C1021" s="9">
        <f t="shared" si="146"/>
        <v>9.2632959220497246E-2</v>
      </c>
      <c r="Q1021" s="15">
        <f t="shared" si="143"/>
        <v>0</v>
      </c>
      <c r="R1021" s="15">
        <f t="shared" si="144"/>
        <v>0</v>
      </c>
      <c r="S1021" s="10">
        <f t="shared" si="145"/>
        <v>7.610268696485456E-5</v>
      </c>
    </row>
    <row r="1022" spans="3:19" x14ac:dyDescent="0.35">
      <c r="C1022" s="9">
        <f t="shared" si="146"/>
        <v>9.2707426958896361E-2</v>
      </c>
      <c r="Q1022" s="15">
        <f t="shared" si="143"/>
        <v>0</v>
      </c>
      <c r="R1022" s="15">
        <f t="shared" si="144"/>
        <v>0</v>
      </c>
      <c r="S1022" s="10">
        <f t="shared" si="145"/>
        <v>7.4467738399114358E-5</v>
      </c>
    </row>
    <row r="1023" spans="3:19" x14ac:dyDescent="0.35">
      <c r="C1023" s="9">
        <f t="shared" si="146"/>
        <v>9.2779342632352851E-2</v>
      </c>
      <c r="Q1023" s="15">
        <f t="shared" si="143"/>
        <v>0</v>
      </c>
      <c r="R1023" s="15">
        <f t="shared" si="144"/>
        <v>0</v>
      </c>
      <c r="S1023" s="10">
        <f t="shared" si="145"/>
        <v>7.1915673456490747E-5</v>
      </c>
    </row>
    <row r="1024" spans="3:19" x14ac:dyDescent="0.35">
      <c r="C1024" s="9">
        <f t="shared" si="146"/>
        <v>9.2847770898910012E-2</v>
      </c>
      <c r="Q1024" s="15">
        <f t="shared" si="143"/>
        <v>0</v>
      </c>
      <c r="R1024" s="15">
        <f t="shared" si="144"/>
        <v>0</v>
      </c>
      <c r="S1024" s="10">
        <f t="shared" si="145"/>
        <v>6.8428266557160611E-5</v>
      </c>
    </row>
    <row r="1025" spans="3:19" x14ac:dyDescent="0.35">
      <c r="C1025" s="9">
        <f t="shared" si="146"/>
        <v>9.2911762317637148E-2</v>
      </c>
      <c r="Q1025" s="15">
        <f t="shared" si="143"/>
        <v>0</v>
      </c>
      <c r="R1025" s="15">
        <f t="shared" si="144"/>
        <v>0</v>
      </c>
      <c r="S1025" s="10">
        <f t="shared" si="145"/>
        <v>6.3991418727135652E-5</v>
      </c>
    </row>
    <row r="1026" spans="3:19" x14ac:dyDescent="0.35">
      <c r="C1026" s="9">
        <f t="shared" si="146"/>
        <v>9.2970357448078939E-2</v>
      </c>
      <c r="Q1026" s="15">
        <f t="shared" si="143"/>
        <v>0</v>
      </c>
      <c r="R1026" s="15">
        <f t="shared" si="144"/>
        <v>0</v>
      </c>
      <c r="S1026" s="10">
        <f t="shared" si="145"/>
        <v>5.8595130441790877E-5</v>
      </c>
    </row>
    <row r="1027" spans="3:19" x14ac:dyDescent="0.35">
      <c r="C1027" s="9">
        <f t="shared" si="146"/>
        <v>9.3022590904133159E-2</v>
      </c>
      <c r="Q1027" s="15">
        <f t="shared" si="143"/>
        <v>0</v>
      </c>
      <c r="R1027" s="15">
        <f t="shared" si="144"/>
        <v>0</v>
      </c>
      <c r="S1027" s="10">
        <f t="shared" si="145"/>
        <v>5.2233456054220917E-5</v>
      </c>
    </row>
    <row r="1028" spans="3:19" x14ac:dyDescent="0.35">
      <c r="C1028" s="9">
        <f t="shared" si="146"/>
        <v>9.3067495345353399E-2</v>
      </c>
      <c r="Q1028" s="15">
        <f t="shared" ref="Q1028:Q1091" si="147">DEGREES(I1028)</f>
        <v>0</v>
      </c>
      <c r="R1028" s="15">
        <f t="shared" ref="R1028:R1091" si="148">DEGREES(M1028)</f>
        <v>0</v>
      </c>
      <c r="S1028" s="10">
        <f t="shared" si="145"/>
        <v>4.4904441220239288E-5</v>
      </c>
    </row>
    <row r="1029" spans="3:19" x14ac:dyDescent="0.35">
      <c r="C1029" s="9">
        <f t="shared" si="146"/>
        <v>9.3104105391215677E-2</v>
      </c>
      <c r="Q1029" s="15">
        <f t="shared" si="147"/>
        <v>0</v>
      </c>
      <c r="R1029" s="15">
        <f t="shared" si="148"/>
        <v>0</v>
      </c>
      <c r="S1029" s="10">
        <f t="shared" ref="S1029:S1092" si="149">SQRT((C1029-C1028)^2+(D1029-D1028)^2)</f>
        <v>3.6610045862278673E-5</v>
      </c>
    </row>
    <row r="1030" spans="3:19" x14ac:dyDescent="0.35">
      <c r="C1030" s="9">
        <f t="shared" si="146"/>
        <v>9.3131461445505645E-2</v>
      </c>
      <c r="Q1030" s="15">
        <f t="shared" si="147"/>
        <v>0</v>
      </c>
      <c r="R1030" s="15">
        <f t="shared" si="148"/>
        <v>0</v>
      </c>
      <c r="S1030" s="10">
        <f t="shared" si="149"/>
        <v>2.7356054289967568E-5</v>
      </c>
    </row>
    <row r="1031" spans="3:19" x14ac:dyDescent="0.35">
      <c r="C1031" s="9">
        <f t="shared" si="146"/>
        <v>9.3148613420426213E-2</v>
      </c>
      <c r="Q1031" s="15">
        <f t="shared" si="147"/>
        <v>0</v>
      </c>
      <c r="R1031" s="15">
        <f t="shared" si="148"/>
        <v>0</v>
      </c>
      <c r="S1031" s="10">
        <f t="shared" si="149"/>
        <v>1.7151974920567858E-5</v>
      </c>
    </row>
    <row r="1032" spans="3:19" x14ac:dyDescent="0.35">
      <c r="C1032" s="9">
        <f t="shared" si="146"/>
        <v>9.3154624351463627E-2</v>
      </c>
      <c r="Q1032" s="15">
        <f t="shared" si="147"/>
        <v>0</v>
      </c>
      <c r="R1032" s="15">
        <f t="shared" si="148"/>
        <v>0</v>
      </c>
      <c r="S1032" s="10">
        <f t="shared" si="149"/>
        <v>6.0109310374145686E-6</v>
      </c>
    </row>
    <row r="1033" spans="3:19" x14ac:dyDescent="0.35">
      <c r="C1033" s="9">
        <f t="shared" si="146"/>
        <v>9.3148573896153247E-2</v>
      </c>
      <c r="Q1033" s="15">
        <f t="shared" si="147"/>
        <v>0</v>
      </c>
      <c r="R1033" s="15">
        <f t="shared" si="148"/>
        <v>0</v>
      </c>
      <c r="S1033" s="10">
        <f t="shared" si="149"/>
        <v>6.0504553103801761E-6</v>
      </c>
    </row>
    <row r="1034" spans="3:19" x14ac:dyDescent="0.35">
      <c r="C1034" s="9">
        <f t="shared" si="146"/>
        <v>9.3129561711749159E-2</v>
      </c>
      <c r="Q1034" s="15">
        <f t="shared" si="147"/>
        <v>0</v>
      </c>
      <c r="R1034" s="15">
        <f t="shared" si="148"/>
        <v>0</v>
      </c>
      <c r="S1034" s="10">
        <f t="shared" si="149"/>
        <v>1.9012184404088028E-5</v>
      </c>
    </row>
    <row r="1035" spans="3:19" x14ac:dyDescent="0.35">
      <c r="C1035" s="9">
        <f t="shared" si="146"/>
        <v>9.3096710707967434E-2</v>
      </c>
      <c r="Q1035" s="15">
        <f t="shared" si="147"/>
        <v>0</v>
      </c>
      <c r="R1035" s="15">
        <f t="shared" si="148"/>
        <v>0</v>
      </c>
      <c r="S1035" s="10">
        <f t="shared" si="149"/>
        <v>3.2851003781725341E-5</v>
      </c>
    </row>
    <row r="1036" spans="3:19" x14ac:dyDescent="0.35">
      <c r="C1036" s="9">
        <f t="shared" si="146"/>
        <v>9.304917017299226E-2</v>
      </c>
      <c r="Q1036" s="15">
        <f t="shared" si="147"/>
        <v>0</v>
      </c>
      <c r="R1036" s="15">
        <f t="shared" si="148"/>
        <v>0</v>
      </c>
      <c r="S1036" s="10">
        <f t="shared" si="149"/>
        <v>4.7540534975173965E-5</v>
      </c>
    </row>
    <row r="1037" spans="3:19" x14ac:dyDescent="0.35">
      <c r="C1037" s="9">
        <f t="shared" si="146"/>
        <v>9.2986118771730158E-2</v>
      </c>
      <c r="Q1037" s="15">
        <f t="shared" si="147"/>
        <v>0</v>
      </c>
      <c r="R1037" s="15">
        <f t="shared" si="148"/>
        <v>0</v>
      </c>
      <c r="S1037" s="10">
        <f t="shared" si="149"/>
        <v>6.3051401262101403E-5</v>
      </c>
    </row>
    <row r="1038" spans="3:19" x14ac:dyDescent="0.35">
      <c r="C1038" s="9">
        <f t="shared" si="146"/>
        <v>9.2906767417152994E-2</v>
      </c>
      <c r="Q1038" s="15">
        <f t="shared" si="147"/>
        <v>0</v>
      </c>
      <c r="R1038" s="15">
        <f t="shared" si="148"/>
        <v>0</v>
      </c>
      <c r="S1038" s="10">
        <f t="shared" si="149"/>
        <v>7.9351354577164579E-5</v>
      </c>
    </row>
    <row r="1039" spans="3:19" x14ac:dyDescent="0.35">
      <c r="C1039" s="9">
        <f t="shared" si="146"/>
        <v>9.2810362015969955E-2</v>
      </c>
      <c r="Q1039" s="15">
        <f t="shared" si="147"/>
        <v>0</v>
      </c>
      <c r="R1039" s="15">
        <f t="shared" si="148"/>
        <v>0</v>
      </c>
      <c r="S1039" s="10">
        <f t="shared" si="149"/>
        <v>9.6405401183038975E-5</v>
      </c>
    </row>
    <row r="1040" spans="3:19" x14ac:dyDescent="0.35">
      <c r="C1040" s="9">
        <f t="shared" si="146"/>
        <v>9.2696186091431598E-2</v>
      </c>
      <c r="Q1040" s="15">
        <f t="shared" si="147"/>
        <v>0</v>
      </c>
      <c r="R1040" s="15">
        <f t="shared" si="148"/>
        <v>0</v>
      </c>
      <c r="S1040" s="10">
        <f t="shared" si="149"/>
        <v>1.1417592453835668E-4</v>
      </c>
    </row>
    <row r="1041" spans="3:19" x14ac:dyDescent="0.35">
      <c r="C1041" s="9">
        <f t="shared" si="146"/>
        <v>9.256356328635873E-2</v>
      </c>
      <c r="Q1041" s="15">
        <f t="shared" si="147"/>
        <v>0</v>
      </c>
      <c r="R1041" s="15">
        <f t="shared" si="148"/>
        <v>0</v>
      </c>
      <c r="S1041" s="10">
        <f t="shared" si="149"/>
        <v>1.3262280507286839E-4</v>
      </c>
    </row>
    <row r="1042" spans="3:19" x14ac:dyDescent="0.35">
      <c r="C1042" s="9">
        <f t="shared" si="146"/>
        <v>9.2411859750805819E-2</v>
      </c>
      <c r="Q1042" s="15">
        <f t="shared" si="147"/>
        <v>0</v>
      </c>
      <c r="R1042" s="15">
        <f t="shared" si="148"/>
        <v>0</v>
      </c>
      <c r="S1042" s="10">
        <f t="shared" si="149"/>
        <v>1.5170353555291061E-4</v>
      </c>
    </row>
    <row r="1043" spans="3:19" x14ac:dyDescent="0.35">
      <c r="C1043" s="9">
        <f t="shared" ref="C1043:C1106" si="150">SQRT((C443-C442)^2+(D443-D442)^2)</f>
        <v>9.224048641869903E-2</v>
      </c>
      <c r="Q1043" s="15">
        <f t="shared" si="147"/>
        <v>0</v>
      </c>
      <c r="R1043" s="15">
        <f t="shared" si="148"/>
        <v>0</v>
      </c>
      <c r="S1043" s="10">
        <f t="shared" si="149"/>
        <v>1.7137333210678896E-4</v>
      </c>
    </row>
    <row r="1044" spans="3:19" x14ac:dyDescent="0.35">
      <c r="C1044" s="9">
        <f t="shared" si="150"/>
        <v>9.2048901178836656E-2</v>
      </c>
      <c r="Q1044" s="15">
        <f t="shared" si="147"/>
        <v>0</v>
      </c>
      <c r="R1044" s="15">
        <f t="shared" si="148"/>
        <v>0</v>
      </c>
      <c r="S1044" s="10">
        <f t="shared" si="149"/>
        <v>1.9158523986237408E-4</v>
      </c>
    </row>
    <row r="1045" spans="3:19" x14ac:dyDescent="0.35">
      <c r="C1045" s="9">
        <f t="shared" si="150"/>
        <v>9.1836610945652514E-2</v>
      </c>
      <c r="Q1045" s="15">
        <f t="shared" si="147"/>
        <v>0</v>
      </c>
      <c r="R1045" s="15">
        <f t="shared" si="148"/>
        <v>0</v>
      </c>
      <c r="S1045" s="10">
        <f t="shared" si="149"/>
        <v>2.1229023318414253E-4</v>
      </c>
    </row>
    <row r="1046" spans="3:19" x14ac:dyDescent="0.35">
      <c r="C1046" s="9">
        <f t="shared" si="150"/>
        <v>9.1603173635744828E-2</v>
      </c>
      <c r="Q1046" s="15">
        <f t="shared" si="147"/>
        <v>0</v>
      </c>
      <c r="R1046" s="15">
        <f t="shared" si="148"/>
        <v>0</v>
      </c>
      <c r="S1046" s="10">
        <f t="shared" si="149"/>
        <v>2.3343730990768585E-4</v>
      </c>
    </row>
    <row r="1047" spans="3:19" x14ac:dyDescent="0.35">
      <c r="C1047" s="9">
        <f t="shared" si="150"/>
        <v>9.1348200056179288E-2</v>
      </c>
      <c r="Q1047" s="15">
        <f t="shared" si="147"/>
        <v>0</v>
      </c>
      <c r="R1047" s="15">
        <f t="shared" si="148"/>
        <v>0</v>
      </c>
      <c r="S1047" s="10">
        <f t="shared" si="149"/>
        <v>2.5497357956554001E-4</v>
      </c>
    </row>
    <row r="1048" spans="3:19" x14ac:dyDescent="0.35">
      <c r="C1048" s="9">
        <f t="shared" si="150"/>
        <v>9.1071355710656735E-2</v>
      </c>
      <c r="Q1048" s="15">
        <f t="shared" si="147"/>
        <v>0</v>
      </c>
      <c r="R1048" s="15">
        <f t="shared" si="148"/>
        <v>0</v>
      </c>
      <c r="S1048" s="10">
        <f t="shared" si="149"/>
        <v>2.7684434552255333E-4</v>
      </c>
    </row>
    <row r="1049" spans="3:19" x14ac:dyDescent="0.35">
      <c r="C1049" s="9">
        <f t="shared" si="150"/>
        <v>9.0772362530104386E-2</v>
      </c>
      <c r="Q1049" s="15">
        <f t="shared" si="147"/>
        <v>0</v>
      </c>
      <c r="R1049" s="15">
        <f t="shared" si="148"/>
        <v>0</v>
      </c>
      <c r="S1049" s="10">
        <f t="shared" si="149"/>
        <v>2.9899318055234825E-4</v>
      </c>
    </row>
    <row r="1050" spans="3:19" x14ac:dyDescent="0.35">
      <c r="C1050" s="9">
        <f t="shared" si="150"/>
        <v>9.045100053364627E-2</v>
      </c>
      <c r="Q1050" s="15">
        <f t="shared" si="147"/>
        <v>0</v>
      </c>
      <c r="R1050" s="15">
        <f t="shared" si="148"/>
        <v>0</v>
      </c>
      <c r="S1050" s="10">
        <f t="shared" si="149"/>
        <v>3.2136199645811658E-4</v>
      </c>
    </row>
    <row r="1051" spans="3:19" x14ac:dyDescent="0.35">
      <c r="C1051" s="9">
        <f t="shared" si="150"/>
        <v>9.0107109426428383E-2</v>
      </c>
      <c r="Q1051" s="15">
        <f t="shared" si="147"/>
        <v>0</v>
      </c>
      <c r="R1051" s="15">
        <f t="shared" si="148"/>
        <v>0</v>
      </c>
      <c r="S1051" s="10">
        <f t="shared" si="149"/>
        <v>3.4389110721788629E-4</v>
      </c>
    </row>
    <row r="1052" spans="3:19" x14ac:dyDescent="0.35">
      <c r="C1052" s="9">
        <f t="shared" si="150"/>
        <v>8.9740590139988932E-2</v>
      </c>
      <c r="Q1052" s="15">
        <f t="shared" si="147"/>
        <v>0</v>
      </c>
      <c r="R1052" s="15">
        <f t="shared" si="148"/>
        <v>0</v>
      </c>
      <c r="S1052" s="10">
        <f t="shared" si="149"/>
        <v>3.665192864394512E-4</v>
      </c>
    </row>
    <row r="1053" spans="3:19" x14ac:dyDescent="0.35">
      <c r="C1053" s="9">
        <f t="shared" si="150"/>
        <v>8.9351406321445795E-2</v>
      </c>
      <c r="Q1053" s="15">
        <f t="shared" si="147"/>
        <v>0</v>
      </c>
      <c r="R1053" s="15">
        <f t="shared" si="148"/>
        <v>0</v>
      </c>
      <c r="S1053" s="10">
        <f t="shared" si="149"/>
        <v>3.8918381854313733E-4</v>
      </c>
    </row>
    <row r="1054" spans="3:19" x14ac:dyDescent="0.35">
      <c r="C1054" s="9">
        <f t="shared" si="150"/>
        <v>8.8939585776579067E-2</v>
      </c>
      <c r="Q1054" s="15">
        <f t="shared" si="147"/>
        <v>0</v>
      </c>
      <c r="R1054" s="15">
        <f t="shared" si="148"/>
        <v>0</v>
      </c>
      <c r="S1054" s="10">
        <f t="shared" si="149"/>
        <v>4.1182054486672837E-4</v>
      </c>
    </row>
    <row r="1055" spans="3:19" x14ac:dyDescent="0.35">
      <c r="C1055" s="9">
        <f t="shared" si="150"/>
        <v>8.8505221872296119E-2</v>
      </c>
      <c r="Q1055" s="15">
        <f t="shared" si="147"/>
        <v>0</v>
      </c>
      <c r="R1055" s="15">
        <f t="shared" si="148"/>
        <v>0</v>
      </c>
      <c r="S1055" s="10">
        <f t="shared" si="149"/>
        <v>4.3436390428294724E-4</v>
      </c>
    </row>
    <row r="1056" spans="3:19" x14ac:dyDescent="0.35">
      <c r="C1056" s="9">
        <f t="shared" si="150"/>
        <v>8.8048474902873972E-2</v>
      </c>
      <c r="Q1056" s="15">
        <f t="shared" si="147"/>
        <v>0</v>
      </c>
      <c r="R1056" s="15">
        <f t="shared" si="148"/>
        <v>0</v>
      </c>
      <c r="S1056" s="10">
        <f t="shared" si="149"/>
        <v>4.5674696942214765E-4</v>
      </c>
    </row>
    <row r="1057" spans="3:19" x14ac:dyDescent="0.35">
      <c r="C1057" s="9">
        <f t="shared" si="150"/>
        <v>8.7569573424416278E-2</v>
      </c>
      <c r="Q1057" s="15">
        <f t="shared" si="147"/>
        <v>0</v>
      </c>
      <c r="R1057" s="15">
        <f t="shared" si="148"/>
        <v>0</v>
      </c>
      <c r="S1057" s="10">
        <f t="shared" si="149"/>
        <v>4.7890147845769393E-4</v>
      </c>
    </row>
    <row r="1058" spans="3:19" x14ac:dyDescent="0.35">
      <c r="C1058" s="9">
        <f t="shared" si="150"/>
        <v>8.7068815560641319E-2</v>
      </c>
      <c r="Q1058" s="15">
        <f t="shared" si="147"/>
        <v>0</v>
      </c>
      <c r="R1058" s="15">
        <f t="shared" si="148"/>
        <v>0</v>
      </c>
      <c r="S1058" s="10">
        <f t="shared" si="149"/>
        <v>5.0075786377495879E-4</v>
      </c>
    </row>
    <row r="1059" spans="3:19" x14ac:dyDescent="0.35">
      <c r="C1059" s="9">
        <f t="shared" si="150"/>
        <v>8.6546570282909269E-2</v>
      </c>
      <c r="Q1059" s="15">
        <f t="shared" si="147"/>
        <v>0</v>
      </c>
      <c r="R1059" s="15">
        <f t="shared" si="148"/>
        <v>0</v>
      </c>
      <c r="S1059" s="10">
        <f t="shared" si="149"/>
        <v>5.2224527773205021E-4</v>
      </c>
    </row>
    <row r="1060" spans="3:19" x14ac:dyDescent="0.35">
      <c r="C1060" s="9">
        <f t="shared" si="150"/>
        <v>8.6003278665849114E-2</v>
      </c>
      <c r="Q1060" s="15">
        <f t="shared" si="147"/>
        <v>0</v>
      </c>
      <c r="R1060" s="15">
        <f t="shared" si="148"/>
        <v>0</v>
      </c>
      <c r="S1060" s="10">
        <f t="shared" si="149"/>
        <v>5.4329161706015427E-4</v>
      </c>
    </row>
    <row r="1061" spans="3:19" x14ac:dyDescent="0.35">
      <c r="C1061" s="9">
        <f t="shared" si="150"/>
        <v>8.543945511944441E-2</v>
      </c>
      <c r="Q1061" s="15">
        <f t="shared" si="147"/>
        <v>0</v>
      </c>
      <c r="R1061" s="15">
        <f t="shared" si="148"/>
        <v>0</v>
      </c>
      <c r="S1061" s="10">
        <f t="shared" si="149"/>
        <v>5.6382354640470422E-4</v>
      </c>
    </row>
    <row r="1062" spans="3:19" x14ac:dyDescent="0.35">
      <c r="C1062" s="9">
        <f t="shared" si="150"/>
        <v>8.4855688596551487E-2</v>
      </c>
      <c r="Q1062" s="15">
        <f t="shared" si="147"/>
        <v>0</v>
      </c>
      <c r="R1062" s="15">
        <f t="shared" si="148"/>
        <v>0</v>
      </c>
      <c r="S1062" s="10">
        <f t="shared" si="149"/>
        <v>5.8376652289292286E-4</v>
      </c>
    </row>
    <row r="1063" spans="3:19" x14ac:dyDescent="0.35">
      <c r="C1063" s="9">
        <f t="shared" si="150"/>
        <v>8.4252643773441799E-2</v>
      </c>
      <c r="Q1063" s="15">
        <f t="shared" si="147"/>
        <v>0</v>
      </c>
      <c r="R1063" s="15">
        <f t="shared" si="148"/>
        <v>0</v>
      </c>
      <c r="S1063" s="10">
        <f t="shared" si="149"/>
        <v>6.0304482310968854E-4</v>
      </c>
    </row>
    <row r="1064" spans="3:19" x14ac:dyDescent="0.35">
      <c r="C1064" s="9">
        <f t="shared" si="150"/>
        <v>8.3631062199368972E-2</v>
      </c>
      <c r="Q1064" s="15">
        <f t="shared" si="147"/>
        <v>0</v>
      </c>
      <c r="R1064" s="15">
        <f t="shared" si="148"/>
        <v>0</v>
      </c>
      <c r="S1064" s="10">
        <f t="shared" si="149"/>
        <v>6.2158157407282699E-4</v>
      </c>
    </row>
    <row r="1065" spans="3:19" x14ac:dyDescent="0.35">
      <c r="C1065" s="9">
        <f t="shared" si="150"/>
        <v>8.2991763408593835E-2</v>
      </c>
      <c r="Q1065" s="15">
        <f t="shared" si="147"/>
        <v>0</v>
      </c>
      <c r="R1065" s="15">
        <f t="shared" si="148"/>
        <v>0</v>
      </c>
      <c r="S1065" s="10">
        <f t="shared" si="149"/>
        <v>6.3929879077513629E-4</v>
      </c>
    </row>
    <row r="1066" spans="3:19" x14ac:dyDescent="0.35">
      <c r="C1066" s="9">
        <f t="shared" si="150"/>
        <v>8.2335645986168174E-2</v>
      </c>
      <c r="Q1066" s="15">
        <f t="shared" si="147"/>
        <v>0</v>
      </c>
      <c r="R1066" s="15">
        <f t="shared" si="148"/>
        <v>0</v>
      </c>
      <c r="S1066" s="10">
        <f t="shared" si="149"/>
        <v>6.5611742242566162E-4</v>
      </c>
    </row>
    <row r="1067" spans="3:19" x14ac:dyDescent="0.35">
      <c r="C1067" s="9">
        <f t="shared" si="150"/>
        <v>8.1663688575655077E-2</v>
      </c>
      <c r="Q1067" s="15">
        <f t="shared" si="147"/>
        <v>0</v>
      </c>
      <c r="R1067" s="15">
        <f t="shared" si="148"/>
        <v>0</v>
      </c>
      <c r="S1067" s="10">
        <f t="shared" si="149"/>
        <v>6.7195741051309654E-4</v>
      </c>
    </row>
    <row r="1068" spans="3:19" x14ac:dyDescent="0.35">
      <c r="C1068" s="9">
        <f t="shared" si="150"/>
        <v>8.0976950813997806E-2</v>
      </c>
      <c r="Q1068" s="15">
        <f t="shared" si="147"/>
        <v>0</v>
      </c>
      <c r="R1068" s="15">
        <f t="shared" si="148"/>
        <v>0</v>
      </c>
      <c r="S1068" s="10">
        <f t="shared" si="149"/>
        <v>6.8673776165727174E-4</v>
      </c>
    </row>
    <row r="1069" spans="3:19" x14ac:dyDescent="0.35">
      <c r="C1069" s="9">
        <f t="shared" si="150"/>
        <v>8.0276574174557663E-2</v>
      </c>
      <c r="Q1069" s="15">
        <f t="shared" si="147"/>
        <v>0</v>
      </c>
      <c r="R1069" s="15">
        <f t="shared" si="148"/>
        <v>0</v>
      </c>
      <c r="S1069" s="10">
        <f t="shared" si="149"/>
        <v>7.0037663944014228E-4</v>
      </c>
    </row>
    <row r="1070" spans="3:19" x14ac:dyDescent="0.35">
      <c r="C1070" s="9">
        <f t="shared" si="150"/>
        <v>7.9563782695495786E-2</v>
      </c>
      <c r="Q1070" s="15">
        <f t="shared" si="147"/>
        <v>0</v>
      </c>
      <c r="R1070" s="15">
        <f t="shared" si="148"/>
        <v>0</v>
      </c>
      <c r="S1070" s="10">
        <f t="shared" si="149"/>
        <v>7.1279147906187779E-4</v>
      </c>
    </row>
    <row r="1071" spans="3:19" x14ac:dyDescent="0.35">
      <c r="C1071" s="9">
        <f t="shared" si="150"/>
        <v>7.8839883565416852E-2</v>
      </c>
      <c r="Q1071" s="15">
        <f t="shared" si="147"/>
        <v>0</v>
      </c>
      <c r="R1071" s="15">
        <f t="shared" si="148"/>
        <v>0</v>
      </c>
      <c r="S1071" s="10">
        <f t="shared" si="149"/>
        <v>7.2389913007893381E-4</v>
      </c>
    </row>
    <row r="1072" spans="3:19" x14ac:dyDescent="0.35">
      <c r="C1072" s="9">
        <f t="shared" si="150"/>
        <v>7.8106267533362111E-2</v>
      </c>
      <c r="Q1072" s="15">
        <f t="shared" si="147"/>
        <v>0</v>
      </c>
      <c r="R1072" s="15">
        <f t="shared" si="148"/>
        <v>0</v>
      </c>
      <c r="S1072" s="10">
        <f t="shared" si="149"/>
        <v>7.3361603205474024E-4</v>
      </c>
    </row>
    <row r="1073" spans="3:19" x14ac:dyDescent="0.35">
      <c r="C1073" s="9">
        <f t="shared" si="150"/>
        <v>7.7364409103618928E-2</v>
      </c>
      <c r="Q1073" s="15">
        <f t="shared" si="147"/>
        <v>0</v>
      </c>
      <c r="R1073" s="15">
        <f t="shared" si="148"/>
        <v>0</v>
      </c>
      <c r="S1073" s="10">
        <f t="shared" si="149"/>
        <v>7.418584297431835E-4</v>
      </c>
    </row>
    <row r="1074" spans="3:19" x14ac:dyDescent="0.35">
      <c r="C1074" s="9">
        <f t="shared" si="150"/>
        <v>7.6615866469901886E-2</v>
      </c>
      <c r="Q1074" s="15">
        <f t="shared" si="147"/>
        <v>0</v>
      </c>
      <c r="R1074" s="15">
        <f t="shared" si="148"/>
        <v>0</v>
      </c>
      <c r="S1074" s="10">
        <f t="shared" si="149"/>
        <v>7.4854263371704199E-4</v>
      </c>
    </row>
    <row r="1075" spans="3:19" x14ac:dyDescent="0.35">
      <c r="C1075" s="9">
        <f t="shared" si="150"/>
        <v>7.586228113588217E-2</v>
      </c>
      <c r="Q1075" s="15">
        <f t="shared" si="147"/>
        <v>0</v>
      </c>
      <c r="R1075" s="15">
        <f t="shared" si="148"/>
        <v>0</v>
      </c>
      <c r="S1075" s="10">
        <f t="shared" si="149"/>
        <v>7.5358533401971572E-4</v>
      </c>
    </row>
    <row r="1076" spans="3:19" x14ac:dyDescent="0.35">
      <c r="C1076" s="9">
        <f t="shared" si="150"/>
        <v>7.5105377162063364E-2</v>
      </c>
      <c r="Q1076" s="15">
        <f t="shared" si="147"/>
        <v>0</v>
      </c>
      <c r="R1076" s="15">
        <f t="shared" si="148"/>
        <v>0</v>
      </c>
      <c r="S1076" s="10">
        <f t="shared" si="149"/>
        <v>7.5690397381880659E-4</v>
      </c>
    </row>
    <row r="1077" spans="3:19" x14ac:dyDescent="0.35">
      <c r="C1077" s="9">
        <f t="shared" si="150"/>
        <v>7.4346959970735052E-2</v>
      </c>
      <c r="Q1077" s="15">
        <f t="shared" si="147"/>
        <v>0</v>
      </c>
      <c r="R1077" s="15">
        <f t="shared" si="148"/>
        <v>0</v>
      </c>
      <c r="S1077" s="10">
        <f t="shared" si="149"/>
        <v>7.5841719132831165E-4</v>
      </c>
    </row>
    <row r="1078" spans="3:19" x14ac:dyDescent="0.35">
      <c r="C1078" s="9">
        <f t="shared" si="150"/>
        <v>7.35889146330507E-2</v>
      </c>
      <c r="Q1078" s="15">
        <f t="shared" si="147"/>
        <v>0</v>
      </c>
      <c r="R1078" s="15">
        <f t="shared" si="148"/>
        <v>0</v>
      </c>
      <c r="S1078" s="10">
        <f t="shared" si="149"/>
        <v>7.5804533768435156E-4</v>
      </c>
    </row>
    <row r="1079" spans="3:19" x14ac:dyDescent="0.35">
      <c r="C1079" s="9">
        <f t="shared" si="150"/>
        <v>7.2833203554613618E-2</v>
      </c>
      <c r="Q1079" s="15">
        <f t="shared" si="147"/>
        <v>0</v>
      </c>
      <c r="R1079" s="15">
        <f t="shared" si="148"/>
        <v>0</v>
      </c>
      <c r="S1079" s="10">
        <f t="shared" si="149"/>
        <v>7.5571107843708241E-4</v>
      </c>
    </row>
    <row r="1080" spans="3:19" x14ac:dyDescent="0.35">
      <c r="C1080" s="9">
        <f t="shared" si="150"/>
        <v>7.2081863468352214E-2</v>
      </c>
      <c r="Q1080" s="15">
        <f t="shared" si="147"/>
        <v>0</v>
      </c>
      <c r="R1080" s="15">
        <f t="shared" si="148"/>
        <v>0</v>
      </c>
      <c r="S1080" s="10">
        <f t="shared" si="149"/>
        <v>7.5134008626140392E-4</v>
      </c>
    </row>
    <row r="1081" spans="3:19" x14ac:dyDescent="0.35">
      <c r="C1081" s="9">
        <f t="shared" si="150"/>
        <v>7.13370016374755E-2</v>
      </c>
      <c r="Q1081" s="15">
        <f t="shared" si="147"/>
        <v>0</v>
      </c>
      <c r="R1081" s="15">
        <f t="shared" si="148"/>
        <v>0</v>
      </c>
      <c r="S1081" s="10">
        <f t="shared" si="149"/>
        <v>7.4486183087671409E-4</v>
      </c>
    </row>
    <row r="1082" spans="3:19" x14ac:dyDescent="0.35">
      <c r="C1082" s="9">
        <f t="shared" si="150"/>
        <v>7.0600791166132465E-2</v>
      </c>
      <c r="Q1082" s="15">
        <f t="shared" si="147"/>
        <v>0</v>
      </c>
      <c r="R1082" s="15">
        <f t="shared" si="148"/>
        <v>0</v>
      </c>
      <c r="S1082" s="10">
        <f t="shared" si="149"/>
        <v>7.3621047134303508E-4</v>
      </c>
    </row>
    <row r="1083" spans="3:19" x14ac:dyDescent="0.35">
      <c r="C1083" s="9">
        <f t="shared" si="150"/>
        <v>6.9875465313197452E-2</v>
      </c>
      <c r="Q1083" s="15">
        <f t="shared" si="147"/>
        <v>0</v>
      </c>
      <c r="R1083" s="15">
        <f t="shared" si="148"/>
        <v>0</v>
      </c>
      <c r="S1083" s="10">
        <f t="shared" si="149"/>
        <v>7.2532585293501317E-4</v>
      </c>
    </row>
    <row r="1084" spans="3:19" x14ac:dyDescent="0.35">
      <c r="C1084" s="9">
        <f t="shared" si="150"/>
        <v>6.9163310704354483E-2</v>
      </c>
      <c r="Q1084" s="15">
        <f t="shared" si="147"/>
        <v>0</v>
      </c>
      <c r="R1084" s="15">
        <f t="shared" si="148"/>
        <v>0</v>
      </c>
      <c r="S1084" s="10">
        <f t="shared" si="149"/>
        <v>7.1215460884296866E-4</v>
      </c>
    </row>
    <row r="1085" spans="3:19" x14ac:dyDescent="0.35">
      <c r="C1085" s="9">
        <f t="shared" si="150"/>
        <v>6.8466659342182948E-2</v>
      </c>
      <c r="Q1085" s="15">
        <f t="shared" si="147"/>
        <v>0</v>
      </c>
      <c r="R1085" s="15">
        <f t="shared" si="148"/>
        <v>0</v>
      </c>
      <c r="S1085" s="10">
        <f t="shared" si="149"/>
        <v>6.9665136217153534E-4</v>
      </c>
    </row>
    <row r="1086" spans="3:19" x14ac:dyDescent="0.35">
      <c r="C1086" s="9">
        <f t="shared" si="150"/>
        <v>6.7787879322322414E-2</v>
      </c>
      <c r="Q1086" s="15">
        <f t="shared" si="147"/>
        <v>0</v>
      </c>
      <c r="R1086" s="15">
        <f t="shared" si="148"/>
        <v>0</v>
      </c>
      <c r="S1086" s="10">
        <f t="shared" si="149"/>
        <v>6.7878001986053371E-4</v>
      </c>
    </row>
    <row r="1087" spans="3:19" x14ac:dyDescent="0.35">
      <c r="C1087" s="9">
        <f t="shared" si="150"/>
        <v>6.7129364178704853E-2</v>
      </c>
      <c r="Q1087" s="15">
        <f t="shared" si="147"/>
        <v>0</v>
      </c>
      <c r="R1087" s="15">
        <f t="shared" si="148"/>
        <v>0</v>
      </c>
      <c r="S1087" s="10">
        <f t="shared" si="149"/>
        <v>6.5851514361756069E-4</v>
      </c>
    </row>
    <row r="1088" spans="3:19" x14ac:dyDescent="0.35">
      <c r="C1088" s="9">
        <f t="shared" si="150"/>
        <v>6.649352080121608E-2</v>
      </c>
      <c r="Q1088" s="15">
        <f t="shared" si="147"/>
        <v>0</v>
      </c>
      <c r="R1088" s="15">
        <f t="shared" si="148"/>
        <v>0</v>
      </c>
      <c r="S1088" s="10">
        <f t="shared" si="149"/>
        <v>6.358433774887734E-4</v>
      </c>
    </row>
    <row r="1089" spans="3:19" x14ac:dyDescent="0.35">
      <c r="C1089" s="9">
        <f t="shared" si="150"/>
        <v>6.5882755897538448E-2</v>
      </c>
      <c r="Q1089" s="15">
        <f t="shared" si="147"/>
        <v>0</v>
      </c>
      <c r="R1089" s="15">
        <f t="shared" si="148"/>
        <v>0</v>
      </c>
      <c r="S1089" s="10">
        <f t="shared" si="149"/>
        <v>6.1076490367763248E-4</v>
      </c>
    </row>
    <row r="1090" spans="3:19" x14ac:dyDescent="0.35">
      <c r="C1090" s="9">
        <f t="shared" si="150"/>
        <v>6.5299461006869272E-2</v>
      </c>
      <c r="Q1090" s="15">
        <f t="shared" si="147"/>
        <v>0</v>
      </c>
      <c r="R1090" s="15">
        <f t="shared" si="148"/>
        <v>0</v>
      </c>
      <c r="S1090" s="10">
        <f t="shared" si="149"/>
        <v>5.8329489066917539E-4</v>
      </c>
    </row>
    <row r="1091" spans="3:19" x14ac:dyDescent="0.35">
      <c r="C1091" s="9">
        <f t="shared" si="150"/>
        <v>6.4745996116235646E-2</v>
      </c>
      <c r="Q1091" s="15">
        <f t="shared" si="147"/>
        <v>0</v>
      </c>
      <c r="R1091" s="15">
        <f t="shared" si="148"/>
        <v>0</v>
      </c>
      <c r="S1091" s="10">
        <f t="shared" si="149"/>
        <v>5.5346489063362592E-4</v>
      </c>
    </row>
    <row r="1092" spans="3:19" x14ac:dyDescent="0.35">
      <c r="C1092" s="9">
        <f t="shared" si="150"/>
        <v>6.4224671981312181E-2</v>
      </c>
      <c r="Q1092" s="15">
        <f t="shared" ref="Q1092:Q1155" si="151">DEGREES(I1092)</f>
        <v>0</v>
      </c>
      <c r="R1092" s="15">
        <f t="shared" ref="R1092:R1155" si="152">DEGREES(M1092)</f>
        <v>0</v>
      </c>
      <c r="S1092" s="10">
        <f t="shared" si="149"/>
        <v>5.2132413492346485E-4</v>
      </c>
    </row>
    <row r="1093" spans="3:19" x14ac:dyDescent="0.35">
      <c r="C1093" s="9">
        <f t="shared" si="150"/>
        <v>6.3737731310288412E-2</v>
      </c>
      <c r="Q1093" s="15">
        <f t="shared" si="151"/>
        <v>0</v>
      </c>
      <c r="R1093" s="15">
        <f t="shared" si="152"/>
        <v>0</v>
      </c>
      <c r="S1093" s="10">
        <f t="shared" ref="S1093:S1156" si="153">SQRT((C1093-C1092)^2+(D1093-D1092)^2)</f>
        <v>4.8694067102376948E-4</v>
      </c>
    </row>
    <row r="1094" spans="3:19" x14ac:dyDescent="0.35">
      <c r="C1094" s="9">
        <f t="shared" si="150"/>
        <v>6.3287329030775122E-2</v>
      </c>
      <c r="Q1094" s="15">
        <f t="shared" si="151"/>
        <v>0</v>
      </c>
      <c r="R1094" s="15">
        <f t="shared" si="152"/>
        <v>0</v>
      </c>
      <c r="S1094" s="10">
        <f t="shared" si="153"/>
        <v>4.5040227951329004E-4</v>
      </c>
    </row>
    <row r="1095" spans="3:19" x14ac:dyDescent="0.35">
      <c r="C1095" s="9">
        <f t="shared" si="150"/>
        <v>6.2875511922550642E-2</v>
      </c>
      <c r="Q1095" s="15">
        <f t="shared" si="151"/>
        <v>0</v>
      </c>
      <c r="R1095" s="15">
        <f t="shared" si="152"/>
        <v>0</v>
      </c>
      <c r="S1095" s="10">
        <f t="shared" si="153"/>
        <v>4.1181710822447981E-4</v>
      </c>
    </row>
    <row r="1096" spans="3:19" x14ac:dyDescent="0.35">
      <c r="C1096" s="9">
        <f t="shared" si="150"/>
        <v>6.2504197960578226E-2</v>
      </c>
      <c r="Q1096" s="15">
        <f t="shared" si="151"/>
        <v>0</v>
      </c>
      <c r="R1096" s="15">
        <f t="shared" si="152"/>
        <v>0</v>
      </c>
      <c r="S1096" s="10">
        <f t="shared" si="153"/>
        <v>3.7131396197241651E-4</v>
      </c>
    </row>
    <row r="1097" spans="3:19" x14ac:dyDescent="0.35">
      <c r="C1097" s="9">
        <f t="shared" si="150"/>
        <v>6.217515576823663E-2</v>
      </c>
      <c r="Q1097" s="15">
        <f t="shared" si="151"/>
        <v>0</v>
      </c>
      <c r="R1097" s="15">
        <f t="shared" si="152"/>
        <v>0</v>
      </c>
      <c r="S1097" s="10">
        <f t="shared" si="153"/>
        <v>3.2904219234159565E-4</v>
      </c>
    </row>
    <row r="1098" spans="3:19" x14ac:dyDescent="0.35">
      <c r="C1098" s="9">
        <f t="shared" si="150"/>
        <v>6.1889984627163802E-2</v>
      </c>
      <c r="Q1098" s="15">
        <f t="shared" si="151"/>
        <v>0</v>
      </c>
      <c r="R1098" s="15">
        <f t="shared" si="152"/>
        <v>0</v>
      </c>
      <c r="S1098" s="10">
        <f t="shared" si="153"/>
        <v>2.8517114107282776E-4</v>
      </c>
    </row>
    <row r="1099" spans="3:19" x14ac:dyDescent="0.35">
      <c r="C1099" s="9">
        <f t="shared" si="150"/>
        <v>6.1650095521321377E-2</v>
      </c>
      <c r="Q1099" s="15">
        <f t="shared" si="151"/>
        <v>0</v>
      </c>
      <c r="R1099" s="15">
        <f t="shared" si="152"/>
        <v>0</v>
      </c>
      <c r="S1099" s="10">
        <f t="shared" si="153"/>
        <v>2.3988910584242518E-4</v>
      </c>
    </row>
    <row r="1100" spans="3:19" x14ac:dyDescent="0.35">
      <c r="C1100" s="9">
        <f t="shared" si="150"/>
        <v>6.1456693706816765E-2</v>
      </c>
      <c r="Q1100" s="15">
        <f t="shared" si="151"/>
        <v>0</v>
      </c>
      <c r="R1100" s="15">
        <f t="shared" si="152"/>
        <v>0</v>
      </c>
      <c r="S1100" s="10">
        <f t="shared" si="153"/>
        <v>1.9340181450461236E-4</v>
      </c>
    </row>
    <row r="1101" spans="3:19" x14ac:dyDescent="0.35">
      <c r="C1101" s="9">
        <f t="shared" si="150"/>
        <v>6.1310763290635978E-2</v>
      </c>
      <c r="Q1101" s="15">
        <f t="shared" si="151"/>
        <v>0</v>
      </c>
      <c r="R1101" s="15">
        <f t="shared" si="152"/>
        <v>0</v>
      </c>
      <c r="S1101" s="10">
        <f t="shared" si="153"/>
        <v>1.4593041618078673E-4</v>
      </c>
    </row>
    <row r="1102" spans="3:19" x14ac:dyDescent="0.35">
      <c r="C1102" s="9">
        <f t="shared" si="150"/>
        <v>6.1213054270684415E-2</v>
      </c>
      <c r="Q1102" s="15">
        <f t="shared" si="151"/>
        <v>0</v>
      </c>
      <c r="R1102" s="15">
        <f t="shared" si="152"/>
        <v>0</v>
      </c>
      <c r="S1102" s="10">
        <f t="shared" si="153"/>
        <v>9.7709019951562615E-5</v>
      </c>
    </row>
    <row r="1103" spans="3:19" x14ac:dyDescent="0.35">
      <c r="C1103" s="9">
        <f t="shared" si="150"/>
        <v>6.1164072434068767E-2</v>
      </c>
      <c r="Q1103" s="15">
        <f t="shared" si="151"/>
        <v>0</v>
      </c>
      <c r="R1103" s="15">
        <f t="shared" si="152"/>
        <v>0</v>
      </c>
      <c r="S1103" s="10">
        <f t="shared" si="153"/>
        <v>4.8981836615648311E-5</v>
      </c>
    </row>
    <row r="1104" spans="3:19" x14ac:dyDescent="0.35">
      <c r="C1104" s="9">
        <f t="shared" si="150"/>
        <v>6.1164072434069822E-2</v>
      </c>
      <c r="Q1104" s="15">
        <f t="shared" si="151"/>
        <v>0</v>
      </c>
      <c r="R1104" s="15">
        <f t="shared" si="152"/>
        <v>0</v>
      </c>
      <c r="S1104" s="10">
        <f t="shared" si="153"/>
        <v>1.0547118733938987E-15</v>
      </c>
    </row>
    <row r="1105" spans="3:19" x14ac:dyDescent="0.35">
      <c r="C1105" s="9">
        <f t="shared" si="150"/>
        <v>6.1213054270686622E-2</v>
      </c>
      <c r="Q1105" s="15">
        <f t="shared" si="151"/>
        <v>0</v>
      </c>
      <c r="R1105" s="15">
        <f t="shared" si="152"/>
        <v>0</v>
      </c>
      <c r="S1105" s="10">
        <f t="shared" si="153"/>
        <v>4.8981836616800167E-5</v>
      </c>
    </row>
    <row r="1106" spans="3:19" x14ac:dyDescent="0.35">
      <c r="C1106" s="9">
        <f t="shared" si="150"/>
        <v>6.1310763290631447E-2</v>
      </c>
      <c r="Q1106" s="15">
        <f t="shared" si="151"/>
        <v>0</v>
      </c>
      <c r="R1106" s="15">
        <f t="shared" si="152"/>
        <v>0</v>
      </c>
      <c r="S1106" s="10">
        <f t="shared" si="153"/>
        <v>9.7709019944824949E-5</v>
      </c>
    </row>
    <row r="1107" spans="3:19" x14ac:dyDescent="0.35">
      <c r="C1107" s="9">
        <f t="shared" ref="C1107:C1170" si="154">SQRT((C507-C506)^2+(D507-D506)^2)</f>
        <v>6.1456693706818319E-2</v>
      </c>
      <c r="Q1107" s="15">
        <f t="shared" si="151"/>
        <v>0</v>
      </c>
      <c r="R1107" s="15">
        <f t="shared" si="152"/>
        <v>0</v>
      </c>
      <c r="S1107" s="10">
        <f t="shared" si="153"/>
        <v>1.4593041618687214E-4</v>
      </c>
    </row>
    <row r="1108" spans="3:19" x14ac:dyDescent="0.35">
      <c r="C1108" s="9">
        <f t="shared" si="154"/>
        <v>6.1650095521325575E-2</v>
      </c>
      <c r="Q1108" s="15">
        <f t="shared" si="151"/>
        <v>0</v>
      </c>
      <c r="R1108" s="15">
        <f t="shared" si="152"/>
        <v>0</v>
      </c>
      <c r="S1108" s="10">
        <f t="shared" si="153"/>
        <v>1.9340181450725608E-4</v>
      </c>
    </row>
    <row r="1109" spans="3:19" x14ac:dyDescent="0.35">
      <c r="C1109" s="9">
        <f t="shared" si="154"/>
        <v>6.1889984627163712E-2</v>
      </c>
      <c r="Q1109" s="15">
        <f t="shared" si="151"/>
        <v>0</v>
      </c>
      <c r="R1109" s="15">
        <f t="shared" si="152"/>
        <v>0</v>
      </c>
      <c r="S1109" s="10">
        <f t="shared" si="153"/>
        <v>2.3988910583813694E-4</v>
      </c>
    </row>
    <row r="1110" spans="3:19" x14ac:dyDescent="0.35">
      <c r="C1110" s="9">
        <f t="shared" si="154"/>
        <v>6.2175155768232286E-2</v>
      </c>
      <c r="Q1110" s="15">
        <f t="shared" si="151"/>
        <v>0</v>
      </c>
      <c r="R1110" s="15">
        <f t="shared" si="152"/>
        <v>0</v>
      </c>
      <c r="S1110" s="10">
        <f t="shared" si="153"/>
        <v>2.8517114106857422E-4</v>
      </c>
    </row>
    <row r="1111" spans="3:19" x14ac:dyDescent="0.35">
      <c r="C1111" s="9">
        <f t="shared" si="154"/>
        <v>6.2504197960580529E-2</v>
      </c>
      <c r="Q1111" s="15">
        <f t="shared" si="151"/>
        <v>0</v>
      </c>
      <c r="R1111" s="15">
        <f t="shared" si="152"/>
        <v>0</v>
      </c>
      <c r="S1111" s="10">
        <f t="shared" si="153"/>
        <v>3.2904219234824311E-4</v>
      </c>
    </row>
    <row r="1112" spans="3:19" x14ac:dyDescent="0.35">
      <c r="C1112" s="9">
        <f t="shared" si="154"/>
        <v>6.2875511922555444E-2</v>
      </c>
      <c r="Q1112" s="15">
        <f t="shared" si="151"/>
        <v>0</v>
      </c>
      <c r="R1112" s="15">
        <f t="shared" si="152"/>
        <v>0</v>
      </c>
      <c r="S1112" s="10">
        <f t="shared" si="153"/>
        <v>3.7131396197491451E-4</v>
      </c>
    </row>
    <row r="1113" spans="3:19" x14ac:dyDescent="0.35">
      <c r="C1113" s="9">
        <f t="shared" si="154"/>
        <v>6.3287329030769612E-2</v>
      </c>
      <c r="Q1113" s="15">
        <f t="shared" si="151"/>
        <v>0</v>
      </c>
      <c r="R1113" s="15">
        <f t="shared" si="152"/>
        <v>0</v>
      </c>
      <c r="S1113" s="10">
        <f t="shared" si="153"/>
        <v>4.1181710821416861E-4</v>
      </c>
    </row>
    <row r="1114" spans="3:19" x14ac:dyDescent="0.35">
      <c r="C1114" s="9">
        <f t="shared" si="154"/>
        <v>6.3737731310285012E-2</v>
      </c>
      <c r="Q1114" s="15">
        <f t="shared" si="151"/>
        <v>0</v>
      </c>
      <c r="R1114" s="15">
        <f t="shared" si="152"/>
        <v>0</v>
      </c>
      <c r="S1114" s="10">
        <f t="shared" si="153"/>
        <v>4.5040227951539946E-4</v>
      </c>
    </row>
    <row r="1115" spans="3:19" x14ac:dyDescent="0.35">
      <c r="C1115" s="9">
        <f t="shared" si="154"/>
        <v>6.4224671981312265E-2</v>
      </c>
      <c r="Q1115" s="15">
        <f t="shared" si="151"/>
        <v>0</v>
      </c>
      <c r="R1115" s="15">
        <f t="shared" si="152"/>
        <v>0</v>
      </c>
      <c r="S1115" s="10">
        <f t="shared" si="153"/>
        <v>4.869406710272528E-4</v>
      </c>
    </row>
    <row r="1116" spans="3:19" x14ac:dyDescent="0.35">
      <c r="C1116" s="9">
        <f t="shared" si="154"/>
        <v>6.4745996116242086E-2</v>
      </c>
      <c r="Q1116" s="15">
        <f t="shared" si="151"/>
        <v>0</v>
      </c>
      <c r="R1116" s="15">
        <f t="shared" si="152"/>
        <v>0</v>
      </c>
      <c r="S1116" s="10">
        <f t="shared" si="153"/>
        <v>5.2132413492982088E-4</v>
      </c>
    </row>
    <row r="1117" spans="3:19" x14ac:dyDescent="0.35">
      <c r="C1117" s="9">
        <f t="shared" si="154"/>
        <v>6.5299461006864429E-2</v>
      </c>
      <c r="Q1117" s="15">
        <f t="shared" si="151"/>
        <v>0</v>
      </c>
      <c r="R1117" s="15">
        <f t="shared" si="152"/>
        <v>0</v>
      </c>
      <c r="S1117" s="10">
        <f t="shared" si="153"/>
        <v>5.5346489062234328E-4</v>
      </c>
    </row>
    <row r="1118" spans="3:19" x14ac:dyDescent="0.35">
      <c r="C1118" s="9">
        <f t="shared" si="154"/>
        <v>6.5882755897537545E-2</v>
      </c>
      <c r="Q1118" s="15">
        <f t="shared" si="151"/>
        <v>0</v>
      </c>
      <c r="R1118" s="15">
        <f t="shared" si="152"/>
        <v>0</v>
      </c>
      <c r="S1118" s="10">
        <f t="shared" si="153"/>
        <v>5.8329489067311668E-4</v>
      </c>
    </row>
    <row r="1119" spans="3:19" x14ac:dyDescent="0.35">
      <c r="C1119" s="9">
        <f t="shared" si="154"/>
        <v>6.6493520801217648E-2</v>
      </c>
      <c r="Q1119" s="15">
        <f t="shared" si="151"/>
        <v>0</v>
      </c>
      <c r="R1119" s="15">
        <f t="shared" si="152"/>
        <v>0</v>
      </c>
      <c r="S1119" s="10">
        <f t="shared" si="153"/>
        <v>6.1076490368010272E-4</v>
      </c>
    </row>
    <row r="1120" spans="3:19" x14ac:dyDescent="0.35">
      <c r="C1120" s="9">
        <f t="shared" si="154"/>
        <v>6.7129364178712167E-2</v>
      </c>
      <c r="Q1120" s="15">
        <f t="shared" si="151"/>
        <v>0</v>
      </c>
      <c r="R1120" s="15">
        <f t="shared" si="152"/>
        <v>0</v>
      </c>
      <c r="S1120" s="10">
        <f t="shared" si="153"/>
        <v>6.358433774945188E-4</v>
      </c>
    </row>
    <row r="1121" spans="3:19" x14ac:dyDescent="0.35">
      <c r="C1121" s="9">
        <f t="shared" si="154"/>
        <v>6.7787879322314309E-2</v>
      </c>
      <c r="Q1121" s="15">
        <f t="shared" si="151"/>
        <v>0</v>
      </c>
      <c r="R1121" s="15">
        <f t="shared" si="152"/>
        <v>0</v>
      </c>
      <c r="S1121" s="10">
        <f t="shared" si="153"/>
        <v>6.5851514360214247E-4</v>
      </c>
    </row>
    <row r="1122" spans="3:19" x14ac:dyDescent="0.35">
      <c r="C1122" s="9">
        <f t="shared" si="154"/>
        <v>6.8466659342181241E-2</v>
      </c>
      <c r="Q1122" s="15">
        <f t="shared" si="151"/>
        <v>0</v>
      </c>
      <c r="R1122" s="15">
        <f t="shared" si="152"/>
        <v>0</v>
      </c>
      <c r="S1122" s="10">
        <f t="shared" si="153"/>
        <v>6.7878001986693137E-4</v>
      </c>
    </row>
    <row r="1123" spans="3:19" x14ac:dyDescent="0.35">
      <c r="C1123" s="9">
        <f t="shared" si="154"/>
        <v>6.9163310704362185E-2</v>
      </c>
      <c r="Q1123" s="15">
        <f t="shared" si="151"/>
        <v>0</v>
      </c>
      <c r="R1123" s="15">
        <f t="shared" si="152"/>
        <v>0</v>
      </c>
      <c r="S1123" s="10">
        <f t="shared" si="153"/>
        <v>6.9665136218094448E-4</v>
      </c>
    </row>
    <row r="1124" spans="3:19" x14ac:dyDescent="0.35">
      <c r="C1124" s="9">
        <f t="shared" si="154"/>
        <v>6.9875465313197216E-2</v>
      </c>
      <c r="Q1124" s="15">
        <f t="shared" si="151"/>
        <v>0</v>
      </c>
      <c r="R1124" s="15">
        <f t="shared" si="152"/>
        <v>0</v>
      </c>
      <c r="S1124" s="10">
        <f t="shared" si="153"/>
        <v>7.1215460883503057E-4</v>
      </c>
    </row>
    <row r="1125" spans="3:19" x14ac:dyDescent="0.35">
      <c r="C1125" s="9">
        <f t="shared" si="154"/>
        <v>7.0600791166124721E-2</v>
      </c>
      <c r="Q1125" s="15">
        <f t="shared" si="151"/>
        <v>0</v>
      </c>
      <c r="R1125" s="15">
        <f t="shared" si="152"/>
        <v>0</v>
      </c>
      <c r="S1125" s="10">
        <f t="shared" si="153"/>
        <v>7.2532585292750529E-4</v>
      </c>
    </row>
    <row r="1126" spans="3:19" x14ac:dyDescent="0.35">
      <c r="C1126" s="9">
        <f t="shared" si="154"/>
        <v>7.1337001637476097E-2</v>
      </c>
      <c r="Q1126" s="15">
        <f t="shared" si="151"/>
        <v>0</v>
      </c>
      <c r="R1126" s="15">
        <f t="shared" si="152"/>
        <v>0</v>
      </c>
      <c r="S1126" s="10">
        <f t="shared" si="153"/>
        <v>7.3621047135137563E-4</v>
      </c>
    </row>
    <row r="1127" spans="3:19" x14ac:dyDescent="0.35">
      <c r="C1127" s="9">
        <f t="shared" si="154"/>
        <v>7.2081863468359902E-2</v>
      </c>
      <c r="Q1127" s="15">
        <f t="shared" si="151"/>
        <v>0</v>
      </c>
      <c r="R1127" s="15">
        <f t="shared" si="152"/>
        <v>0</v>
      </c>
      <c r="S1127" s="10">
        <f t="shared" si="153"/>
        <v>7.4486183088380564E-4</v>
      </c>
    </row>
    <row r="1128" spans="3:19" x14ac:dyDescent="0.35">
      <c r="C1128" s="9">
        <f t="shared" si="154"/>
        <v>7.2833203554612952E-2</v>
      </c>
      <c r="Q1128" s="15">
        <f t="shared" si="151"/>
        <v>0</v>
      </c>
      <c r="R1128" s="15">
        <f t="shared" si="152"/>
        <v>0</v>
      </c>
      <c r="S1128" s="10">
        <f t="shared" si="153"/>
        <v>7.5134008625304949E-4</v>
      </c>
    </row>
    <row r="1129" spans="3:19" x14ac:dyDescent="0.35">
      <c r="C1129" s="9">
        <f t="shared" si="154"/>
        <v>7.3588914633041708E-2</v>
      </c>
      <c r="Q1129" s="15">
        <f t="shared" si="151"/>
        <v>0</v>
      </c>
      <c r="R1129" s="15">
        <f t="shared" si="152"/>
        <v>0</v>
      </c>
      <c r="S1129" s="10">
        <f t="shared" si="153"/>
        <v>7.5571107842875573E-4</v>
      </c>
    </row>
    <row r="1130" spans="3:19" x14ac:dyDescent="0.35">
      <c r="C1130" s="9">
        <f t="shared" si="154"/>
        <v>7.4346959970733373E-2</v>
      </c>
      <c r="Q1130" s="15">
        <f t="shared" si="151"/>
        <v>0</v>
      </c>
      <c r="R1130" s="15">
        <f t="shared" si="152"/>
        <v>0</v>
      </c>
      <c r="S1130" s="10">
        <f t="shared" si="153"/>
        <v>7.5804533769166516E-4</v>
      </c>
    </row>
    <row r="1131" spans="3:19" x14ac:dyDescent="0.35">
      <c r="C1131" s="9">
        <f t="shared" si="154"/>
        <v>7.5105377162071926E-2</v>
      </c>
      <c r="Q1131" s="15">
        <f t="shared" si="151"/>
        <v>0</v>
      </c>
      <c r="R1131" s="15">
        <f t="shared" si="152"/>
        <v>0</v>
      </c>
      <c r="S1131" s="10">
        <f t="shared" si="153"/>
        <v>7.5841719133855345E-4</v>
      </c>
    </row>
    <row r="1132" spans="3:19" x14ac:dyDescent="0.35">
      <c r="C1132" s="9">
        <f t="shared" si="154"/>
        <v>7.5862281135878243E-2</v>
      </c>
      <c r="Q1132" s="15">
        <f t="shared" si="151"/>
        <v>0</v>
      </c>
      <c r="R1132" s="15">
        <f t="shared" si="152"/>
        <v>0</v>
      </c>
      <c r="S1132" s="10">
        <f t="shared" si="153"/>
        <v>7.5690397380631658E-4</v>
      </c>
    </row>
    <row r="1133" spans="3:19" x14ac:dyDescent="0.35">
      <c r="C1133" s="9">
        <f t="shared" si="154"/>
        <v>7.6615866469900276E-2</v>
      </c>
      <c r="Q1133" s="15">
        <f t="shared" si="151"/>
        <v>0</v>
      </c>
      <c r="R1133" s="15">
        <f t="shared" si="152"/>
        <v>0</v>
      </c>
      <c r="S1133" s="10">
        <f t="shared" si="153"/>
        <v>7.5358533402203332E-4</v>
      </c>
    </row>
    <row r="1134" spans="3:19" x14ac:dyDescent="0.35">
      <c r="C1134" s="9">
        <f t="shared" si="154"/>
        <v>7.7364409103625228E-2</v>
      </c>
      <c r="Q1134" s="15">
        <f t="shared" si="151"/>
        <v>0</v>
      </c>
      <c r="R1134" s="15">
        <f t="shared" si="152"/>
        <v>0</v>
      </c>
      <c r="S1134" s="10">
        <f t="shared" si="153"/>
        <v>7.4854263372495233E-4</v>
      </c>
    </row>
    <row r="1135" spans="3:19" x14ac:dyDescent="0.35">
      <c r="C1135" s="9">
        <f t="shared" si="154"/>
        <v>7.8106267533360918E-2</v>
      </c>
      <c r="Q1135" s="15">
        <f t="shared" si="151"/>
        <v>0</v>
      </c>
      <c r="R1135" s="15">
        <f t="shared" si="152"/>
        <v>0</v>
      </c>
      <c r="S1135" s="10">
        <f t="shared" si="153"/>
        <v>7.418584297356895E-4</v>
      </c>
    </row>
    <row r="1136" spans="3:19" x14ac:dyDescent="0.35">
      <c r="C1136" s="9">
        <f t="shared" si="154"/>
        <v>7.8839883565414812E-2</v>
      </c>
      <c r="Q1136" s="15">
        <f t="shared" si="151"/>
        <v>0</v>
      </c>
      <c r="R1136" s="15">
        <f t="shared" si="152"/>
        <v>0</v>
      </c>
      <c r="S1136" s="10">
        <f t="shared" si="153"/>
        <v>7.336160320538937E-4</v>
      </c>
    </row>
    <row r="1137" spans="3:19" x14ac:dyDescent="0.35">
      <c r="C1137" s="9">
        <f t="shared" si="154"/>
        <v>7.9563782695493676E-2</v>
      </c>
      <c r="Q1137" s="15">
        <f t="shared" si="151"/>
        <v>0</v>
      </c>
      <c r="R1137" s="15">
        <f t="shared" si="152"/>
        <v>0</v>
      </c>
      <c r="S1137" s="10">
        <f t="shared" si="153"/>
        <v>7.2389913007886442E-4</v>
      </c>
    </row>
    <row r="1138" spans="3:19" x14ac:dyDescent="0.35">
      <c r="C1138" s="9">
        <f t="shared" si="154"/>
        <v>8.0276574174564949E-2</v>
      </c>
      <c r="Q1138" s="15">
        <f t="shared" si="151"/>
        <v>0</v>
      </c>
      <c r="R1138" s="15">
        <f t="shared" si="152"/>
        <v>0</v>
      </c>
      <c r="S1138" s="10">
        <f t="shared" si="153"/>
        <v>7.1279147907127305E-4</v>
      </c>
    </row>
    <row r="1139" spans="3:19" x14ac:dyDescent="0.35">
      <c r="C1139" s="9">
        <f t="shared" si="154"/>
        <v>8.0976950813994239E-2</v>
      </c>
      <c r="Q1139" s="15">
        <f t="shared" si="151"/>
        <v>0</v>
      </c>
      <c r="R1139" s="15">
        <f t="shared" si="152"/>
        <v>0</v>
      </c>
      <c r="S1139" s="10">
        <f t="shared" si="153"/>
        <v>7.0037663942928985E-4</v>
      </c>
    </row>
    <row r="1140" spans="3:19" x14ac:dyDescent="0.35">
      <c r="C1140" s="9">
        <f t="shared" si="154"/>
        <v>8.1663688575650054E-2</v>
      </c>
      <c r="Q1140" s="15">
        <f t="shared" si="151"/>
        <v>0</v>
      </c>
      <c r="R1140" s="15">
        <f t="shared" si="152"/>
        <v>0</v>
      </c>
      <c r="S1140" s="10">
        <f t="shared" si="153"/>
        <v>6.8673776165581457E-4</v>
      </c>
    </row>
    <row r="1141" spans="3:19" x14ac:dyDescent="0.35">
      <c r="C1141" s="9">
        <f t="shared" si="154"/>
        <v>8.2335645986168216E-2</v>
      </c>
      <c r="Q1141" s="15">
        <f t="shared" si="151"/>
        <v>0</v>
      </c>
      <c r="R1141" s="15">
        <f t="shared" si="152"/>
        <v>0</v>
      </c>
      <c r="S1141" s="10">
        <f t="shared" si="153"/>
        <v>6.7195741051816194E-4</v>
      </c>
    </row>
    <row r="1142" spans="3:19" x14ac:dyDescent="0.35">
      <c r="C1142" s="9">
        <f t="shared" si="154"/>
        <v>8.2991763408600469E-2</v>
      </c>
      <c r="Q1142" s="15">
        <f t="shared" si="151"/>
        <v>0</v>
      </c>
      <c r="R1142" s="15">
        <f t="shared" si="152"/>
        <v>0</v>
      </c>
      <c r="S1142" s="10">
        <f t="shared" si="153"/>
        <v>6.5611742243225357E-4</v>
      </c>
    </row>
    <row r="1143" spans="3:19" x14ac:dyDescent="0.35">
      <c r="C1143" s="9">
        <f t="shared" si="154"/>
        <v>8.363106219937011E-2</v>
      </c>
      <c r="Q1143" s="15">
        <f t="shared" si="151"/>
        <v>0</v>
      </c>
      <c r="R1143" s="15">
        <f t="shared" si="152"/>
        <v>0</v>
      </c>
      <c r="S1143" s="10">
        <f t="shared" si="153"/>
        <v>6.3929879076964069E-4</v>
      </c>
    </row>
    <row r="1144" spans="3:19" x14ac:dyDescent="0.35">
      <c r="C1144" s="9">
        <f t="shared" si="154"/>
        <v>8.4252643773434069E-2</v>
      </c>
      <c r="Q1144" s="15">
        <f t="shared" si="151"/>
        <v>0</v>
      </c>
      <c r="R1144" s="15">
        <f t="shared" si="152"/>
        <v>0</v>
      </c>
      <c r="S1144" s="10">
        <f t="shared" si="153"/>
        <v>6.2158157406395909E-4</v>
      </c>
    </row>
    <row r="1145" spans="3:19" x14ac:dyDescent="0.35">
      <c r="C1145" s="9">
        <f t="shared" si="154"/>
        <v>8.4855688596550391E-2</v>
      </c>
      <c r="Q1145" s="15">
        <f t="shared" si="151"/>
        <v>0</v>
      </c>
      <c r="R1145" s="15">
        <f t="shared" si="152"/>
        <v>0</v>
      </c>
      <c r="S1145" s="10">
        <f t="shared" si="153"/>
        <v>6.0304482311632213E-4</v>
      </c>
    </row>
    <row r="1146" spans="3:19" x14ac:dyDescent="0.35">
      <c r="C1146" s="9">
        <f t="shared" si="154"/>
        <v>8.5439455119453153E-2</v>
      </c>
      <c r="Q1146" s="15">
        <f t="shared" si="151"/>
        <v>0</v>
      </c>
      <c r="R1146" s="15">
        <f t="shared" si="152"/>
        <v>0</v>
      </c>
      <c r="S1146" s="10">
        <f t="shared" si="153"/>
        <v>5.8376652290276221E-4</v>
      </c>
    </row>
    <row r="1147" spans="3:19" x14ac:dyDescent="0.35">
      <c r="C1147" s="9">
        <f t="shared" si="154"/>
        <v>8.6003278665837998E-2</v>
      </c>
      <c r="Q1147" s="15">
        <f t="shared" si="151"/>
        <v>0</v>
      </c>
      <c r="R1147" s="15">
        <f t="shared" si="152"/>
        <v>0</v>
      </c>
      <c r="S1147" s="10">
        <f t="shared" si="153"/>
        <v>5.6382354638484511E-4</v>
      </c>
    </row>
    <row r="1148" spans="3:19" x14ac:dyDescent="0.35">
      <c r="C1148" s="9">
        <f t="shared" si="154"/>
        <v>8.6546570282912377E-2</v>
      </c>
      <c r="Q1148" s="15">
        <f t="shared" si="151"/>
        <v>0</v>
      </c>
      <c r="R1148" s="15">
        <f t="shared" si="152"/>
        <v>0</v>
      </c>
      <c r="S1148" s="10">
        <f t="shared" si="153"/>
        <v>5.4329161707437901E-4</v>
      </c>
    </row>
    <row r="1149" spans="3:19" x14ac:dyDescent="0.35">
      <c r="C1149" s="9">
        <f t="shared" si="154"/>
        <v>8.7068815560646551E-2</v>
      </c>
      <c r="Q1149" s="15">
        <f t="shared" si="151"/>
        <v>0</v>
      </c>
      <c r="R1149" s="15">
        <f t="shared" si="152"/>
        <v>0</v>
      </c>
      <c r="S1149" s="10">
        <f t="shared" si="153"/>
        <v>5.2224527773417351E-4</v>
      </c>
    </row>
    <row r="1150" spans="3:19" x14ac:dyDescent="0.35">
      <c r="C1150" s="9">
        <f t="shared" si="154"/>
        <v>8.756957342441779E-2</v>
      </c>
      <c r="Q1150" s="15">
        <f t="shared" si="151"/>
        <v>0</v>
      </c>
      <c r="R1150" s="15">
        <f t="shared" si="152"/>
        <v>0</v>
      </c>
      <c r="S1150" s="10">
        <f t="shared" si="153"/>
        <v>5.0075786377123954E-4</v>
      </c>
    </row>
    <row r="1151" spans="3:19" x14ac:dyDescent="0.35">
      <c r="C1151" s="9">
        <f t="shared" si="154"/>
        <v>8.8048474902866408E-2</v>
      </c>
      <c r="Q1151" s="15">
        <f t="shared" si="151"/>
        <v>0</v>
      </c>
      <c r="R1151" s="15">
        <f t="shared" si="152"/>
        <v>0</v>
      </c>
      <c r="S1151" s="10">
        <f t="shared" si="153"/>
        <v>4.7890147844861786E-4</v>
      </c>
    </row>
    <row r="1152" spans="3:19" x14ac:dyDescent="0.35">
      <c r="C1152" s="9">
        <f t="shared" si="154"/>
        <v>8.85052218722919E-2</v>
      </c>
      <c r="Q1152" s="15">
        <f t="shared" si="151"/>
        <v>0</v>
      </c>
      <c r="R1152" s="15">
        <f t="shared" si="152"/>
        <v>0</v>
      </c>
      <c r="S1152" s="10">
        <f t="shared" si="153"/>
        <v>4.567469694254922E-4</v>
      </c>
    </row>
    <row r="1153" spans="3:19" x14ac:dyDescent="0.35">
      <c r="C1153" s="9">
        <f t="shared" si="154"/>
        <v>8.8939585776588032E-2</v>
      </c>
      <c r="Q1153" s="15">
        <f t="shared" si="151"/>
        <v>0</v>
      </c>
      <c r="R1153" s="15">
        <f t="shared" si="152"/>
        <v>0</v>
      </c>
      <c r="S1153" s="10">
        <f t="shared" si="153"/>
        <v>4.3436390429613114E-4</v>
      </c>
    </row>
    <row r="1154" spans="3:19" x14ac:dyDescent="0.35">
      <c r="C1154" s="9">
        <f t="shared" si="154"/>
        <v>8.9351406321444782E-2</v>
      </c>
      <c r="Q1154" s="15">
        <f t="shared" si="151"/>
        <v>0</v>
      </c>
      <c r="R1154" s="15">
        <f t="shared" si="152"/>
        <v>0</v>
      </c>
      <c r="S1154" s="10">
        <f t="shared" si="153"/>
        <v>4.1182054485675024E-4</v>
      </c>
    </row>
    <row r="1155" spans="3:19" x14ac:dyDescent="0.35">
      <c r="C1155" s="9">
        <f t="shared" si="154"/>
        <v>8.9740590139983589E-2</v>
      </c>
      <c r="Q1155" s="15">
        <f t="shared" si="151"/>
        <v>0</v>
      </c>
      <c r="R1155" s="15">
        <f t="shared" si="152"/>
        <v>0</v>
      </c>
      <c r="S1155" s="10">
        <f t="shared" si="153"/>
        <v>3.8918381853880746E-4</v>
      </c>
    </row>
    <row r="1156" spans="3:19" x14ac:dyDescent="0.35">
      <c r="C1156" s="9">
        <f t="shared" si="154"/>
        <v>9.0107109426426898E-2</v>
      </c>
      <c r="Q1156" s="15">
        <f t="shared" ref="Q1156:Q1202" si="155">DEGREES(I1156)</f>
        <v>0</v>
      </c>
      <c r="R1156" s="15">
        <f t="shared" ref="R1156:R1202" si="156">DEGREES(M1156)</f>
        <v>0</v>
      </c>
      <c r="S1156" s="10">
        <f t="shared" si="153"/>
        <v>3.6651928644330922E-4</v>
      </c>
    </row>
    <row r="1157" spans="3:19" x14ac:dyDescent="0.35">
      <c r="C1157" s="9">
        <f t="shared" si="154"/>
        <v>9.0451000533654888E-2</v>
      </c>
      <c r="Q1157" s="15">
        <f t="shared" si="155"/>
        <v>0</v>
      </c>
      <c r="R1157" s="15">
        <f t="shared" si="156"/>
        <v>0</v>
      </c>
      <c r="S1157" s="10">
        <f t="shared" ref="S1157:S1202" si="157">SQRT((C1157-C1156)^2+(D1157-D1156)^2)</f>
        <v>3.4389110722798932E-4</v>
      </c>
    </row>
    <row r="1158" spans="3:19" x14ac:dyDescent="0.35">
      <c r="C1158" s="9">
        <f t="shared" si="154"/>
        <v>9.0772362530096712E-2</v>
      </c>
      <c r="Q1158" s="15">
        <f t="shared" si="155"/>
        <v>0</v>
      </c>
      <c r="R1158" s="15">
        <f t="shared" si="156"/>
        <v>0</v>
      </c>
      <c r="S1158" s="10">
        <f t="shared" si="157"/>
        <v>3.2136199644182406E-4</v>
      </c>
    </row>
    <row r="1159" spans="3:19" x14ac:dyDescent="0.35">
      <c r="C1159" s="9">
        <f t="shared" si="154"/>
        <v>9.1071355710656915E-2</v>
      </c>
      <c r="Q1159" s="15">
        <f t="shared" si="155"/>
        <v>0</v>
      </c>
      <c r="R1159" s="15">
        <f t="shared" si="156"/>
        <v>0</v>
      </c>
      <c r="S1159" s="10">
        <f t="shared" si="157"/>
        <v>2.9899318056020308E-4</v>
      </c>
    </row>
    <row r="1160" spans="3:19" x14ac:dyDescent="0.35">
      <c r="C1160" s="9">
        <f t="shared" si="154"/>
        <v>9.134820005617876E-2</v>
      </c>
      <c r="Q1160" s="15">
        <f t="shared" si="155"/>
        <v>0</v>
      </c>
      <c r="R1160" s="15">
        <f t="shared" si="156"/>
        <v>0</v>
      </c>
      <c r="S1160" s="10">
        <f t="shared" si="157"/>
        <v>2.7684434552184556E-4</v>
      </c>
    </row>
    <row r="1161" spans="3:19" x14ac:dyDescent="0.35">
      <c r="C1161" s="9">
        <f t="shared" si="154"/>
        <v>9.1603173635754945E-2</v>
      </c>
      <c r="Q1161" s="15">
        <f t="shared" si="155"/>
        <v>0</v>
      </c>
      <c r="R1161" s="15">
        <f t="shared" si="156"/>
        <v>0</v>
      </c>
      <c r="S1161" s="10">
        <f t="shared" si="157"/>
        <v>2.5497357957618427E-4</v>
      </c>
    </row>
    <row r="1162" spans="3:19" x14ac:dyDescent="0.35">
      <c r="C1162" s="9">
        <f t="shared" si="154"/>
        <v>9.1836610945641758E-2</v>
      </c>
      <c r="Q1162" s="15">
        <f t="shared" si="155"/>
        <v>0</v>
      </c>
      <c r="R1162" s="15">
        <f t="shared" si="156"/>
        <v>0</v>
      </c>
      <c r="S1162" s="10">
        <f t="shared" si="157"/>
        <v>2.3343730988681366E-4</v>
      </c>
    </row>
    <row r="1163" spans="3:19" x14ac:dyDescent="0.35">
      <c r="C1163" s="9">
        <f t="shared" si="154"/>
        <v>9.204890117883939E-2</v>
      </c>
      <c r="Q1163" s="15">
        <f t="shared" si="155"/>
        <v>0</v>
      </c>
      <c r="R1163" s="15">
        <f t="shared" si="156"/>
        <v>0</v>
      </c>
      <c r="S1163" s="10">
        <f t="shared" si="157"/>
        <v>2.1229023319763174E-4</v>
      </c>
    </row>
    <row r="1164" spans="3:19" x14ac:dyDescent="0.35">
      <c r="C1164" s="9">
        <f t="shared" si="154"/>
        <v>9.2240486418706261E-2</v>
      </c>
      <c r="Q1164" s="15">
        <f t="shared" si="155"/>
        <v>0</v>
      </c>
      <c r="R1164" s="15">
        <f t="shared" si="156"/>
        <v>0</v>
      </c>
      <c r="S1164" s="10">
        <f t="shared" si="157"/>
        <v>1.9158523986687048E-4</v>
      </c>
    </row>
    <row r="1165" spans="3:19" x14ac:dyDescent="0.35">
      <c r="C1165" s="9">
        <f t="shared" si="154"/>
        <v>9.241185975080507E-2</v>
      </c>
      <c r="Q1165" s="15">
        <f t="shared" si="155"/>
        <v>0</v>
      </c>
      <c r="R1165" s="15">
        <f t="shared" si="156"/>
        <v>0</v>
      </c>
      <c r="S1165" s="10">
        <f t="shared" si="157"/>
        <v>1.7137333209880923E-4</v>
      </c>
    </row>
    <row r="1166" spans="3:19" x14ac:dyDescent="0.35">
      <c r="C1166" s="9">
        <f t="shared" si="154"/>
        <v>9.2563563286350223E-2</v>
      </c>
      <c r="Q1166" s="15">
        <f t="shared" si="155"/>
        <v>0</v>
      </c>
      <c r="R1166" s="15">
        <f t="shared" si="156"/>
        <v>0</v>
      </c>
      <c r="S1166" s="10">
        <f t="shared" si="157"/>
        <v>1.5170353554515292E-4</v>
      </c>
    </row>
    <row r="1167" spans="3:19" x14ac:dyDescent="0.35">
      <c r="C1167" s="9">
        <f t="shared" si="154"/>
        <v>9.2696186091431668E-2</v>
      </c>
      <c r="Q1167" s="15">
        <f t="shared" si="155"/>
        <v>0</v>
      </c>
      <c r="R1167" s="15">
        <f t="shared" si="156"/>
        <v>0</v>
      </c>
      <c r="S1167" s="10">
        <f t="shared" si="157"/>
        <v>1.3262280508144486E-4</v>
      </c>
    </row>
    <row r="1168" spans="3:19" x14ac:dyDescent="0.35">
      <c r="C1168" s="9">
        <f t="shared" si="154"/>
        <v>9.2810362015981029E-2</v>
      </c>
      <c r="Q1168" s="15">
        <f t="shared" si="155"/>
        <v>0</v>
      </c>
      <c r="R1168" s="15">
        <f t="shared" si="156"/>
        <v>0</v>
      </c>
      <c r="S1168" s="10">
        <f t="shared" si="157"/>
        <v>1.1417592454936176E-4</v>
      </c>
    </row>
    <row r="1169" spans="3:19" x14ac:dyDescent="0.35">
      <c r="C1169" s="9">
        <f t="shared" si="154"/>
        <v>9.2906767417150316E-2</v>
      </c>
      <c r="Q1169" s="15">
        <f t="shared" si="155"/>
        <v>0</v>
      </c>
      <c r="R1169" s="15">
        <f t="shared" si="156"/>
        <v>0</v>
      </c>
      <c r="S1169" s="10">
        <f t="shared" si="157"/>
        <v>9.6405401169286087E-5</v>
      </c>
    </row>
    <row r="1170" spans="3:19" x14ac:dyDescent="0.35">
      <c r="C1170" s="9">
        <f t="shared" si="154"/>
        <v>9.2986118771723192E-2</v>
      </c>
      <c r="Q1170" s="15">
        <f t="shared" si="155"/>
        <v>0</v>
      </c>
      <c r="R1170" s="15">
        <f t="shared" si="156"/>
        <v>0</v>
      </c>
      <c r="S1170" s="10">
        <f t="shared" si="157"/>
        <v>7.9351354572876343E-5</v>
      </c>
    </row>
    <row r="1171" spans="3:19" x14ac:dyDescent="0.35">
      <c r="C1171" s="9">
        <f t="shared" ref="C1171:C1202" si="158">SQRT((C571-C570)^2+(D571-D570)^2)</f>
        <v>9.3049170172992746E-2</v>
      </c>
      <c r="Q1171" s="15">
        <f t="shared" si="155"/>
        <v>0</v>
      </c>
      <c r="R1171" s="15">
        <f t="shared" si="156"/>
        <v>0</v>
      </c>
      <c r="S1171" s="10">
        <f t="shared" si="157"/>
        <v>6.3051401269553775E-5</v>
      </c>
    </row>
    <row r="1172" spans="3:19" x14ac:dyDescent="0.35">
      <c r="C1172" s="9">
        <f t="shared" si="158"/>
        <v>9.3096710707974512E-2</v>
      </c>
      <c r="Q1172" s="15">
        <f t="shared" si="155"/>
        <v>0</v>
      </c>
      <c r="R1172" s="15">
        <f t="shared" si="156"/>
        <v>0</v>
      </c>
      <c r="S1172" s="10">
        <f t="shared" si="157"/>
        <v>4.7540534981765914E-5</v>
      </c>
    </row>
    <row r="1173" spans="3:19" x14ac:dyDescent="0.35">
      <c r="C1173" s="9">
        <f t="shared" si="158"/>
        <v>9.3129561711741526E-2</v>
      </c>
      <c r="Q1173" s="15">
        <f t="shared" si="155"/>
        <v>0</v>
      </c>
      <c r="R1173" s="15">
        <f t="shared" si="156"/>
        <v>0</v>
      </c>
      <c r="S1173" s="10">
        <f t="shared" si="157"/>
        <v>3.2851003767014886E-5</v>
      </c>
    </row>
    <row r="1174" spans="3:19" x14ac:dyDescent="0.35">
      <c r="C1174" s="9">
        <f t="shared" si="158"/>
        <v>9.3148573896153747E-2</v>
      </c>
      <c r="Q1174" s="15">
        <f t="shared" si="155"/>
        <v>0</v>
      </c>
      <c r="R1174" s="15">
        <f t="shared" si="156"/>
        <v>0</v>
      </c>
      <c r="S1174" s="10">
        <f t="shared" si="157"/>
        <v>1.9012184412220412E-5</v>
      </c>
    </row>
    <row r="1175" spans="3:19" x14ac:dyDescent="0.35">
      <c r="C1175" s="9">
        <f t="shared" si="158"/>
        <v>9.3154624351462587E-2</v>
      </c>
      <c r="Q1175" s="15">
        <f t="shared" si="155"/>
        <v>0</v>
      </c>
      <c r="R1175" s="15">
        <f t="shared" si="156"/>
        <v>0</v>
      </c>
      <c r="S1175" s="10">
        <f t="shared" si="157"/>
        <v>6.0504553088397417E-6</v>
      </c>
    </row>
    <row r="1176" spans="3:19" x14ac:dyDescent="0.35">
      <c r="C1176" s="9">
        <f t="shared" si="158"/>
        <v>9.3148613420431348E-2</v>
      </c>
      <c r="Q1176" s="15">
        <f t="shared" si="155"/>
        <v>0</v>
      </c>
      <c r="R1176" s="15">
        <f t="shared" si="156"/>
        <v>0</v>
      </c>
      <c r="S1176" s="10">
        <f t="shared" si="157"/>
        <v>6.010931031238953E-6</v>
      </c>
    </row>
    <row r="1177" spans="3:19" x14ac:dyDescent="0.35">
      <c r="C1177" s="9">
        <f t="shared" si="158"/>
        <v>9.3131461445500094E-2</v>
      </c>
      <c r="Q1177" s="15">
        <f t="shared" si="155"/>
        <v>0</v>
      </c>
      <c r="R1177" s="15">
        <f t="shared" si="156"/>
        <v>0</v>
      </c>
      <c r="S1177" s="10">
        <f t="shared" si="157"/>
        <v>1.7151974931253755E-5</v>
      </c>
    </row>
    <row r="1178" spans="3:19" x14ac:dyDescent="0.35">
      <c r="C1178" s="9">
        <f t="shared" si="158"/>
        <v>9.3104105391213887E-2</v>
      </c>
      <c r="Q1178" s="15">
        <f t="shared" si="155"/>
        <v>0</v>
      </c>
      <c r="R1178" s="15">
        <f t="shared" si="156"/>
        <v>0</v>
      </c>
      <c r="S1178" s="10">
        <f t="shared" si="157"/>
        <v>2.7356054286206688E-5</v>
      </c>
    </row>
    <row r="1179" spans="3:19" x14ac:dyDescent="0.35">
      <c r="C1179" s="9">
        <f t="shared" si="158"/>
        <v>9.3067495345360712E-2</v>
      </c>
      <c r="Q1179" s="15">
        <f t="shared" si="155"/>
        <v>0</v>
      </c>
      <c r="R1179" s="15">
        <f t="shared" si="156"/>
        <v>0</v>
      </c>
      <c r="S1179" s="10">
        <f t="shared" si="157"/>
        <v>3.6610045853174844E-5</v>
      </c>
    </row>
    <row r="1180" spans="3:19" x14ac:dyDescent="0.35">
      <c r="C1180" s="9">
        <f t="shared" si="158"/>
        <v>9.302259090413395E-2</v>
      </c>
      <c r="Q1180" s="15">
        <f t="shared" si="155"/>
        <v>0</v>
      </c>
      <c r="R1180" s="15">
        <f t="shared" si="156"/>
        <v>0</v>
      </c>
      <c r="S1180" s="10">
        <f t="shared" si="157"/>
        <v>4.4904441226761849E-5</v>
      </c>
    </row>
    <row r="1181" spans="3:19" x14ac:dyDescent="0.35">
      <c r="C1181" s="9">
        <f t="shared" si="158"/>
        <v>9.2970357448072374E-2</v>
      </c>
      <c r="Q1181" s="15">
        <f t="shared" si="155"/>
        <v>0</v>
      </c>
      <c r="R1181" s="15">
        <f t="shared" si="156"/>
        <v>0</v>
      </c>
      <c r="S1181" s="10">
        <f t="shared" si="157"/>
        <v>5.2233456061576145E-5</v>
      </c>
    </row>
    <row r="1182" spans="3:19" x14ac:dyDescent="0.35">
      <c r="C1182" s="9">
        <f t="shared" si="158"/>
        <v>9.2911762317636926E-2</v>
      </c>
      <c r="Q1182" s="15">
        <f t="shared" si="155"/>
        <v>0</v>
      </c>
      <c r="R1182" s="15">
        <f t="shared" si="156"/>
        <v>0</v>
      </c>
      <c r="S1182" s="10">
        <f t="shared" si="157"/>
        <v>5.8595130435448728E-5</v>
      </c>
    </row>
    <row r="1183" spans="3:19" x14ac:dyDescent="0.35">
      <c r="C1183" s="9">
        <f t="shared" si="158"/>
        <v>9.2847770898919643E-2</v>
      </c>
      <c r="Q1183" s="15">
        <f t="shared" si="155"/>
        <v>0</v>
      </c>
      <c r="R1183" s="15">
        <f t="shared" si="156"/>
        <v>0</v>
      </c>
      <c r="S1183" s="10">
        <f t="shared" si="157"/>
        <v>6.3991418717282422E-5</v>
      </c>
    </row>
    <row r="1184" spans="3:19" x14ac:dyDescent="0.35">
      <c r="C1184" s="9">
        <f t="shared" si="158"/>
        <v>9.2779342632351963E-2</v>
      </c>
      <c r="Q1184" s="15">
        <f t="shared" si="155"/>
        <v>0</v>
      </c>
      <c r="R1184" s="15">
        <f t="shared" si="156"/>
        <v>0</v>
      </c>
      <c r="S1184" s="10">
        <f t="shared" si="157"/>
        <v>6.8428266567679974E-5</v>
      </c>
    </row>
    <row r="1185" spans="3:19" x14ac:dyDescent="0.35">
      <c r="C1185" s="9">
        <f t="shared" si="158"/>
        <v>9.2707426958890338E-2</v>
      </c>
      <c r="Q1185" s="15">
        <f t="shared" si="155"/>
        <v>0</v>
      </c>
      <c r="R1185" s="15">
        <f t="shared" si="156"/>
        <v>0</v>
      </c>
      <c r="S1185" s="10">
        <f t="shared" si="157"/>
        <v>7.1915673461625529E-5</v>
      </c>
    </row>
    <row r="1186" spans="3:19" x14ac:dyDescent="0.35">
      <c r="C1186" s="9">
        <f t="shared" si="158"/>
        <v>9.2632959220495525E-2</v>
      </c>
      <c r="Q1186" s="15">
        <f t="shared" si="155"/>
        <v>0</v>
      </c>
      <c r="R1186" s="15">
        <f t="shared" si="156"/>
        <v>0</v>
      </c>
      <c r="S1186" s="10">
        <f t="shared" si="157"/>
        <v>7.4467738394812244E-5</v>
      </c>
    </row>
    <row r="1187" spans="3:19" x14ac:dyDescent="0.35">
      <c r="C1187" s="9">
        <f t="shared" si="158"/>
        <v>9.255685653354169E-2</v>
      </c>
      <c r="Q1187" s="15">
        <f t="shared" si="155"/>
        <v>0</v>
      </c>
      <c r="R1187" s="15">
        <f t="shared" si="156"/>
        <v>0</v>
      </c>
      <c r="S1187" s="10">
        <f t="shared" si="157"/>
        <v>7.6102686953835597E-5</v>
      </c>
    </row>
    <row r="1188" spans="3:19" x14ac:dyDescent="0.35">
      <c r="C1188" s="9">
        <f t="shared" si="158"/>
        <v>9.2480013655936999E-2</v>
      </c>
      <c r="Q1188" s="15">
        <f t="shared" si="155"/>
        <v>0</v>
      </c>
      <c r="R1188" s="15">
        <f t="shared" si="156"/>
        <v>0</v>
      </c>
      <c r="S1188" s="10">
        <f t="shared" si="157"/>
        <v>7.6842877604690885E-5</v>
      </c>
    </row>
    <row r="1189" spans="3:19" x14ac:dyDescent="0.35">
      <c r="C1189" s="9">
        <f t="shared" si="158"/>
        <v>9.2403298870391268E-2</v>
      </c>
      <c r="Q1189" s="15">
        <f t="shared" si="155"/>
        <v>0</v>
      </c>
      <c r="R1189" s="15">
        <f t="shared" si="156"/>
        <v>0</v>
      </c>
      <c r="S1189" s="10">
        <f t="shared" si="157"/>
        <v>7.671478554573119E-5</v>
      </c>
    </row>
    <row r="1190" spans="3:19" x14ac:dyDescent="0.35">
      <c r="C1190" s="9">
        <f t="shared" si="158"/>
        <v>9.2327549907859047E-2</v>
      </c>
      <c r="Q1190" s="15">
        <f t="shared" si="155"/>
        <v>0</v>
      </c>
      <c r="R1190" s="15">
        <f t="shared" si="156"/>
        <v>0</v>
      </c>
      <c r="S1190" s="10">
        <f t="shared" si="157"/>
        <v>7.5748962532221076E-5</v>
      </c>
    </row>
    <row r="1191" spans="3:19" x14ac:dyDescent="0.35">
      <c r="C1191" s="9">
        <f t="shared" si="158"/>
        <v>9.2253569937122859E-2</v>
      </c>
      <c r="Q1191" s="15">
        <f t="shared" si="155"/>
        <v>0</v>
      </c>
      <c r="R1191" s="15">
        <f t="shared" si="156"/>
        <v>0</v>
      </c>
      <c r="S1191" s="10">
        <f t="shared" si="157"/>
        <v>7.3979970736187672E-5</v>
      </c>
    </row>
    <row r="1192" spans="3:19" x14ac:dyDescent="0.35">
      <c r="C1192" s="9">
        <f t="shared" si="158"/>
        <v>9.2182123647019928E-2</v>
      </c>
      <c r="Q1192" s="15">
        <f t="shared" si="155"/>
        <v>0</v>
      </c>
      <c r="R1192" s="15">
        <f t="shared" si="156"/>
        <v>0</v>
      </c>
      <c r="S1192" s="10">
        <f t="shared" si="157"/>
        <v>7.1446290102930576E-5</v>
      </c>
    </row>
    <row r="1193" spans="3:19" x14ac:dyDescent="0.35">
      <c r="C1193" s="9">
        <f t="shared" si="158"/>
        <v>9.2113933449387911E-2</v>
      </c>
      <c r="Q1193" s="15">
        <f t="shared" si="155"/>
        <v>0</v>
      </c>
      <c r="R1193" s="15">
        <f t="shared" si="156"/>
        <v>0</v>
      </c>
      <c r="S1193" s="10">
        <f t="shared" si="157"/>
        <v>6.8190197632017613E-5</v>
      </c>
    </row>
    <row r="1194" spans="3:19" x14ac:dyDescent="0.35">
      <c r="C1194" s="9">
        <f t="shared" si="158"/>
        <v>9.2049675830821465E-2</v>
      </c>
      <c r="Q1194" s="15">
        <f t="shared" si="155"/>
        <v>0</v>
      </c>
      <c r="R1194" s="15">
        <f t="shared" si="156"/>
        <v>0</v>
      </c>
      <c r="S1194" s="10">
        <f t="shared" si="157"/>
        <v>6.4257618566446184E-5</v>
      </c>
    </row>
    <row r="1195" spans="3:19" x14ac:dyDescent="0.35">
      <c r="C1195" s="9">
        <f t="shared" si="158"/>
        <v>9.1989977882125956E-2</v>
      </c>
      <c r="Q1195" s="15">
        <f t="shared" si="155"/>
        <v>0</v>
      </c>
      <c r="R1195" s="15">
        <f t="shared" si="156"/>
        <v>0</v>
      </c>
      <c r="S1195" s="10">
        <f t="shared" si="157"/>
        <v>5.9697948695508485E-5</v>
      </c>
    </row>
    <row r="1196" spans="3:19" x14ac:dyDescent="0.35">
      <c r="C1196" s="9">
        <f t="shared" si="158"/>
        <v>9.1935414033483057E-2</v>
      </c>
      <c r="Q1196" s="15">
        <f t="shared" si="155"/>
        <v>0</v>
      </c>
      <c r="R1196" s="15">
        <f t="shared" si="156"/>
        <v>0</v>
      </c>
      <c r="S1196" s="10">
        <f t="shared" si="157"/>
        <v>5.4563848642899537E-5</v>
      </c>
    </row>
    <row r="1197" spans="3:19" x14ac:dyDescent="0.35">
      <c r="C1197" s="9">
        <f t="shared" si="158"/>
        <v>9.1886503023408991E-2</v>
      </c>
      <c r="Q1197" s="15">
        <f t="shared" si="155"/>
        <v>0</v>
      </c>
      <c r="R1197" s="15">
        <f t="shared" si="156"/>
        <v>0</v>
      </c>
      <c r="S1197" s="10">
        <f t="shared" si="157"/>
        <v>4.8911010074065286E-5</v>
      </c>
    </row>
    <row r="1198" spans="3:19" x14ac:dyDescent="0.35">
      <c r="C1198" s="9">
        <f t="shared" si="158"/>
        <v>9.1843705127744341E-2</v>
      </c>
      <c r="Q1198" s="15">
        <f t="shared" si="155"/>
        <v>0</v>
      </c>
      <c r="R1198" s="15">
        <f t="shared" si="156"/>
        <v>0</v>
      </c>
      <c r="S1198" s="10">
        <f t="shared" si="157"/>
        <v>4.2797895664650754E-5</v>
      </c>
    </row>
    <row r="1199" spans="3:19" x14ac:dyDescent="0.35">
      <c r="C1199" s="9">
        <f t="shared" si="158"/>
        <v>9.1807419674203777E-2</v>
      </c>
      <c r="Q1199" s="15">
        <f t="shared" si="155"/>
        <v>0</v>
      </c>
      <c r="R1199" s="15">
        <f t="shared" si="156"/>
        <v>0</v>
      </c>
      <c r="S1199" s="10">
        <f t="shared" si="157"/>
        <v>3.6285453540563228E-5</v>
      </c>
    </row>
    <row r="1200" spans="3:19" x14ac:dyDescent="0.35">
      <c r="C1200" s="9">
        <f t="shared" si="158"/>
        <v>9.1777982865209107E-2</v>
      </c>
      <c r="Q1200" s="15">
        <f t="shared" si="155"/>
        <v>0</v>
      </c>
      <c r="R1200" s="15">
        <f t="shared" si="156"/>
        <v>0</v>
      </c>
      <c r="S1200" s="10">
        <f t="shared" si="157"/>
        <v>2.9436808994670605E-5</v>
      </c>
    </row>
    <row r="1201" spans="3:19" x14ac:dyDescent="0.35">
      <c r="C1201" s="9">
        <f t="shared" si="158"/>
        <v>9.1755665930049524E-2</v>
      </c>
      <c r="D1201" s="9" t="s">
        <v>39</v>
      </c>
      <c r="Q1201" s="15">
        <f t="shared" si="155"/>
        <v>0</v>
      </c>
      <c r="R1201" s="15">
        <f t="shared" si="156"/>
        <v>0</v>
      </c>
      <c r="S1201" s="10" t="e">
        <f t="shared" si="157"/>
        <v>#VALUE!</v>
      </c>
    </row>
    <row r="1202" spans="3:19" x14ac:dyDescent="0.35">
      <c r="C1202" s="9">
        <f t="shared" si="158"/>
        <v>9.1740673623922228E-2</v>
      </c>
      <c r="D1202" s="9">
        <f>SUM(C604:C1202)/500</f>
        <v>9.9384990008285545E-2</v>
      </c>
      <c r="Q1202" s="15">
        <f t="shared" si="155"/>
        <v>0</v>
      </c>
      <c r="R1202" s="15">
        <f t="shared" si="156"/>
        <v>0</v>
      </c>
      <c r="S1202" s="10" t="e">
        <f t="shared" si="157"/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topLeftCell="A11" workbookViewId="0">
      <selection activeCell="N12" sqref="N12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1.46</v>
      </c>
      <c r="O3" s="1">
        <f>N3*1.33</f>
        <v>1.9418</v>
      </c>
    </row>
    <row r="4" spans="13:15" x14ac:dyDescent="0.35">
      <c r="M4" t="s">
        <v>9</v>
      </c>
      <c r="N4">
        <v>3</v>
      </c>
      <c r="O4" s="1" t="s">
        <v>14</v>
      </c>
    </row>
    <row r="5" spans="13:15" x14ac:dyDescent="0.35">
      <c r="M5" t="s">
        <v>18</v>
      </c>
      <c r="N5">
        <v>0</v>
      </c>
      <c r="O5" s="2" t="s">
        <v>15</v>
      </c>
    </row>
    <row r="6" spans="13:15" x14ac:dyDescent="0.35">
      <c r="M6" t="s">
        <v>10</v>
      </c>
      <c r="N6">
        <v>5</v>
      </c>
      <c r="O6" s="1" t="s">
        <v>16</v>
      </c>
    </row>
    <row r="7" spans="13:15" x14ac:dyDescent="0.35">
      <c r="M7" t="s">
        <v>11</v>
      </c>
      <c r="N7">
        <v>13</v>
      </c>
      <c r="O7" s="1" t="s">
        <v>16</v>
      </c>
    </row>
    <row r="8" spans="13:15" x14ac:dyDescent="0.35">
      <c r="M8" t="s">
        <v>12</v>
      </c>
      <c r="N8">
        <v>24.5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3">
        <f>MAX('Datos excel'!D3:D602)-MIN('Datos excel'!D3:D602)</f>
        <v>16.133582309815072</v>
      </c>
    </row>
    <row r="14" spans="13:15" x14ac:dyDescent="0.35">
      <c r="M14" t="s">
        <v>29</v>
      </c>
    </row>
    <row r="15" spans="13:15" x14ac:dyDescent="0.35">
      <c r="M15" s="5" t="s">
        <v>32</v>
      </c>
      <c r="N15" s="6" cm="1">
        <f t="array" ref="N15:N22">TRANSPOSE('Datos excel'!I603:P603)</f>
        <v>2.2630648110498024</v>
      </c>
    </row>
    <row r="16" spans="13:15" x14ac:dyDescent="0.35">
      <c r="M16" s="5" t="s">
        <v>33</v>
      </c>
      <c r="N16" s="6">
        <v>0.46758046198534131</v>
      </c>
    </row>
    <row r="17" spans="13:15" x14ac:dyDescent="0.35">
      <c r="M17" s="5" t="s">
        <v>34</v>
      </c>
      <c r="N17" s="6">
        <v>0.94541109757557529</v>
      </c>
    </row>
    <row r="18" spans="13:15" x14ac:dyDescent="0.35">
      <c r="M18" s="5" t="s">
        <v>35</v>
      </c>
      <c r="N18" s="6">
        <v>4.6155863776750241</v>
      </c>
    </row>
    <row r="19" spans="13:15" x14ac:dyDescent="0.35">
      <c r="M19" s="7" t="s">
        <v>32</v>
      </c>
      <c r="N19" s="8">
        <v>-1.0670847606557077</v>
      </c>
    </row>
    <row r="20" spans="13:15" x14ac:dyDescent="0.35">
      <c r="M20" s="7" t="s">
        <v>33</v>
      </c>
      <c r="N20" s="8">
        <v>0.68713123862317127</v>
      </c>
    </row>
    <row r="21" spans="13:15" x14ac:dyDescent="0.35">
      <c r="M21" s="7" t="s">
        <v>34</v>
      </c>
      <c r="N21" s="8">
        <v>1.4727239045348062</v>
      </c>
    </row>
    <row r="22" spans="13:15" x14ac:dyDescent="0.35">
      <c r="M22" s="7" t="s">
        <v>35</v>
      </c>
      <c r="N22" s="8">
        <v>4.3196004021853769</v>
      </c>
    </row>
    <row r="24" spans="13:15" x14ac:dyDescent="0.35">
      <c r="M24" s="4" t="s">
        <v>30</v>
      </c>
    </row>
    <row r="25" spans="13:15" x14ac:dyDescent="0.35">
      <c r="M25" s="16" t="s">
        <v>31</v>
      </c>
      <c r="N25" s="16"/>
      <c r="O25" s="16"/>
    </row>
    <row r="26" spans="13:15" x14ac:dyDescent="0.35">
      <c r="M26" s="16"/>
      <c r="N26" s="16"/>
      <c r="O26" s="16"/>
    </row>
    <row r="27" spans="13:15" x14ac:dyDescent="0.35">
      <c r="M27" s="16"/>
      <c r="N27" s="16"/>
      <c r="O27" s="16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17" t="s">
        <v>1</v>
      </c>
      <c r="B1" s="17"/>
      <c r="C1" s="17"/>
      <c r="D1" s="17"/>
      <c r="E1" s="17" t="s">
        <v>2</v>
      </c>
      <c r="F1" s="17"/>
      <c r="G1" s="17"/>
      <c r="H1" s="17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-0.43101464823638602</v>
      </c>
      <c r="C3">
        <f>(B4-B3)/'Datos excel'!$B$1</f>
        <v>0.18888366680709501</v>
      </c>
      <c r="D3">
        <f>(C4-C3)/'Datos excel'!$B$1</f>
        <v>3.5045472445212456</v>
      </c>
      <c r="E3">
        <v>-1.5692338261591099</v>
      </c>
      <c r="F3">
        <f>(E4-E3)/'Datos excel'!$B$1</f>
        <v>0.74618844334776591</v>
      </c>
      <c r="G3">
        <f>(F4-F3)/'Datos excel'!$B$1</f>
        <v>0.80191864594400741</v>
      </c>
      <c r="H3">
        <f>(G4-G3)/'Datos excel'!$B$1</f>
        <v>-3.631827615111781</v>
      </c>
      <c r="I3">
        <v>0</v>
      </c>
    </row>
    <row r="4" spans="1:9" x14ac:dyDescent="0.35">
      <c r="A4">
        <v>1.7285967938456199</v>
      </c>
      <c r="B4">
        <f>(A5-A4)/'Datos excel'!$B$1</f>
        <v>-0.42903666310297178</v>
      </c>
      <c r="C4">
        <f>(B5-B4)/'Datos excel'!$B$1</f>
        <v>0.22558319973224933</v>
      </c>
      <c r="D4">
        <f>(C5-C4)/'Datos excel'!$B$1</f>
        <v>3.4893104760552056</v>
      </c>
      <c r="E4">
        <v>-1.5614197590530601</v>
      </c>
      <c r="F4">
        <f>(E5-E4)/'Datos excel'!$B$1</f>
        <v>0.75458611577068047</v>
      </c>
      <c r="G4">
        <f>(F5-F4)/'Datos excel'!$B$1</f>
        <v>0.76388623609487505</v>
      </c>
      <c r="H4">
        <f>(G5-G4)/'Datos excel'!$B$1</f>
        <v>-3.8291624935900161</v>
      </c>
      <c r="I4">
        <v>1</v>
      </c>
    </row>
    <row r="5" spans="1:9" x14ac:dyDescent="0.35">
      <c r="A5">
        <v>1.72410393241587</v>
      </c>
      <c r="B5">
        <f>(A6-A5)/'Datos excel'!$B$1</f>
        <v>-0.42667436135946474</v>
      </c>
      <c r="C5">
        <f>(B6-B5)/'Datos excel'!$B$1</f>
        <v>0.26212317359114579</v>
      </c>
      <c r="D5">
        <f>(C6-C5)/'Datos excel'!$B$1</f>
        <v>3.4715550734924441</v>
      </c>
      <c r="E5">
        <v>-1.55351775172704</v>
      </c>
      <c r="F5">
        <f>(E6-E5)/'Datos excel'!$B$1</f>
        <v>0.76258551372899386</v>
      </c>
      <c r="G5">
        <f>(F6-F5)/'Datos excel'!$B$1</f>
        <v>0.72378734023066182</v>
      </c>
      <c r="H5">
        <f>(G6-G5)/'Datos excel'!$B$1</f>
        <v>-4.0225794029424362</v>
      </c>
      <c r="I5">
        <v>2</v>
      </c>
    </row>
    <row r="6" spans="1:9" x14ac:dyDescent="0.35">
      <c r="A6">
        <v>1.71963580895213</v>
      </c>
      <c r="B6">
        <f>(A7-A6)/'Datos excel'!$B$1</f>
        <v>-0.42392941390449945</v>
      </c>
      <c r="C6">
        <f>(B7-B6)/'Datos excel'!$B$1</f>
        <v>0.29847721330919991</v>
      </c>
      <c r="D6">
        <f>(C7-C6)/'Datos excel'!$B$1</f>
        <v>3.451541578205886</v>
      </c>
      <c r="E6">
        <v>-1.54553197490149</v>
      </c>
      <c r="F6">
        <f>(E7-E6)/'Datos excel'!$B$1</f>
        <v>0.77016499703176033</v>
      </c>
      <c r="G6">
        <f>(F7-F6)/'Datos excel'!$B$1</f>
        <v>0.68166298722810992</v>
      </c>
      <c r="H6">
        <f>(G7-G6)/'Datos excel'!$B$1</f>
        <v>-4.211888380069106</v>
      </c>
      <c r="I6">
        <v>3</v>
      </c>
    </row>
    <row r="7" spans="1:9" x14ac:dyDescent="0.35">
      <c r="A7">
        <v>1.71519643051092</v>
      </c>
      <c r="B7">
        <f>(A8-A7)/'Datos excel'!$B$1</f>
        <v>-0.42080376783584567</v>
      </c>
      <c r="C7">
        <f>(B8-B7)/'Datos excel'!$B$1</f>
        <v>0.33462167219470434</v>
      </c>
      <c r="D7">
        <f>(C8-C7)/'Datos excel'!$B$1</f>
        <v>3.4295188452202967</v>
      </c>
      <c r="E7">
        <v>-1.5374668259124</v>
      </c>
      <c r="F7">
        <f>(E8-E7)/'Datos excel'!$B$1</f>
        <v>0.77730335514142668</v>
      </c>
      <c r="G7">
        <f>(F8-F7)/'Datos excel'!$B$1</f>
        <v>0.6375561952528922</v>
      </c>
      <c r="H7">
        <f>(G8-G7)/'Datos excel'!$B$1</f>
        <v>-4.3969078824579668</v>
      </c>
      <c r="I7">
        <v>4</v>
      </c>
    </row>
    <row r="8" spans="1:9" x14ac:dyDescent="0.35">
      <c r="A8">
        <v>1.7107897837588</v>
      </c>
      <c r="B8">
        <f>(A9-A8)/'Datos excel'!$B$1</f>
        <v>-0.41729961787884962</v>
      </c>
      <c r="C8">
        <f>(B9-B8)/'Datos excel'!$B$1</f>
        <v>0.37053550955967712</v>
      </c>
      <c r="D8">
        <f>(C9-C8)/'Datos excel'!$B$1</f>
        <v>3.4057217175467791</v>
      </c>
      <c r="E8">
        <v>-1.52932692421199</v>
      </c>
      <c r="F8">
        <f>(E9-E8)/'Datos excel'!$B$1</f>
        <v>0.78397982800561716</v>
      </c>
      <c r="G8">
        <f>(F9-F8)/'Datos excel'!$B$1</f>
        <v>0.59151188357942219</v>
      </c>
      <c r="H8">
        <f>(G9-G8)/'Datos excel'!$B$1</f>
        <v>-4.5774635586488515</v>
      </c>
      <c r="I8">
        <v>5</v>
      </c>
    </row>
    <row r="9" spans="1:9" x14ac:dyDescent="0.35">
      <c r="A9">
        <v>1.7064198323792199</v>
      </c>
      <c r="B9">
        <f>(A10-A9)/'Datos excel'!$B$1</f>
        <v>-0.41341937909642684</v>
      </c>
      <c r="C9">
        <f>(B10-B9)/'Datos excel'!$B$1</f>
        <v>0.4062001439863977</v>
      </c>
      <c r="D9">
        <f>(C10-C9)/'Datos excel'!$B$1</f>
        <v>3.3803692430623782</v>
      </c>
      <c r="E9">
        <v>-1.5211171066512399</v>
      </c>
      <c r="F9">
        <f>(E10-E9)/'Datos excel'!$B$1</f>
        <v>0.79017412596549774</v>
      </c>
      <c r="G9">
        <f>(F10-F9)/'Datos excel'!$B$1</f>
        <v>0.54357679728633479</v>
      </c>
      <c r="H9">
        <f>(G10-G9)/'Datos excel'!$B$1</f>
        <v>-4.7533861735353158</v>
      </c>
      <c r="I9">
        <v>6</v>
      </c>
    </row>
    <row r="10" spans="1:9" x14ac:dyDescent="0.35">
      <c r="A10">
        <v>1.7020905147651499</v>
      </c>
      <c r="B10">
        <f>(A11-A10)/'Datos excel'!$B$1</f>
        <v>-0.40916566113564423</v>
      </c>
      <c r="C10">
        <f>(B11-B10)/'Datos excel'!$B$1</f>
        <v>0.44159928792114989</v>
      </c>
      <c r="D10">
        <f>(C11-C10)/'Datos excel'!$B$1</f>
        <v>3.3536628712844343</v>
      </c>
      <c r="E10">
        <v>-1.5128424225539401</v>
      </c>
      <c r="F10">
        <f>(E11-E10)/'Datos excel'!$B$1</f>
        <v>0.79586644887555313</v>
      </c>
      <c r="G10">
        <f>(F11-F10)/'Datos excel'!$B$1</f>
        <v>0.49379945367815531</v>
      </c>
      <c r="H10">
        <f>(G11-G10)/'Datos excel'!$B$1</f>
        <v>-4.9245094891966517</v>
      </c>
      <c r="I10">
        <v>7</v>
      </c>
    </row>
    <row r="11" spans="1:9" x14ac:dyDescent="0.35">
      <c r="A11">
        <v>1.6978057419814001</v>
      </c>
      <c r="B11">
        <f>(A12-A11)/'Datos excel'!$B$1</f>
        <v>-0.40454124420643234</v>
      </c>
      <c r="C11">
        <f>(B12-B11)/'Datos excel'!$B$1</f>
        <v>0.47671876338462998</v>
      </c>
      <c r="D11">
        <f>(C12-C11)/'Datos excel'!$B$1</f>
        <v>3.3257848585909358</v>
      </c>
      <c r="E11">
        <v>-1.50450812859052</v>
      </c>
      <c r="F11">
        <f>(E12-E11)/'Datos excel'!$B$1</f>
        <v>0.80103750466229295</v>
      </c>
      <c r="G11">
        <f>(F12-F11)/'Datos excel'!$B$1</f>
        <v>0.4422301108988439</v>
      </c>
      <c r="H11">
        <f>(G12-G11)/'Datos excel'!$B$1</f>
        <v>-5.0906685987696978</v>
      </c>
      <c r="I11">
        <v>8</v>
      </c>
    </row>
    <row r="12" spans="1:9" x14ac:dyDescent="0.35">
      <c r="A12">
        <v>1.6935693959784901</v>
      </c>
      <c r="B12">
        <f>(A13-A12)/'Datos excel'!$B$1</f>
        <v>-0.39954905699017379</v>
      </c>
      <c r="C12">
        <f>(B13-B12)/'Datos excel'!$B$1</f>
        <v>0.51154630098186149</v>
      </c>
      <c r="D12">
        <f>(C13-C12)/'Datos excel'!$B$1</f>
        <v>3.2968968832125509</v>
      </c>
      <c r="E12">
        <v>-1.4961196834575301</v>
      </c>
      <c r="F12">
        <f>(E13-E12)/'Datos excel'!$B$1</f>
        <v>0.80566852755427965</v>
      </c>
      <c r="G12">
        <f>(F13-F12)/'Datos excel'!$B$1</f>
        <v>0.38892075399299347</v>
      </c>
      <c r="H12">
        <f>(G13-G12)/'Datos excel'!$B$1</f>
        <v>-5.2516972738088139</v>
      </c>
      <c r="I12">
        <v>9</v>
      </c>
    </row>
    <row r="13" spans="1:9" x14ac:dyDescent="0.35">
      <c r="A13">
        <v>1.6893853280378599</v>
      </c>
      <c r="B13">
        <f>(A14-A13)/'Datos excel'!$B$1</f>
        <v>-0.39419215665305496</v>
      </c>
      <c r="C13">
        <f>(B14-B13)/'Datos excel'!$B$1</f>
        <v>0.54607132440834028</v>
      </c>
      <c r="D13">
        <f>(C14-C13)/'Datos excel'!$B$1</f>
        <v>3.2671386749328657</v>
      </c>
      <c r="E13">
        <v>-1.48768274236622</v>
      </c>
      <c r="F13">
        <f>(E14-E13)/'Datos excel'!$B$1</f>
        <v>0.80974129616618962</v>
      </c>
      <c r="G13">
        <f>(F14-F13)/'Datos excel'!$B$1</f>
        <v>0.33392510874540909</v>
      </c>
      <c r="H13">
        <f>(G14-G13)/'Datos excel'!$B$1</f>
        <v>-5.4074263391468183</v>
      </c>
      <c r="I13">
        <v>10</v>
      </c>
    </row>
    <row r="14" spans="1:9" x14ac:dyDescent="0.35">
      <c r="A14">
        <v>1.6852573574263801</v>
      </c>
      <c r="B14">
        <f>(A15-A14)/'Datos excel'!$B$1</f>
        <v>-0.38847371111606399</v>
      </c>
      <c r="C14">
        <f>(B15-B14)/'Datos excel'!$B$1</f>
        <v>0.58028472060643421</v>
      </c>
      <c r="D14">
        <f>(C15-C14)/'Datos excel'!$B$1</f>
        <v>3.23662719739509</v>
      </c>
      <c r="E14">
        <v>-1.4792031513417401</v>
      </c>
      <c r="F14">
        <f>(E15-E14)/'Datos excel'!$B$1</f>
        <v>0.81323815172780212</v>
      </c>
      <c r="G14">
        <f>(F15-F14)/'Datos excel'!$B$1</f>
        <v>0.27729867253910379</v>
      </c>
      <c r="H14">
        <f>(G15-G14)/'Datos excel'!$B$1</f>
        <v>-5.5576811741734291</v>
      </c>
      <c r="I14">
        <v>11</v>
      </c>
    </row>
    <row r="15" spans="1:9" x14ac:dyDescent="0.35">
      <c r="A15">
        <v>1.6811892702365301</v>
      </c>
      <c r="B15">
        <f>(A16-A15)/'Datos excel'!$B$1</f>
        <v>-0.38239698373190539</v>
      </c>
      <c r="C15">
        <f>(B16-B15)/'Datos excel'!$B$1</f>
        <v>0.61417860135891866</v>
      </c>
      <c r="D15">
        <f>(C16-C15)/'Datos excel'!$B$1</f>
        <v>3.2054552493668917</v>
      </c>
      <c r="E15">
        <v>-1.4706869413314501</v>
      </c>
      <c r="F15">
        <f>(E16-E15)/'Datos excel'!$B$1</f>
        <v>0.81614201663613228</v>
      </c>
      <c r="G15">
        <f>(F16-F15)/'Datos excel'!$B$1</f>
        <v>0.21909877137984532</v>
      </c>
      <c r="H15">
        <f>(G16-G15)/'Datos excel'!$B$1</f>
        <v>-5.7022796346595008</v>
      </c>
      <c r="I15">
        <v>12</v>
      </c>
    </row>
    <row r="16" spans="1:9" x14ac:dyDescent="0.35">
      <c r="A16">
        <v>1.6771848183870399</v>
      </c>
      <c r="B16">
        <f>(A17-A16)/'Datos excel'!$B$1</f>
        <v>-0.37596532045850128</v>
      </c>
      <c r="C16">
        <f>(B17-B16)/'Datos excel'!$B$1</f>
        <v>0.64774605023499154</v>
      </c>
      <c r="D16">
        <f>(C17-C16)/'Datos excel'!$B$1</f>
        <v>3.1736912079771575</v>
      </c>
      <c r="E16">
        <v>-1.46214032211895</v>
      </c>
      <c r="F16">
        <f>(E17-E16)/'Datos excel'!$B$1</f>
        <v>0.81843641360472386</v>
      </c>
      <c r="G16">
        <f>(F17-F16)/'Datos excel'!$B$1</f>
        <v>0.15938463868330874</v>
      </c>
      <c r="H16">
        <f>(G17-G16)/'Datos excel'!$B$1</f>
        <v>-5.8410299306895173</v>
      </c>
      <c r="I16">
        <v>13</v>
      </c>
    </row>
    <row r="17" spans="1:9" x14ac:dyDescent="0.35">
      <c r="A17">
        <v>1.6732477187578501</v>
      </c>
      <c r="B17">
        <f>(A18-A17)/'Datos excel'!$B$1</f>
        <v>-0.36918213968246777</v>
      </c>
      <c r="C17">
        <f>(B18-B17)/'Datos excel'!$B$1</f>
        <v>0.68098086684747006</v>
      </c>
      <c r="D17">
        <f>(C18-C17)/'Datos excel'!$B$1</f>
        <v>3.1413780451100903</v>
      </c>
      <c r="E17">
        <v>-1.45356967603758</v>
      </c>
      <c r="F17">
        <f>(E18-E17)/'Datos excel'!$B$1</f>
        <v>0.82010548563799901</v>
      </c>
      <c r="G17">
        <f>(F18-F17)/'Datos excel'!$B$1</f>
        <v>9.8217516284467787E-2</v>
      </c>
      <c r="H17">
        <f>(G18-G17)/'Datos excel'!$B$1</f>
        <v>-5.9737286606366453</v>
      </c>
      <c r="I17">
        <v>14</v>
      </c>
    </row>
    <row r="18" spans="1:9" x14ac:dyDescent="0.35">
      <c r="A18">
        <v>1.6693816524316401</v>
      </c>
      <c r="B18">
        <f>(A19-A18)/'Datos excel'!$B$1</f>
        <v>-0.3620509247207237</v>
      </c>
      <c r="C18">
        <f>(B19-B18)/'Datos excel'!$B$1</f>
        <v>0.71387730080969047</v>
      </c>
      <c r="D18">
        <f>(C19-C18)/'Datos excel'!$B$1</f>
        <v>3.1085329849820997</v>
      </c>
      <c r="E18">
        <v>-1.4449815514747499</v>
      </c>
      <c r="F18">
        <f>(E19-E18)/'Datos excel'!$B$1</f>
        <v>0.82113401706337608</v>
      </c>
      <c r="G18">
        <f>(F19-F18)/'Datos excel'!$B$1</f>
        <v>3.5660776035151533E-2</v>
      </c>
      <c r="H18">
        <f>(G19-G18)/'Datos excel'!$B$1</f>
        <v>-6.1001585810112191</v>
      </c>
      <c r="I18">
        <v>15</v>
      </c>
    </row>
    <row r="19" spans="1:9" x14ac:dyDescent="0.35">
      <c r="A19">
        <v>1.66559026401388</v>
      </c>
      <c r="B19">
        <f>(A20-A19)/'Datos excel'!$B$1</f>
        <v>-0.35457521910809625</v>
      </c>
      <c r="C19">
        <f>(B20-B19)/'Datos excel'!$B$1</f>
        <v>0.74642978210656152</v>
      </c>
      <c r="D19">
        <f>(C20-C19)/'Datos excel'!$B$1</f>
        <v>3.0751473473273108</v>
      </c>
      <c r="E19">
        <v>-1.43638265615602</v>
      </c>
      <c r="F19">
        <f>(E20-E19)/'Datos excel'!$B$1</f>
        <v>0.82150745583675389</v>
      </c>
      <c r="G19">
        <f>(F20-F19)/'Datos excel'!$B$1</f>
        <v>-2.8219935244307073E-2</v>
      </c>
      <c r="H19">
        <f>(G20-G19)/'Datos excel'!$B$1</f>
        <v>-6.2200870074072183</v>
      </c>
      <c r="I19">
        <v>16</v>
      </c>
    </row>
    <row r="20" spans="1:9" x14ac:dyDescent="0.35">
      <c r="A20">
        <v>1.66187716100223</v>
      </c>
      <c r="B20">
        <f>(A21-A20)/'Datos excel'!$B$1</f>
        <v>-0.34675862470847424</v>
      </c>
      <c r="C20">
        <f>(B21-B20)/'Datos excel'!$B$1</f>
        <v>0.77863264982346025</v>
      </c>
      <c r="D20">
        <f>(C21-C20)/'Datos excel'!$B$1</f>
        <v>3.0411861409692285</v>
      </c>
      <c r="E20">
        <v>-1.4277798501956001</v>
      </c>
      <c r="F20">
        <f>(E21-E20)/'Datos excel'!$B$1</f>
        <v>0.82121193736592624</v>
      </c>
      <c r="G20">
        <f>(F21-F20)/'Datos excel'!$B$1</f>
        <v>-9.3356534068173194E-2</v>
      </c>
      <c r="H20">
        <f>(G21-G20)/'Datos excel'!$B$1</f>
        <v>-6.3332639260323713</v>
      </c>
      <c r="I20">
        <v>17</v>
      </c>
    </row>
    <row r="21" spans="1:9" x14ac:dyDescent="0.35">
      <c r="A21">
        <v>1.6582459131757199</v>
      </c>
      <c r="B21">
        <f>(A22-A21)/'Datos excel'!$B$1</f>
        <v>-0.33860480266670578</v>
      </c>
      <c r="C21">
        <f>(B22-B21)/'Datos excel'!$B$1</f>
        <v>0.81047987661902032</v>
      </c>
      <c r="D21">
        <f>(C22-C21)/'Datos excel'!$B$1</f>
        <v>3.0065882834669808</v>
      </c>
      <c r="E21">
        <v>-1.4191801388973699</v>
      </c>
      <c r="F21">
        <f>(E22-E21)/'Datos excel'!$B$1</f>
        <v>0.82023431002728231</v>
      </c>
      <c r="G21">
        <f>(F22-F21)/'Datos excel'!$B$1</f>
        <v>-0.15967831881240169</v>
      </c>
      <c r="H21">
        <f>(G22-G21)/'Datos excel'!$B$1</f>
        <v>-6.4394204458811588</v>
      </c>
      <c r="I21">
        <v>18</v>
      </c>
    </row>
    <row r="22" spans="1:9" x14ac:dyDescent="0.35">
      <c r="A22">
        <v>1.6547000519739601</v>
      </c>
      <c r="B22">
        <f>(A23-A22)/'Datos excel'!$B$1</f>
        <v>-0.3301174772458102</v>
      </c>
      <c r="C22">
        <f>(B23-B22)/'Datos excel'!$B$1</f>
        <v>0.84196479549805037</v>
      </c>
      <c r="D22">
        <f>(C23-C22)/'Datos excel'!$B$1</f>
        <v>2.9712668230935573</v>
      </c>
      <c r="E22">
        <v>-1.4105906652886899</v>
      </c>
      <c r="F22">
        <f>(E23-E22)/'Datos excel'!$B$1</f>
        <v>0.81856216258288694</v>
      </c>
      <c r="G22">
        <f>(F23-F22)/'Datos excel'!$B$1</f>
        <v>-0.22711177203292221</v>
      </c>
      <c r="H22">
        <f>(G23-G22)/'Datos excel'!$B$1</f>
        <v>-6.5382675949199962</v>
      </c>
      <c r="I22">
        <v>19</v>
      </c>
    </row>
    <row r="23" spans="1:9" x14ac:dyDescent="0.35">
      <c r="A23">
        <v>1.65124306983617</v>
      </c>
      <c r="B23">
        <f>(A24-A23)/'Datos excel'!$B$1</f>
        <v>-0.32130044252541717</v>
      </c>
      <c r="C23">
        <f>(B24-B23)/'Datos excel'!$B$1</f>
        <v>0.87307982890900304</v>
      </c>
      <c r="D23">
        <f>(C24-C23)/'Datos excel'!$B$1</f>
        <v>2.9351089854254839</v>
      </c>
      <c r="E23">
        <v>-1.4020187023671</v>
      </c>
      <c r="F23">
        <f>(E24-E23)/'Datos excel'!$B$1</f>
        <v>0.81618385366767898</v>
      </c>
      <c r="G23">
        <f>(F24-F23)/'Datos excel'!$B$1</f>
        <v>-0.29558035017760509</v>
      </c>
      <c r="H23">
        <f>(G24-G23)/'Datos excel'!$B$1</f>
        <v>-6.6294950404657849</v>
      </c>
      <c r="I23">
        <v>20</v>
      </c>
    </row>
    <row r="24" spans="1:9" x14ac:dyDescent="0.35">
      <c r="A24">
        <v>1.64787841947006</v>
      </c>
      <c r="B24">
        <f>(A25-A24)/'Datos excel'!$B$1</f>
        <v>-0.31215757193709065</v>
      </c>
      <c r="C24">
        <f>(B25-B24)/'Datos excel'!$B$1</f>
        <v>0.90381621832933001</v>
      </c>
      <c r="D24">
        <f>(C25-C24)/'Datos excel'!$B$1</f>
        <v>2.8979771675778681</v>
      </c>
      <c r="E24">
        <v>-1.3934716450382301</v>
      </c>
      <c r="F24">
        <f>(E25-E24)/'Datos excel'!$B$1</f>
        <v>0.81308854347880077</v>
      </c>
      <c r="G24">
        <f>(F25-F24)/'Datos excel'!$B$1</f>
        <v>-0.36500425989806268</v>
      </c>
      <c r="H24">
        <f>(G25-G24)/'Datos excel'!$B$1</f>
        <v>-6.7127703312450517</v>
      </c>
      <c r="I24">
        <v>21</v>
      </c>
    </row>
    <row r="25" spans="1:9" x14ac:dyDescent="0.35">
      <c r="A25">
        <v>1.64460951302086</v>
      </c>
      <c r="B25">
        <f>(A26-A25)/'Datos excel'!$B$1</f>
        <v>-0.30269283063142821</v>
      </c>
      <c r="C25">
        <f>(B26-B25)/'Datos excel'!$B$1</f>
        <v>0.93416376426244196</v>
      </c>
      <c r="D25">
        <f>(C26-C25)/'Datos excel'!$B$1</f>
        <v>2.8597091756449524</v>
      </c>
      <c r="E25">
        <v>-1.38495700172186</v>
      </c>
      <c r="F25">
        <f>(E26-E25)/'Datos excel'!$B$1</f>
        <v>0.809266227807385</v>
      </c>
      <c r="G25">
        <f>(F26-F25)/'Datos excel'!$B$1</f>
        <v>-0.4353002264243126</v>
      </c>
      <c r="H25">
        <f>(G26-G25)/'Datos excel'!$B$1</f>
        <v>-6.7877385675048485</v>
      </c>
      <c r="I25">
        <v>22</v>
      </c>
    </row>
    <row r="26" spans="1:9" x14ac:dyDescent="0.35">
      <c r="A26">
        <v>1.64143972111084</v>
      </c>
      <c r="B26">
        <f>(A27-A26)/'Datos excel'!$B$1</f>
        <v>-0.29291029056790596</v>
      </c>
      <c r="C26">
        <f>(B27-B26)/'Datos excel'!$B$1</f>
        <v>0.96411056872114032</v>
      </c>
      <c r="D26">
        <f>(C27-C26)/'Datos excel'!$B$1</f>
        <v>2.8201194447595372</v>
      </c>
      <c r="E26">
        <v>-1.3764823856016</v>
      </c>
      <c r="F26">
        <f>(E27-E26)/'Datos excel'!$B$1</f>
        <v>0.80470777449591635</v>
      </c>
      <c r="G26">
        <f>(F27-F26)/'Datos excel'!$B$1</f>
        <v>-0.50638125848485038</v>
      </c>
      <c r="H26">
        <f>(G27-G26)/'Datos excel'!$B$1</f>
        <v>-6.8540219319718698</v>
      </c>
      <c r="I26">
        <v>23</v>
      </c>
    </row>
    <row r="27" spans="1:9" x14ac:dyDescent="0.35">
      <c r="A27">
        <v>1.6383723717208101</v>
      </c>
      <c r="B27">
        <f>(A28-A27)/'Datos excel'!$B$1</f>
        <v>-0.28281414830143059</v>
      </c>
      <c r="C27">
        <f>(B28-B27)/'Datos excel'!$B$1</f>
        <v>0.99364279048748128</v>
      </c>
      <c r="D27">
        <f>(C28-C27)/'Datos excel'!$B$1</f>
        <v>2.7789999766768712</v>
      </c>
      <c r="E27">
        <v>-1.3680555054927901</v>
      </c>
      <c r="F27">
        <f>(E28-E27)/'Datos excel'!$B$1</f>
        <v>0.79940496235734448</v>
      </c>
      <c r="G27">
        <f>(F28-F27)/'Datos excel'!$B$1</f>
        <v>-0.57815640831493753</v>
      </c>
      <c r="H27">
        <f>(G28-G27)/'Datos excel'!$B$1</f>
        <v>-6.9112201275706182</v>
      </c>
      <c r="I27">
        <v>24</v>
      </c>
    </row>
    <row r="28" spans="1:9" x14ac:dyDescent="0.35">
      <c r="A28">
        <v>1.63541074888536</v>
      </c>
      <c r="B28">
        <f>(A29-A28)/'Datos excel'!$B$1</f>
        <v>-0.27240874533180415</v>
      </c>
      <c r="C28">
        <f>(B29-B28)/'Datos excel'!$B$1</f>
        <v>1.0227444101909955</v>
      </c>
      <c r="D28">
        <f>(C29-C28)/'Datos excel'!$B$1</f>
        <v>2.7361217361807841</v>
      </c>
      <c r="E28">
        <v>-1.3596841563028399</v>
      </c>
      <c r="F28">
        <f>(E29-E28)/'Datos excel'!$B$1</f>
        <v>0.79335052260738426</v>
      </c>
      <c r="G28">
        <f>(F29-F28)/'Datos excel'!$B$1</f>
        <v>-0.65053053624866342</v>
      </c>
      <c r="H28">
        <f>(G29-G28)/'Datos excel'!$B$1</f>
        <v>-6.9589111798744705</v>
      </c>
      <c r="I28">
        <v>25</v>
      </c>
    </row>
    <row r="29" spans="1:9" x14ac:dyDescent="0.35">
      <c r="A29">
        <v>1.6325580911749999</v>
      </c>
      <c r="B29">
        <f>(A30-A29)/'Datos excel'!$B$1</f>
        <v>-0.26169859091328396</v>
      </c>
      <c r="C29">
        <f>(B30-B29)/'Datos excel'!$B$1</f>
        <v>1.0513970100100385</v>
      </c>
      <c r="D29">
        <f>(C30-C29)/'Datos excel'!$B$1</f>
        <v>2.6912360173181331</v>
      </c>
      <c r="E29">
        <v>-1.35137620905769</v>
      </c>
      <c r="F29">
        <f>(E30-E29)/'Datos excel'!$B$1</f>
        <v>0.78653818276200216</v>
      </c>
      <c r="G29">
        <f>(F30-F29)/'Datos excel'!$B$1</f>
        <v>-0.72340408371425513</v>
      </c>
      <c r="H29">
        <f>(G30-G29)/'Datos excel'!$B$1</f>
        <v>-6.9966521078310508</v>
      </c>
      <c r="I29">
        <v>26</v>
      </c>
    </row>
    <row r="30" spans="1:9" x14ac:dyDescent="0.35">
      <c r="A30">
        <v>1.62981758993944</v>
      </c>
      <c r="B30">
        <f>(A31-A30)/'Datos excel'!$B$1</f>
        <v>-0.25068838717110459</v>
      </c>
      <c r="C30">
        <f>(B31-B30)/'Datos excel'!$B$1</f>
        <v>1.0795795676803148</v>
      </c>
      <c r="D30">
        <f>(C31-C30)/'Datos excel'!$B$1</f>
        <v>2.6440763740562438</v>
      </c>
      <c r="E30">
        <v>-1.3431396004685801</v>
      </c>
      <c r="F30">
        <f>(E31-E30)/'Datos excel'!$B$1</f>
        <v>0.77896271291209029</v>
      </c>
      <c r="G30">
        <f>(F31-F30)/'Datos excel'!$B$1</f>
        <v>-0.79667285325320703</v>
      </c>
      <c r="H30">
        <f>(G31-G30)/'Datos excel'!$B$1</f>
        <v>-7.0239811914344843</v>
      </c>
      <c r="I30">
        <v>27</v>
      </c>
    </row>
    <row r="31" spans="1:9" x14ac:dyDescent="0.35">
      <c r="A31">
        <v>1.62719238728785</v>
      </c>
      <c r="B31">
        <f>(A32-A31)/'Datos excel'!$B$1</f>
        <v>-0.23938305637513752</v>
      </c>
      <c r="C31">
        <f>(B32-B31)/'Datos excel'!$B$1</f>
        <v>1.1072682707211996</v>
      </c>
      <c r="D31">
        <f>(C32-C31)/'Datos excel'!$B$1</f>
        <v>2.594360601384297</v>
      </c>
      <c r="E31">
        <v>-1.3349823220142301</v>
      </c>
      <c r="F31">
        <f>(E32-E31)/'Datos excel'!$B$1</f>
        <v>0.77061997430177465</v>
      </c>
      <c r="G31">
        <f>(F32-F31)/'Datos excel'!$B$1</f>
        <v>-0.87022781228641855</v>
      </c>
      <c r="H31">
        <f>(G32-G31)/'Datos excel'!$B$1</f>
        <v>-7.0404195481485914</v>
      </c>
      <c r="I31">
        <v>28</v>
      </c>
    </row>
    <row r="32" spans="1:9" x14ac:dyDescent="0.35">
      <c r="A32">
        <v>1.62468557378351</v>
      </c>
      <c r="B32">
        <f>(A33-A32)/'Datos excel'!$B$1</f>
        <v>-0.2277877701589682</v>
      </c>
      <c r="C32">
        <f>(B33-B32)/'Datos excel'!$B$1</f>
        <v>1.1344363514081053</v>
      </c>
      <c r="D32">
        <f>(C33-C32)/'Datos excel'!$B$1</f>
        <v>2.541792724935358</v>
      </c>
      <c r="E32">
        <v>-1.32691240851431</v>
      </c>
      <c r="F32">
        <f>(E33-E32)/'Datos excel'!$B$1</f>
        <v>0.76150696996167955</v>
      </c>
      <c r="G32">
        <f>(F33-F32)/'Datos excel'!$B$1</f>
        <v>-0.94395491338859716</v>
      </c>
      <c r="H32">
        <f>(G33-G32)/'Datos excel'!$B$1</f>
        <v>-7.0454742832195638</v>
      </c>
      <c r="I32">
        <v>29</v>
      </c>
    </row>
    <row r="33" spans="1:9" x14ac:dyDescent="0.35">
      <c r="A33">
        <v>1.6223001858324799</v>
      </c>
      <c r="B33">
        <f>(A34-A33)/'Datos excel'!$B$1</f>
        <v>-0.21590798046713849</v>
      </c>
      <c r="C33">
        <f>(B34-B33)/'Datos excel'!$B$1</f>
        <v>1.1610539425801216</v>
      </c>
      <c r="D33">
        <f>(C34-C33)/'Datos excel'!$B$1</f>
        <v>2.4860659836727943</v>
      </c>
      <c r="E33">
        <v>-1.3189379261726799</v>
      </c>
      <c r="F33">
        <f>(E34-E33)/'Datos excel'!$B$1</f>
        <v>0.75162189722427419</v>
      </c>
      <c r="G33">
        <f>(F34-F33)/'Datos excel'!$B$1</f>
        <v>-1.0177349475526585</v>
      </c>
      <c r="H33">
        <f>(G34-G33)/'Datos excel'!$B$1</f>
        <v>-7.0386416007628441</v>
      </c>
      <c r="I33">
        <v>30</v>
      </c>
    </row>
    <row r="34" spans="1:9" x14ac:dyDescent="0.35">
      <c r="A34">
        <v>1.62003920274819</v>
      </c>
      <c r="B34">
        <f>(A35-A34)/'Datos excel'!$B$1</f>
        <v>-0.20374945201236791</v>
      </c>
      <c r="C34">
        <f>(B35-B34)/'Datos excel'!$B$1</f>
        <v>1.1870879646822747</v>
      </c>
      <c r="D34">
        <f>(C35-C34)/'Datos excel'!$B$1</f>
        <v>2.4268650362595676</v>
      </c>
      <c r="E34">
        <v>-1.3110669600706899</v>
      </c>
      <c r="F34">
        <f>(E35-E34)/'Datos excel'!$B$1</f>
        <v>0.74096420177583078</v>
      </c>
      <c r="G34">
        <f>(F35-F34)/'Datos excel'!$B$1</f>
        <v>-1.091443430033352</v>
      </c>
      <c r="H34">
        <f>(G35-G34)/'Datos excel'!$B$1</f>
        <v>-7.0194107816416684</v>
      </c>
      <c r="I34">
        <v>31</v>
      </c>
    </row>
    <row r="35" spans="1:9" x14ac:dyDescent="0.35">
      <c r="A35">
        <v>1.61790554347614</v>
      </c>
      <c r="B35">
        <f>(A36-A35)/'Datos excel'!$B$1</f>
        <v>-0.1913182959156656</v>
      </c>
      <c r="C35">
        <f>(B36-B35)/'Datos excel'!$B$1</f>
        <v>1.2125020359128313</v>
      </c>
      <c r="D35">
        <f>(C36-C35)/'Datos excel'!$B$1</f>
        <v>2.3638695729192425</v>
      </c>
      <c r="E35">
        <v>-1.30330760109445</v>
      </c>
      <c r="F35">
        <f>(E36-E35)/'Datos excel'!$B$1</f>
        <v>0.72953463290382536</v>
      </c>
      <c r="G35">
        <f>(F36-F35)/'Datos excel'!$B$1</f>
        <v>-1.1649505278471335</v>
      </c>
      <c r="H35">
        <f>(G36-G35)/'Datos excel'!$B$1</f>
        <v>-6.9872687816245502</v>
      </c>
      <c r="I35">
        <v>32</v>
      </c>
    </row>
    <row r="36" spans="1:9" x14ac:dyDescent="0.35">
      <c r="A36">
        <v>1.6159020629663201</v>
      </c>
      <c r="B36">
        <f>(A37-A36)/'Datos excel'!$B$1</f>
        <v>-0.17862100428737754</v>
      </c>
      <c r="C36">
        <f>(B37-B36)/'Datos excel'!$B$1</f>
        <v>1.2372564201939231</v>
      </c>
      <c r="D36">
        <f>(C37-C36)/'Datos excel'!$B$1</f>
        <v>2.2967571281667296</v>
      </c>
      <c r="E36">
        <v>-1.29566793228355</v>
      </c>
      <c r="F36">
        <f>(E37-E36)/'Datos excel'!$B$1</f>
        <v>0.71733529950355834</v>
      </c>
      <c r="G36">
        <f>(F37-F36)/'Datos excel'!$B$1</f>
        <v>-1.2381210354238301</v>
      </c>
      <c r="H36">
        <f>(G37-G36)/'Datos excel'!$B$1</f>
        <v>-6.9417052209176351</v>
      </c>
      <c r="I36">
        <v>33</v>
      </c>
    </row>
    <row r="37" spans="1:9" x14ac:dyDescent="0.35">
      <c r="A37">
        <v>1.6140315481834999</v>
      </c>
      <c r="B37">
        <f>(A38-A37)/'Datos excel'!$B$1</f>
        <v>-0.16566448535308409</v>
      </c>
      <c r="C37">
        <f>(B38-B37)/'Datos excel'!$B$1</f>
        <v>1.2613080045970184</v>
      </c>
      <c r="D37">
        <f>(C38-C37)/'Datos excel'!$B$1</f>
        <v>2.2252070004897564</v>
      </c>
      <c r="E37">
        <v>-1.28815601459328</v>
      </c>
      <c r="F37">
        <f>(E38-E37)/'Datos excel'!$B$1</f>
        <v>0.70436972633975004</v>
      </c>
      <c r="G37">
        <f>(F38-F37)/'Datos excel'!$B$1</f>
        <v>-1.310814402508566</v>
      </c>
      <c r="H37">
        <f>(G38-G37)/'Datos excel'!$B$1</f>
        <v>-6.882218384121531</v>
      </c>
      <c r="I37">
        <v>34</v>
      </c>
    </row>
    <row r="38" spans="1:9" x14ac:dyDescent="0.35">
      <c r="A38">
        <v>1.61229671374968</v>
      </c>
      <c r="B38">
        <f>(A39-A38)/'Datos excel'!$B$1</f>
        <v>-0.15245609881589745</v>
      </c>
      <c r="C38">
        <f>(B39-B38)/'Datos excel'!$B$1</f>
        <v>1.2846103178152024</v>
      </c>
      <c r="D38">
        <f>(C39-C38)/'Datos excel'!$B$1</f>
        <v>2.1489039015303564</v>
      </c>
      <c r="E38">
        <v>-1.28077987206768</v>
      </c>
      <c r="F38">
        <f>(E39-E38)/'Datos excel'!$B$1</f>
        <v>0.69064291001594802</v>
      </c>
      <c r="G38">
        <f>(F39-F38)/'Datos excel'!$B$1</f>
        <v>-1.3828848248950887</v>
      </c>
      <c r="H38">
        <f>(G39-G38)/'Datos excel'!$B$1</f>
        <v>-6.8083212649121005</v>
      </c>
      <c r="I38">
        <v>35</v>
      </c>
    </row>
    <row r="39" spans="1:9" x14ac:dyDescent="0.35">
      <c r="A39">
        <v>1.61070019721623</v>
      </c>
      <c r="B39">
        <f>(A40-A39)/'Datos excel'!$B$1</f>
        <v>-0.13900369102531782</v>
      </c>
      <c r="C39">
        <f>(B40-B39)/'Datos excel'!$B$1</f>
        <v>1.3071135868495964</v>
      </c>
      <c r="D39">
        <f>(C40-C39)/'Datos excel'!$B$1</f>
        <v>2.067541983464122</v>
      </c>
      <c r="E39">
        <v>-1.27354747642648</v>
      </c>
      <c r="F39">
        <f>(E40-E39)/'Datos excel'!$B$1</f>
        <v>0.67616137399377729</v>
      </c>
      <c r="G39">
        <f>(F40-F39)/'Datos excel'!$B$1</f>
        <v>-1.4541813984588454</v>
      </c>
      <c r="H39">
        <f>(G40-G39)/'Datos excel'!$B$1</f>
        <v>-6.7195487893524994</v>
      </c>
      <c r="I39">
        <v>36</v>
      </c>
    </row>
    <row r="40" spans="1:9" x14ac:dyDescent="0.35">
      <c r="A40">
        <v>1.60924455396774</v>
      </c>
      <c r="B40">
        <f>(A41-A40)/'Datos excel'!$B$1</f>
        <v>-0.12531562955247083</v>
      </c>
      <c r="C40">
        <f>(B41-B40)/'Datos excel'!$B$1</f>
        <v>1.3287648358703943</v>
      </c>
      <c r="D40">
        <f>(C41-C40)/'Datos excel'!$B$1</f>
        <v>1.9808293037547271</v>
      </c>
      <c r="E40">
        <v>-1.2664667310758799</v>
      </c>
      <c r="F40">
        <f>(E41-E40)/'Datos excel'!$B$1</f>
        <v>0.66093322199915983</v>
      </c>
      <c r="G40">
        <f>(F41-F40)/'Datos excel'!$B$1</f>
        <v>-1.5245483488324054</v>
      </c>
      <c r="H40">
        <f>(G41-G40)/'Datos excel'!$B$1</f>
        <v>-6.6154647352985387</v>
      </c>
      <c r="I40">
        <v>37</v>
      </c>
    </row>
    <row r="41" spans="1:9" x14ac:dyDescent="0.35">
      <c r="A41">
        <v>1.6079322517637999</v>
      </c>
      <c r="B41">
        <f>(A42-A41)/'Datos excel'!$B$1</f>
        <v>-0.11140083673007457</v>
      </c>
      <c r="C41">
        <f>(B42-B41)/'Datos excel'!$B$1</f>
        <v>1.3495080318326984</v>
      </c>
      <c r="D41">
        <f>(C42-C41)/'Datos excel'!$B$1</f>
        <v>1.8884918177262078</v>
      </c>
      <c r="E41">
        <v>-1.25954545456006</v>
      </c>
      <c r="F41">
        <f>(E42-E41)/'Datos excel'!$B$1</f>
        <v>0.64496818902337871</v>
      </c>
      <c r="G41">
        <f>(F42-F41)/'Datos excel'!$B$1</f>
        <v>-1.5938253335407262</v>
      </c>
      <c r="H41">
        <f>(G42-G41)/'Datos excel'!$B$1</f>
        <v>-6.4956700632531437</v>
      </c>
      <c r="I41">
        <v>38</v>
      </c>
    </row>
    <row r="42" spans="1:9" x14ac:dyDescent="0.35">
      <c r="A42">
        <v>1.6067656649295501</v>
      </c>
      <c r="B42">
        <f>(A43-A42)/'Datos excel'!$B$1</f>
        <v>-9.7268821667521155E-2</v>
      </c>
      <c r="C42">
        <f>(B43-B42)/'Datos excel'!$B$1</f>
        <v>1.3692842719024754</v>
      </c>
      <c r="D42">
        <f>(C43-C42)/'Datos excel'!$B$1</f>
        <v>1.7902784390412703</v>
      </c>
      <c r="E42">
        <v>-1.2527913634786101</v>
      </c>
      <c r="F42">
        <f>(E43-E42)/'Datos excel'!$B$1</f>
        <v>0.62827768916018922</v>
      </c>
      <c r="G42">
        <f>(F43-F42)/'Datos excel'!$B$1</f>
        <v>-1.6618478313769236</v>
      </c>
      <c r="H42">
        <f>(G43-G42)/'Datos excel'!$B$1</f>
        <v>-6.3598104730766094</v>
      </c>
      <c r="I42">
        <v>39</v>
      </c>
    </row>
    <row r="43" spans="1:9" x14ac:dyDescent="0.35">
      <c r="A43">
        <v>1.60574706821097</v>
      </c>
      <c r="B43">
        <f>(A44-A43)/'Datos excel'!$B$1</f>
        <v>-8.2929710303238272E-2</v>
      </c>
      <c r="C43">
        <f>(B44-B43)/'Datos excel'!$B$1</f>
        <v>1.3880320238757162</v>
      </c>
      <c r="D43">
        <f>(C44-C43)/'Datos excel'!$B$1</f>
        <v>1.6859652277600894</v>
      </c>
      <c r="E43">
        <v>-1.24621205490301</v>
      </c>
      <c r="F43">
        <f>(E44-E43)/'Datos excel'!$B$1</f>
        <v>0.61087485936539632</v>
      </c>
      <c r="G43">
        <f>(F44-F43)/'Datos excel'!$B$1</f>
        <v>-1.7284476109117266</v>
      </c>
      <c r="H43">
        <f>(G44-G43)/'Datos excel'!$B$1</f>
        <v>-6.2075851853358888</v>
      </c>
      <c r="I43">
        <v>40</v>
      </c>
    </row>
    <row r="44" spans="1:9" x14ac:dyDescent="0.35">
      <c r="A44">
        <v>1.6048786303154601</v>
      </c>
      <c r="B44">
        <f>(A45-A44)/'Datos excel'!$B$1</f>
        <v>-6.8394272939387199E-2</v>
      </c>
      <c r="C44">
        <f>(B45-B44)/'Datos excel'!$B$1</f>
        <v>1.405687410454846</v>
      </c>
      <c r="D44">
        <f>(C45-C44)/'Datos excel'!$B$1</f>
        <v>1.5753602617141158</v>
      </c>
      <c r="E44">
        <v>-1.2398149883348599</v>
      </c>
      <c r="F44">
        <f>(E45-E44)/'Datos excel'!$B$1</f>
        <v>0.59277459831021262</v>
      </c>
      <c r="G44">
        <f>(F45-F44)/'Datos excel'!$B$1</f>
        <v>-1.7934532909610068</v>
      </c>
      <c r="H44">
        <f>(G45-G44)/'Datos excel'!$B$1</f>
        <v>-6.0387552020380433</v>
      </c>
      <c r="I44">
        <v>41</v>
      </c>
    </row>
    <row r="45" spans="1:9" x14ac:dyDescent="0.35">
      <c r="A45">
        <v>1.6041624071640801</v>
      </c>
      <c r="B45">
        <f>(A46-A45)/'Datos excel'!$B$1</f>
        <v>-5.3673948799625185E-2</v>
      </c>
      <c r="C45">
        <f>(B46-B45)/'Datos excel'!$B$1</f>
        <v>1.4221845445380406</v>
      </c>
      <c r="D45">
        <f>(C46-C45)/'Datos excel'!$B$1</f>
        <v>1.4583081109235705</v>
      </c>
      <c r="E45">
        <v>-1.2336074672572399</v>
      </c>
      <c r="F45">
        <f>(E46-E45)/'Datos excel'!$B$1</f>
        <v>0.57399359936541416</v>
      </c>
      <c r="G45">
        <f>(F46-F45)/'Datos excel'!$B$1</f>
        <v>-1.8566909875595063</v>
      </c>
      <c r="H45">
        <f>(G46-G45)/'Datos excel'!$B$1</f>
        <v>-5.8531516869579177</v>
      </c>
      <c r="I45">
        <v>42</v>
      </c>
    </row>
    <row r="46" spans="1:9" x14ac:dyDescent="0.35">
      <c r="A46">
        <v>1.6036003348866199</v>
      </c>
      <c r="B46">
        <f>(A47-A46)/'Datos excel'!$B$1</f>
        <v>-3.8780867075726339E-2</v>
      </c>
      <c r="C46">
        <f>(B47-B46)/'Datos excel'!$B$1</f>
        <v>1.4374559113645335</v>
      </c>
      <c r="D46">
        <f>(C47-C46)/'Datos excel'!$B$1</f>
        <v>1.3346943483656883</v>
      </c>
      <c r="E46">
        <v>-1.2275966203406601</v>
      </c>
      <c r="F46">
        <f>(E47-E46)/'Datos excel'!$B$1</f>
        <v>0.55455037681040309</v>
      </c>
      <c r="G46">
        <f>(F47-F46)/'Datos excel'!$B$1</f>
        <v>-1.917985048693152</v>
      </c>
      <c r="H46">
        <f>(G47-G46)/'Datos excel'!$B$1</f>
        <v>-5.650684284748916</v>
      </c>
      <c r="I46">
        <v>43</v>
      </c>
    </row>
    <row r="47" spans="1:9" x14ac:dyDescent="0.35">
      <c r="A47">
        <v>1.6031942225962701</v>
      </c>
      <c r="B47">
        <f>(A48-A47)/'Datos excel'!$B$1</f>
        <v>-2.3727863972386208E-2</v>
      </c>
      <c r="C47">
        <f>(B48-B47)/'Datos excel'!$B$1</f>
        <v>1.4514327978965784</v>
      </c>
      <c r="D47">
        <f>(C48-C47)/'Datos excel'!$B$1</f>
        <v>1.2044497256591844</v>
      </c>
      <c r="E47">
        <v>-1.22178938237455</v>
      </c>
      <c r="F47">
        <f>(E48-E47)/'Datos excel'!$B$1</f>
        <v>0.53446528434817153</v>
      </c>
      <c r="G47">
        <f>(F48-F47)/'Datos excel'!$B$1</f>
        <v>-1.9771588761488936</v>
      </c>
      <c r="H47">
        <f>(G48-G47)/'Datos excel'!$B$1</f>
        <v>-5.4313490871374288</v>
      </c>
      <c r="I47">
        <v>44</v>
      </c>
    </row>
    <row r="48" spans="1:9" x14ac:dyDescent="0.35">
      <c r="A48">
        <v>1.6029457449858</v>
      </c>
      <c r="B48">
        <f>(A49-A48)/'Datos excel'!$B$1</f>
        <v>-8.5284952555489766E-3</v>
      </c>
      <c r="C48">
        <f>(B49-B48)/'Datos excel'!$B$1</f>
        <v>1.4640457659290755</v>
      </c>
      <c r="D48">
        <f>(C49-C48)/'Datos excel'!$B$1</f>
        <v>1.0675542331227956</v>
      </c>
      <c r="E48">
        <v>-1.2161924750048601</v>
      </c>
      <c r="F48">
        <f>(E49-E48)/'Datos excel'!$B$1</f>
        <v>0.51376052501387415</v>
      </c>
      <c r="G48">
        <f>(F49-F48)/'Datos excel'!$B$1</f>
        <v>-2.0340358307863355</v>
      </c>
      <c r="H48">
        <f>(G49-G48)/'Datos excel'!$B$1</f>
        <v>-5.1952357760176886</v>
      </c>
      <c r="I48">
        <v>45</v>
      </c>
    </row>
    <row r="49" spans="1:9" x14ac:dyDescent="0.35">
      <c r="A49">
        <v>1.60285643479233</v>
      </c>
      <c r="B49">
        <f>(A50-A49)/'Datos excel'!$B$1</f>
        <v>6.8029561536577729E-3</v>
      </c>
      <c r="C49">
        <f>(B50-B49)/'Datos excel'!$B$1</f>
        <v>1.4752251677160331</v>
      </c>
      <c r="D49">
        <f>(C50-C49)/'Datos excel'!$B$1</f>
        <v>0.92404046511132454</v>
      </c>
      <c r="E49">
        <v>-1.2108123873679</v>
      </c>
      <c r="F49">
        <f>(E50-E49)/'Datos excel'!$B$1</f>
        <v>0.49246015160341827</v>
      </c>
      <c r="G49">
        <f>(F50-F49)/'Datos excel'!$B$1</f>
        <v>-2.0884402126116823</v>
      </c>
      <c r="H49">
        <f>(G50-G49)/'Datos excel'!$B$1</f>
        <v>-4.9425344542835541</v>
      </c>
      <c r="I49">
        <v>46</v>
      </c>
    </row>
    <row r="50" spans="1:9" x14ac:dyDescent="0.35">
      <c r="A50">
        <v>1.6029276751825801</v>
      </c>
      <c r="B50">
        <f>(A51-A50)/'Datos excel'!$B$1</f>
        <v>2.2251477984615971E-2</v>
      </c>
      <c r="C50">
        <f>(B51-B50)/'Datos excel'!$B$1</f>
        <v>1.4849016968387445</v>
      </c>
      <c r="D50">
        <f>(C51-C50)/'Datos excel'!$B$1</f>
        <v>0.77399704084384124</v>
      </c>
      <c r="E50">
        <v>-1.2056553567196899</v>
      </c>
      <c r="F50">
        <f>(E51-E50)/'Datos excel'!$B$1</f>
        <v>0.47059005683874372</v>
      </c>
      <c r="G50">
        <f>(F51-F50)/'Datos excel'!$B$1</f>
        <v>-2.1401983123839878</v>
      </c>
      <c r="H50">
        <f>(G51-G50)/'Datos excel'!$B$1</f>
        <v>-4.6735413561727412</v>
      </c>
      <c r="I50">
        <v>47</v>
      </c>
    </row>
    <row r="51" spans="1:9" x14ac:dyDescent="0.35">
      <c r="A51">
        <v>1.60316069211514</v>
      </c>
      <c r="B51">
        <f>(A52-A51)/'Datos excel'!$B$1</f>
        <v>3.780133219158803E-2</v>
      </c>
      <c r="C51">
        <f>(B52-B51)/'Datos excel'!$B$1</f>
        <v>1.4930069748967953</v>
      </c>
      <c r="D51">
        <f>(C52-C51)/'Datos excel'!$B$1</f>
        <v>0.61757078544284794</v>
      </c>
      <c r="E51">
        <v>-1.2007273491682999</v>
      </c>
      <c r="F51">
        <f>(E52-E51)/'Datos excel'!$B$1</f>
        <v>0.44817795252070769</v>
      </c>
      <c r="G51">
        <f>(F52-F51)/'Datos excel'!$B$1</f>
        <v>-2.189139523019989</v>
      </c>
      <c r="H51">
        <f>(G52-G51)/'Datos excel'!$B$1</f>
        <v>-4.3886636119036373</v>
      </c>
      <c r="I51">
        <v>48</v>
      </c>
    </row>
    <row r="52" spans="1:9" x14ac:dyDescent="0.35">
      <c r="A52">
        <v>1.60355654674017</v>
      </c>
      <c r="B52">
        <f>(A53-A52)/'Datos excel'!$B$1</f>
        <v>5.3436064671901672E-2</v>
      </c>
      <c r="C52">
        <f>(B53-B52)/'Datos excel'!$B$1</f>
        <v>1.4994741610388584</v>
      </c>
      <c r="D52">
        <f>(C53-C52)/'Datos excel'!$B$1</f>
        <v>0.45496878974089799</v>
      </c>
      <c r="E52">
        <v>-1.1960340406245</v>
      </c>
      <c r="F52">
        <f>(E53-E52)/'Datos excel'!$B$1</f>
        <v>0.42525333704336549</v>
      </c>
      <c r="G52">
        <f>(F53-F52)/'Datos excel'!$B$1</f>
        <v>-2.2350975008941001</v>
      </c>
      <c r="H52">
        <f>(G53-G52)/'Datos excel'!$B$1</f>
        <v>-4.0884225642829124</v>
      </c>
      <c r="I52">
        <v>49</v>
      </c>
    </row>
    <row r="53" spans="1:9" x14ac:dyDescent="0.35">
      <c r="A53">
        <v>1.60411612790087</v>
      </c>
      <c r="B53">
        <f>(A54-A53)/'Datos excel'!$B$1</f>
        <v>6.9138521367126324E-2</v>
      </c>
      <c r="C53">
        <f>(B54-B53)/'Datos excel'!$B$1</f>
        <v>1.5042385830637339</v>
      </c>
      <c r="D53">
        <f>(C54-C53)/'Datos excel'!$B$1</f>
        <v>0.28645965876897961</v>
      </c>
      <c r="E53">
        <v>-1.1915807980926001</v>
      </c>
      <c r="F53">
        <f>(E54-E53)/'Datos excel'!$B$1</f>
        <v>0.40184745074714612</v>
      </c>
      <c r="G53">
        <f>(F54-F53)/'Datos excel'!$B$1</f>
        <v>-2.2779113618698399</v>
      </c>
      <c r="H53">
        <f>(G54-G53)/'Datos excel'!$B$1</f>
        <v>-3.7734558758948795</v>
      </c>
      <c r="I53">
        <v>50</v>
      </c>
    </row>
    <row r="54" spans="1:9" x14ac:dyDescent="0.35">
      <c r="A54">
        <v>1.6048401448035601</v>
      </c>
      <c r="B54">
        <f>(A55-A54)/'Datos excel'!$B$1</f>
        <v>8.4890870973124144E-2</v>
      </c>
      <c r="C54">
        <f>(B55-B54)/'Datos excel'!$B$1</f>
        <v>1.5072383815955288</v>
      </c>
      <c r="D54">
        <f>(C55-C54)/'Datos excel'!$B$1</f>
        <v>0.11237372735032926</v>
      </c>
      <c r="E54">
        <v>-1.18737266142883</v>
      </c>
      <c r="F54">
        <f>(E55-E54)/'Datos excel'!$B$1</f>
        <v>0.37799321874721609</v>
      </c>
      <c r="G54">
        <f>(F55-F54)/'Datos excel'!$B$1</f>
        <v>-2.3174268993976952</v>
      </c>
      <c r="H54">
        <f>(G55-G54)/'Datos excel'!$B$1</f>
        <v>-3.444518271182786</v>
      </c>
      <c r="I54">
        <v>51</v>
      </c>
    </row>
    <row r="55" spans="1:9" x14ac:dyDescent="0.35">
      <c r="A55">
        <v>1.6057291199255801</v>
      </c>
      <c r="B55">
        <f>(A56-A55)/'Datos excel'!$B$1</f>
        <v>0.10067463439588775</v>
      </c>
      <c r="C55">
        <f>(B56-B55)/'Datos excel'!$B$1</f>
        <v>1.5084151565165298</v>
      </c>
      <c r="D55">
        <f>(C56-C55)/'Datos excel'!$B$1</f>
        <v>-6.6897332994222986E-2</v>
      </c>
      <c r="E55">
        <v>-1.18341432569842</v>
      </c>
      <c r="F55">
        <f>(E56-E55)/'Datos excel'!$B$1</f>
        <v>0.35372518100595218</v>
      </c>
      <c r="G55">
        <f>(F56-F55)/'Datos excel'!$B$1</f>
        <v>-2.3534978103840407</v>
      </c>
      <c r="H55">
        <f>(G56-G55)/'Datos excel'!$B$1</f>
        <v>-3.1024800265528687</v>
      </c>
      <c r="I55">
        <v>52</v>
      </c>
    </row>
    <row r="56" spans="1:9" x14ac:dyDescent="0.35">
      <c r="A56">
        <v>1.60678338223165</v>
      </c>
      <c r="B56">
        <f>(A57-A56)/'Datos excel'!$B$1</f>
        <v>0.11647072097680718</v>
      </c>
      <c r="C56">
        <f>(B57-B56)/'Datos excel'!$B$1</f>
        <v>1.5077146092835985</v>
      </c>
      <c r="D56">
        <f>(C57-C56)/'Datos excel'!$B$1</f>
        <v>-0.25090186558910332</v>
      </c>
      <c r="E56">
        <v>-1.1797101242649599</v>
      </c>
      <c r="F56">
        <f>(E57-E56)/'Datos excel'!$B$1</f>
        <v>0.32907940956814496</v>
      </c>
      <c r="G56">
        <f>(F57-F56)/'Datos excel'!$B$1</f>
        <v>-2.3859869052484659</v>
      </c>
      <c r="H56">
        <f>(G57-G56)/'Datos excel'!$B$1</f>
        <v>-2.7483244503807622</v>
      </c>
      <c r="I56">
        <v>53</v>
      </c>
    </row>
    <row r="57" spans="1:9" x14ac:dyDescent="0.35">
      <c r="A57">
        <v>1.6080030607695801</v>
      </c>
      <c r="B57">
        <f>(A58-A57)/'Datos excel'!$B$1</f>
        <v>0.13225947144425837</v>
      </c>
      <c r="C57">
        <f>(B58-B57)/'Datos excel'!$B$1</f>
        <v>1.5050871710912428</v>
      </c>
      <c r="D57">
        <f>(C58-C57)/'Datos excel'!$B$1</f>
        <v>-0.43913045257326849</v>
      </c>
      <c r="E57">
        <v>-1.1762640127464701</v>
      </c>
      <c r="F57">
        <f>(E58-E57)/'Datos excel'!$B$1</f>
        <v>0.30409341312451155</v>
      </c>
      <c r="G57">
        <f>(F58-F57)/'Datos excel'!$B$1</f>
        <v>-2.4147672915917906</v>
      </c>
      <c r="H57">
        <f>(G58-G57)/'Datos excel'!$B$1</f>
        <v>-2.3831431038661854</v>
      </c>
      <c r="I57">
        <v>54</v>
      </c>
    </row>
    <row r="58" spans="1:9" x14ac:dyDescent="0.35">
      <c r="A58">
        <v>1.6093880787157699</v>
      </c>
      <c r="B58">
        <f>(A59-A58)/'Datos excel'!$B$1</f>
        <v>0.14802070744330001</v>
      </c>
      <c r="C58">
        <f>(B59-B58)/'Datos excel'!$B$1</f>
        <v>1.500488607745337</v>
      </c>
      <c r="D58">
        <f>(C59-C58)/'Datos excel'!$B$1</f>
        <v>-0.63101904433824207</v>
      </c>
      <c r="E58">
        <v>-1.17307955397088</v>
      </c>
      <c r="F58">
        <f>(E59-E58)/'Datos excel'!$B$1</f>
        <v>0.27880602917986591</v>
      </c>
      <c r="G58">
        <f>(F59-F58)/'Datos excel'!$B$1</f>
        <v>-2.4397235078169879</v>
      </c>
      <c r="H58">
        <f>(G59-G58)/'Datos excel'!$B$1</f>
        <v>-2.0081295562639001</v>
      </c>
      <c r="I58">
        <v>55</v>
      </c>
    </row>
    <row r="59" spans="1:9" x14ac:dyDescent="0.35">
      <c r="A59">
        <v>1.6109381479393801</v>
      </c>
      <c r="B59">
        <f>(A60-A59)/'Datos excel'!$B$1</f>
        <v>0.1637337873995931</v>
      </c>
      <c r="C59">
        <f>(B60-B59)/'Datos excel'!$B$1</f>
        <v>1.4938805917654427</v>
      </c>
      <c r="D59">
        <f>(C60-C59)/'Datos excel'!$B$1</f>
        <v>-0.82595310737416261</v>
      </c>
      <c r="E59">
        <v>-1.17015990406072</v>
      </c>
      <c r="F59">
        <f>(E60-E59)/'Datos excel'!$B$1</f>
        <v>0.25325730435003868</v>
      </c>
      <c r="G59">
        <f>(F60-F59)/'Datos excel'!$B$1</f>
        <v>-2.4607525913550385</v>
      </c>
      <c r="H59">
        <f>(G60-G59)/'Datos excel'!$B$1</f>
        <v>-1.6245710354484277</v>
      </c>
      <c r="I59">
        <v>56</v>
      </c>
    </row>
    <row r="60" spans="1:9" x14ac:dyDescent="0.35">
      <c r="A60">
        <v>1.61265276415151</v>
      </c>
      <c r="B60">
        <f>(A61-A60)/'Datos excel'!$B$1</f>
        <v>0.17937766837436206</v>
      </c>
      <c r="C60">
        <f>(B61-B60)/'Datos excel'!$B$1</f>
        <v>1.4852312310509883</v>
      </c>
      <c r="D60">
        <f>(C61-C60)/'Datos excel'!$B$1</f>
        <v>-1.0232723384435312</v>
      </c>
      <c r="E60">
        <v>-1.1675077997713399</v>
      </c>
      <c r="F60">
        <f>(E61-E60)/'Datos excel'!$B$1</f>
        <v>0.2274883634723619</v>
      </c>
      <c r="G60">
        <f>(F61-F60)/'Datos excel'!$B$1</f>
        <v>-2.4777650594557037</v>
      </c>
      <c r="H60">
        <f>(G61-G60)/'Datos excel'!$B$1</f>
        <v>-1.2338389891153336</v>
      </c>
      <c r="I60">
        <v>57</v>
      </c>
    </row>
    <row r="61" spans="1:9" x14ac:dyDescent="0.35">
      <c r="A61">
        <v>1.6145312027021199</v>
      </c>
      <c r="B61">
        <f>(A62-A61)/'Datos excel'!$B$1</f>
        <v>0.19493097345553509</v>
      </c>
      <c r="C61">
        <f>(B62-B61)/'Datos excel'!$B$1</f>
        <v>1.4745155481807355</v>
      </c>
      <c r="D61">
        <f>(C62-C61)/'Datos excel'!$B$1</f>
        <v>-1.2222763762763962</v>
      </c>
      <c r="E61">
        <v>-1.1651255471998001</v>
      </c>
      <c r="F61">
        <f>(E62-E61)/'Datos excel'!$B$1</f>
        <v>0.20154126844533685</v>
      </c>
      <c r="G61">
        <f>(F62-F61)/'Datos excel'!$B$1</f>
        <v>-2.4906857911354283</v>
      </c>
      <c r="H61">
        <f>(G62-G61)/'Datos excel'!$B$1</f>
        <v>-0.8373774989803715</v>
      </c>
      <c r="I61">
        <v>58</v>
      </c>
    </row>
    <row r="62" spans="1:9" x14ac:dyDescent="0.35">
      <c r="A62">
        <v>1.61657251508267</v>
      </c>
      <c r="B62">
        <f>(A63-A62)/'Datos excel'!$B$1</f>
        <v>0.21037206416809684</v>
      </c>
      <c r="C62">
        <f>(B63-B62)/'Datos excel'!$B$1</f>
        <v>1.4617158998995146</v>
      </c>
      <c r="D62">
        <f>(C63-C62)/'Datos excel'!$B$1</f>
        <v>-1.422231143984946</v>
      </c>
      <c r="E62">
        <v>-1.16301501197199</v>
      </c>
      <c r="F62">
        <f>(E63-E62)/'Datos excel'!$B$1</f>
        <v>0.17545886783256504</v>
      </c>
      <c r="G62">
        <f>(F63-F62)/'Datos excel'!$B$1</f>
        <v>-2.4994547877990221</v>
      </c>
      <c r="H62">
        <f>(G63-G62)/'Datos excel'!$B$1</f>
        <v>-0.43669086045773609</v>
      </c>
      <c r="I62">
        <v>59</v>
      </c>
    </row>
    <row r="63" spans="1:9" x14ac:dyDescent="0.35">
      <c r="A63">
        <v>1.61877552618704</v>
      </c>
      <c r="B63">
        <f>(A64-A63)/'Datos excel'!$B$1</f>
        <v>0.22567911727729587</v>
      </c>
      <c r="C63">
        <f>(B64-B63)/'Datos excel'!$B$1</f>
        <v>1.4468223301873488</v>
      </c>
      <c r="D63">
        <f>(C64-C63)/'Datos excel'!$B$1</f>
        <v>-1.622375770961636</v>
      </c>
      <c r="E63">
        <v>-1.1611776110046901</v>
      </c>
      <c r="F63">
        <f>(E64-E63)/'Datos excel'!$B$1</f>
        <v>0.14928463850146756</v>
      </c>
      <c r="G63">
        <f>(F64-F63)/'Datos excel'!$B$1</f>
        <v>-2.5040278037960348</v>
      </c>
      <c r="H63">
        <f>(G64-G63)/'Datos excel'!$B$1</f>
        <v>-3.3329559617372627E-2</v>
      </c>
      <c r="I63">
        <v>60</v>
      </c>
    </row>
    <row r="64" spans="1:9" x14ac:dyDescent="0.35">
      <c r="A64">
        <v>1.62113883237673</v>
      </c>
      <c r="B64">
        <f>(A65-A64)/'Datos excel'!$B$1</f>
        <v>0.24083020528918334</v>
      </c>
      <c r="C64">
        <f>(B65-B64)/'Datos excel'!$B$1</f>
        <v>1.4298328508426317</v>
      </c>
      <c r="D64">
        <f>(C65-C64)/'Datos excel'!$B$1</f>
        <v>-1.8219298529596104</v>
      </c>
      <c r="E64">
        <v>-1.15961430592599</v>
      </c>
      <c r="F64">
        <f>(E65-E64)/'Datos excel'!$B$1</f>
        <v>0.12306252065883354</v>
      </c>
      <c r="G64">
        <f>(F65-F64)/'Datos excel'!$B$1</f>
        <v>-2.5043768301281726</v>
      </c>
      <c r="H64">
        <f>(G65-G64)/'Datos excel'!$B$1</f>
        <v>0.37112401918801746</v>
      </c>
      <c r="I64">
        <v>61</v>
      </c>
    </row>
    <row r="65" spans="1:9" x14ac:dyDescent="0.35">
      <c r="A65">
        <v>1.62366080038906</v>
      </c>
      <c r="B65">
        <f>(A66-A65)/'Datos excel'!$B$1</f>
        <v>0.25580337988941187</v>
      </c>
      <c r="C65">
        <f>(B66-B65)/'Datos excel'!$B$1</f>
        <v>1.4107536460379189</v>
      </c>
      <c r="D65">
        <f>(C66-C65)/'Datos excel'!$B$1</f>
        <v>-2.0201014575437046</v>
      </c>
      <c r="E65">
        <v>-1.1583255982232099</v>
      </c>
      <c r="F65">
        <f>(E66-E65)/'Datos excel'!$B$1</f>
        <v>9.6836747820996341E-2</v>
      </c>
      <c r="G65">
        <f>(F66-F65)/'Datos excel'!$B$1</f>
        <v>-2.5004904284873333</v>
      </c>
      <c r="H65">
        <f>(G66-G65)/'Datos excel'!$B$1</f>
        <v>0.77507156228911223</v>
      </c>
      <c r="I65">
        <v>62</v>
      </c>
    </row>
    <row r="66" spans="1:9" x14ac:dyDescent="0.35">
      <c r="A66">
        <v>1.6263395671191401</v>
      </c>
      <c r="B66">
        <f>(A67-A66)/'Datos excel'!$B$1</f>
        <v>0.27057675752413768</v>
      </c>
      <c r="C66">
        <f>(B67-B66)/'Datos excel'!$B$1</f>
        <v>1.3895991930428344</v>
      </c>
      <c r="D66">
        <f>(C67-C66)/'Datos excel'!$B$1</f>
        <v>-2.2160946471367939</v>
      </c>
      <c r="E66">
        <v>-1.15731152617137</v>
      </c>
      <c r="F66">
        <f>(E67-E66)/'Datos excel'!$B$1</f>
        <v>7.0651673285971675E-2</v>
      </c>
      <c r="G66">
        <f>(F67-F66)/'Datos excel'!$B$1</f>
        <v>-2.4923738980670205</v>
      </c>
      <c r="H66">
        <f>(G67-G66)/'Datos excel'!$B$1</f>
        <v>1.1769138118642679</v>
      </c>
      <c r="I66">
        <v>63</v>
      </c>
    </row>
    <row r="67" spans="1:9" x14ac:dyDescent="0.35">
      <c r="A67">
        <v>1.62917304029804</v>
      </c>
      <c r="B67">
        <f>(A68-A67)/'Datos excel'!$B$1</f>
        <v>0.28512860624512992</v>
      </c>
      <c r="C67">
        <f>(B68-B67)/'Datos excel'!$B$1</f>
        <v>1.366392304165819</v>
      </c>
      <c r="D67">
        <f>(C68-C67)/'Datos excel'!$B$1</f>
        <v>-2.4091177501396035</v>
      </c>
      <c r="E67">
        <v>-1.1565716635788399</v>
      </c>
      <c r="F67">
        <f>(E68-E67)/'Datos excel'!$B$1</f>
        <v>4.4551594858750654E-2</v>
      </c>
      <c r="G67">
        <f>(F68-F67)/'Datos excel'!$B$1</f>
        <v>-2.4800492854494833</v>
      </c>
      <c r="H67">
        <f>(G68-G67)/'Datos excel'!$B$1</f>
        <v>1.5750669612471777</v>
      </c>
      <c r="I67">
        <v>64</v>
      </c>
    </row>
    <row r="68" spans="1:9" x14ac:dyDescent="0.35">
      <c r="A68">
        <v>1.6321589000804</v>
      </c>
      <c r="B68">
        <f>(A69-A68)/'Datos excel'!$B$1</f>
        <v>0.29943743299409314</v>
      </c>
      <c r="C68">
        <f>(B69-B68)/'Datos excel'!$B$1</f>
        <v>1.3411640820809145</v>
      </c>
      <c r="D68">
        <f>(C69-C68)/'Datos excel'!$B$1</f>
        <v>-2.5983910243504145</v>
      </c>
      <c r="E68">
        <v>-1.15610512036846</v>
      </c>
      <c r="F68">
        <f>(E69-E68)/'Datos excel'!$B$1</f>
        <v>1.8580579473054949E-2</v>
      </c>
      <c r="G68">
        <f>(F69-F68)/'Datos excel'!$B$1</f>
        <v>-2.4635552228015962</v>
      </c>
      <c r="H68">
        <f>(G69-G68)/'Datos excel'!$B$1</f>
        <v>1.9679777808581109</v>
      </c>
      <c r="I68">
        <v>65</v>
      </c>
    </row>
    <row r="69" spans="1:9" x14ac:dyDescent="0.35">
      <c r="A69">
        <v>1.6352946015460801</v>
      </c>
      <c r="B69">
        <f>(A70-A69)/'Datos excel'!$B$1</f>
        <v>0.31348207041917281</v>
      </c>
      <c r="C69">
        <f>(B70-B69)/'Datos excel'!$B$1</f>
        <v>1.3139537949034048</v>
      </c>
      <c r="D69">
        <f>(C70-C69)/'Datos excel'!$B$1</f>
        <v>-2.7831543834071861</v>
      </c>
      <c r="E69">
        <v>-1.1559105449952201</v>
      </c>
      <c r="F69">
        <f>(E70-E69)/'Datos excel'!$B$1</f>
        <v>-7.2177104924992536E-3</v>
      </c>
      <c r="G69">
        <f>(F70-F69)/'Datos excel'!$B$1</f>
        <v>-2.4429466076723569</v>
      </c>
      <c r="H69">
        <f>(G70-G69)/'Datos excel'!$B$1</f>
        <v>2.3541387568978682</v>
      </c>
      <c r="I69">
        <v>66</v>
      </c>
    </row>
    <row r="70" spans="1:9" x14ac:dyDescent="0.35">
      <c r="A70">
        <v>1.6385773781109501</v>
      </c>
      <c r="B70">
        <f>(A71-A70)/'Datos excel'!$B$1</f>
        <v>0.32724176238325603</v>
      </c>
      <c r="C70">
        <f>(B71-B70)/'Datos excel'!$B$1</f>
        <v>1.284808670354344</v>
      </c>
      <c r="D70">
        <f>(C71-C70)/'Datos excel'!$B$1</f>
        <v>-2.9626743668389</v>
      </c>
      <c r="E70">
        <v>-1.15598612868275</v>
      </c>
      <c r="F70">
        <f>(E71-E70)/'Datos excel'!$B$1</f>
        <v>-3.2800187545084528E-2</v>
      </c>
      <c r="G70">
        <f>(F71-F70)/'Datos excel'!$B$1</f>
        <v>-2.4182941242583524</v>
      </c>
      <c r="H70">
        <f>(G71-G70)/'Datos excel'!$B$1</f>
        <v>2.7321023027130655</v>
      </c>
      <c r="I70">
        <v>67</v>
      </c>
    </row>
    <row r="71" spans="1:9" x14ac:dyDescent="0.35">
      <c r="A71">
        <v>1.6420042458331201</v>
      </c>
      <c r="B71">
        <f>(A72-A71)/'Datos excel'!$B$1</f>
        <v>0.34069624731676829</v>
      </c>
      <c r="C71">
        <f>(B72-B71)/'Datos excel'!$B$1</f>
        <v>1.2537836169348777</v>
      </c>
      <c r="D71">
        <f>(C72-C71)/'Datos excel'!$B$1</f>
        <v>-3.1362511126144019</v>
      </c>
      <c r="E71">
        <v>-1.15632961144351</v>
      </c>
      <c r="F71">
        <f>(E72-E71)/'Datos excel'!$B$1</f>
        <v>-5.8124504395049202E-2</v>
      </c>
      <c r="G71">
        <f>(F72-F71)/'Datos excel'!$B$1</f>
        <v>-2.3896836158481554</v>
      </c>
      <c r="H71">
        <f>(G72-G71)/'Datos excel'!$B$1</f>
        <v>3.1004938821545172</v>
      </c>
      <c r="I71">
        <v>68</v>
      </c>
    </row>
    <row r="72" spans="1:9" x14ac:dyDescent="0.35">
      <c r="A72">
        <v>1.64557200859204</v>
      </c>
      <c r="B72">
        <f>(A73-A72)/'Datos excel'!$B$1</f>
        <v>0.35382583865061445</v>
      </c>
      <c r="C72">
        <f>(B73-B72)/'Datos excel'!$B$1</f>
        <v>1.2209408720842037</v>
      </c>
      <c r="D72">
        <f>(C73-C72)/'Datos excel'!$B$1</f>
        <v>-3.3032240715492223</v>
      </c>
      <c r="E72">
        <v>-1.1569382898301801</v>
      </c>
      <c r="F72">
        <f>(E73-E72)/'Datos excel'!$B$1</f>
        <v>-8.3149212701557396E-2</v>
      </c>
      <c r="G72">
        <f>(F73-F72)/'Datos excel'!$B$1</f>
        <v>-2.3572153198392329</v>
      </c>
      <c r="H72">
        <f>(G73-G72)/'Datos excel'!$B$1</f>
        <v>3.4580237322784506</v>
      </c>
      <c r="I72">
        <v>69</v>
      </c>
    </row>
    <row r="73" spans="1:9" x14ac:dyDescent="0.35">
      <c r="A73">
        <v>1.6492772641098901</v>
      </c>
      <c r="B73">
        <f>(A74-A73)/'Datos excel'!$B$1</f>
        <v>0.36661150156463862</v>
      </c>
      <c r="C73">
        <f>(B74-B73)/'Datos excel'!$B$1</f>
        <v>1.1863495904964036</v>
      </c>
      <c r="D73">
        <f>(C74-C73)/'Datos excel'!$B$1</f>
        <v>-3.462977742976713</v>
      </c>
      <c r="E73">
        <v>-1.1578090263494301</v>
      </c>
      <c r="F73">
        <f>(E74-E73)/'Datos excel'!$B$1</f>
        <v>-0.10783391380734489</v>
      </c>
      <c r="G73">
        <f>(F74-F73)/'Datos excel'!$B$1</f>
        <v>-2.3210029799950158</v>
      </c>
      <c r="H73">
        <f>(G74-G73)/'Datos excel'!$B$1</f>
        <v>3.8034974487311137</v>
      </c>
      <c r="I73">
        <v>70</v>
      </c>
    </row>
    <row r="74" spans="1:9" x14ac:dyDescent="0.35">
      <c r="A74">
        <v>1.65311641077668</v>
      </c>
      <c r="B74">
        <f>(A75-A74)/'Datos excel'!$B$1</f>
        <v>0.37903492542494782</v>
      </c>
      <c r="C74">
        <f>(B75-B74)/'Datos excel'!$B$1</f>
        <v>1.1500853723734683</v>
      </c>
      <c r="D74">
        <f>(C75-C74)/'Datos excel'!$B$1</f>
        <v>-3.614945598674034</v>
      </c>
      <c r="E74">
        <v>-1.15893826045418</v>
      </c>
      <c r="F74">
        <f>(E75-E74)/'Datos excel'!$B$1</f>
        <v>-0.13213940017705275</v>
      </c>
      <c r="G74">
        <f>(F75-F74)/'Datos excel'!$B$1</f>
        <v>-2.2811728478520785</v>
      </c>
      <c r="H74">
        <f>(G75-G74)/'Datos excel'!$B$1</f>
        <v>4.1358245310545758</v>
      </c>
      <c r="I74">
        <v>71</v>
      </c>
    </row>
    <row r="75" spans="1:9" x14ac:dyDescent="0.35">
      <c r="A75">
        <v>1.6570856552339099</v>
      </c>
      <c r="B75">
        <f>(A76-A75)/'Datos excel'!$B$1</f>
        <v>0.39107859128111305</v>
      </c>
      <c r="C75">
        <f>(B76-B75)/'Datos excel'!$B$1</f>
        <v>1.1122297505870646</v>
      </c>
      <c r="D75">
        <f>(C76-C75)/'Datos excel'!$B$1</f>
        <v>-3.7586144901987395</v>
      </c>
      <c r="E75">
        <v>-1.160322021017</v>
      </c>
      <c r="F75">
        <f>(E76-E75)/'Datos excel'!$B$1</f>
        <v>-0.1560277863783214</v>
      </c>
      <c r="G75">
        <f>(F76-F75)/'Datos excel'!$B$1</f>
        <v>-2.2378625946410868</v>
      </c>
      <c r="H75">
        <f>(G76-G75)/'Datos excel'!$B$1</f>
        <v>4.4540254869201394</v>
      </c>
      <c r="I75">
        <v>72</v>
      </c>
    </row>
    <row r="76" spans="1:9" x14ac:dyDescent="0.35">
      <c r="A76">
        <v>1.6611810206650599</v>
      </c>
      <c r="B76">
        <f>(A77-A76)/'Datos excel'!$B$1</f>
        <v>0.40272583399294082</v>
      </c>
      <c r="C76">
        <f>(B77-B76)/'Datos excel'!$B$1</f>
        <v>1.072869631686783</v>
      </c>
      <c r="D76">
        <f>(C77-C76)/'Datos excel'!$B$1</f>
        <v>-3.893526719898496</v>
      </c>
      <c r="E76">
        <v>-1.16195594017514</v>
      </c>
      <c r="F76">
        <f>(E77-E76)/'Datos excel'!$B$1</f>
        <v>-0.17946262866854751</v>
      </c>
      <c r="G76">
        <f>(F77-F76)/'Datos excel'!$B$1</f>
        <v>-2.1912201488123868</v>
      </c>
      <c r="H76">
        <f>(G77-G76)/'Datos excel'!$B$1</f>
        <v>4.7572370733850908</v>
      </c>
      <c r="I76">
        <v>73</v>
      </c>
    </row>
    <row r="77" spans="1:9" x14ac:dyDescent="0.35">
      <c r="A77">
        <v>1.6653983557366701</v>
      </c>
      <c r="B77">
        <f>(A78-A77)/'Datos excel'!$B$1</f>
        <v>0.41396089850349677</v>
      </c>
      <c r="C77">
        <f>(B78-B77)/'Datos excel'!$B$1</f>
        <v>1.0320967152208207</v>
      </c>
      <c r="D77">
        <f>(C78-C77)/'Datos excel'!$B$1</f>
        <v>-4.0192824300094454</v>
      </c>
      <c r="E77">
        <v>-1.1638352684278701</v>
      </c>
      <c r="F77">
        <f>(E78-E77)/'Datos excel'!$B$1</f>
        <v>-0.20240903240823727</v>
      </c>
      <c r="G77">
        <f>(F78-F77)/'Datos excel'!$B$1</f>
        <v>-2.1414024786752814</v>
      </c>
      <c r="H77">
        <f>(G78-G77)/'Datos excel'!$B$1</f>
        <v>5.0447156552761463</v>
      </c>
      <c r="I77">
        <v>74</v>
      </c>
    </row>
    <row r="78" spans="1:9" x14ac:dyDescent="0.35">
      <c r="A78">
        <v>1.6697333441287101</v>
      </c>
      <c r="B78">
        <f>(A79-A78)/'Datos excel'!$B$1</f>
        <v>0.42476899003126972</v>
      </c>
      <c r="C78">
        <f>(B79-B78)/'Datos excel'!$B$1</f>
        <v>0.99000688803808667</v>
      </c>
      <c r="D78">
        <f>(C79-C78)/'Datos excel'!$B$1</f>
        <v>-4.1355403741306587</v>
      </c>
      <c r="E78">
        <v>-1.1659548908586499</v>
      </c>
      <c r="F78">
        <f>(E79-E78)/'Datos excel'!$B$1</f>
        <v>-0.22483374672618806</v>
      </c>
      <c r="G78">
        <f>(F79-F78)/'Datos excel'!$B$1</f>
        <v>-2.0885743398683982</v>
      </c>
      <c r="H78">
        <f>(G79-G78)/'Datos excel'!$B$1</f>
        <v>5.3158389691516579</v>
      </c>
      <c r="I78">
        <v>75</v>
      </c>
    </row>
    <row r="79" spans="1:9" x14ac:dyDescent="0.35">
      <c r="A79">
        <v>1.6741815145905601</v>
      </c>
      <c r="B79">
        <f>(A80-A79)/'Datos excel'!$B$1</f>
        <v>0.43513631791948221</v>
      </c>
      <c r="C79">
        <f>(B80-B79)/'Datos excel'!$B$1</f>
        <v>0.9466996105114438</v>
      </c>
      <c r="D79">
        <f>(C80-C79)/'Datos excel'!$B$1</f>
        <v>-4.242018294854212</v>
      </c>
      <c r="E79">
        <v>-1.1683093443486301</v>
      </c>
      <c r="F79">
        <f>(E80-E79)/'Datos excel'!$B$1</f>
        <v>-0.24670524606821043</v>
      </c>
      <c r="G79">
        <f>(F80-F79)/'Datos excel'!$B$1</f>
        <v>-2.0329070043578876</v>
      </c>
      <c r="H79">
        <f>(G80-G79)/'Datos excel'!$B$1</f>
        <v>5.5701058178138174</v>
      </c>
      <c r="I79">
        <v>76</v>
      </c>
    </row>
    <row r="80" spans="1:9" x14ac:dyDescent="0.35">
      <c r="A80">
        <v>1.6787382514561799</v>
      </c>
      <c r="B80">
        <f>(A81-A80)/'Datos excel'!$B$1</f>
        <v>0.44505013305794577</v>
      </c>
      <c r="C80">
        <f>(B81-B80)/'Datos excel'!$B$1</f>
        <v>0.90227729880641883</v>
      </c>
      <c r="D80">
        <f>(C81-C80)/'Datos excel'!$B$1</f>
        <v>-4.3384919798020443</v>
      </c>
      <c r="E80">
        <v>-1.1708928356441299</v>
      </c>
      <c r="F80">
        <f>(E81-E80)/'Datos excel'!$B$1</f>
        <v>-0.26799379843595034</v>
      </c>
      <c r="G80">
        <f>(F81-F80)/'Datos excel'!$B$1</f>
        <v>-1.9745769926346821</v>
      </c>
      <c r="H80">
        <f>(G81-G80)/'Datos excel'!$B$1</f>
        <v>5.8071346700235056</v>
      </c>
      <c r="I80">
        <v>77</v>
      </c>
    </row>
    <row r="81" spans="1:9" x14ac:dyDescent="0.35">
      <c r="A81">
        <v>1.6833988055511599</v>
      </c>
      <c r="B81">
        <f>(A82-A81)/'Datos excel'!$B$1</f>
        <v>0.4544987588360494</v>
      </c>
      <c r="C81">
        <f>(B82-B81)/'Datos excel'!$B$1</f>
        <v>0.85684471703507104</v>
      </c>
      <c r="D81">
        <f>(C82-C81)/'Datos excel'!$B$1</f>
        <v>-4.4247943333373616</v>
      </c>
      <c r="E81">
        <v>-1.17369926013871</v>
      </c>
      <c r="F81">
        <f>(E82-E81)/'Datos excel'!$B$1</f>
        <v>-0.28867152034931215</v>
      </c>
      <c r="G81">
        <f>(F82-F81)/'Datos excel'!$B$1</f>
        <v>-1.9137648205755073</v>
      </c>
      <c r="H81">
        <f>(G82-G81)/'Datos excel'!$B$1</f>
        <v>6.0266602663633524</v>
      </c>
      <c r="I81">
        <v>78</v>
      </c>
    </row>
    <row r="82" spans="1:9" x14ac:dyDescent="0.35">
      <c r="A82">
        <v>1.68815830542391</v>
      </c>
      <c r="B82">
        <f>(A83-A82)/'Datos excel'!$B$1</f>
        <v>0.46347161573039808</v>
      </c>
      <c r="C82">
        <f>(B83-B82)/'Datos excel'!$B$1</f>
        <v>0.81050837913087637</v>
      </c>
      <c r="D82">
        <f>(C83-C82)/'Datos excel'!$B$1</f>
        <v>-4.5008130750580122</v>
      </c>
      <c r="E82">
        <v>-1.1767222212308099</v>
      </c>
      <c r="F82">
        <f>(E83-E82)/'Datos excel'!$B$1</f>
        <v>-0.30871241868604082</v>
      </c>
      <c r="G82">
        <f>(F83-F82)/'Datos excel'!$B$1</f>
        <v>-1.850653781847212</v>
      </c>
      <c r="H82">
        <f>(G83-G82)/'Datos excel'!$B$1</f>
        <v>6.2285291301230234</v>
      </c>
      <c r="I82">
        <v>79</v>
      </c>
    </row>
    <row r="83" spans="1:9" x14ac:dyDescent="0.35">
      <c r="A83">
        <v>1.69301176883433</v>
      </c>
      <c r="B83">
        <f>(A84-A83)/'Datos excel'!$B$1</f>
        <v>0.47195923962889985</v>
      </c>
      <c r="C83">
        <f>(B84-B83)/'Datos excel'!$B$1</f>
        <v>0.76337597482493258</v>
      </c>
      <c r="D83">
        <f>(C84-C83)/'Datos excel'!$B$1</f>
        <v>-4.5664882872916106</v>
      </c>
      <c r="E83">
        <v>-1.1799550501195299</v>
      </c>
      <c r="F83">
        <f>(E84-E83)/'Datos excel'!$B$1</f>
        <v>-0.32809241977067205</v>
      </c>
      <c r="G83">
        <f>(F84-F83)/'Datos excel'!$B$1</f>
        <v>-1.7854287773209969</v>
      </c>
      <c r="H83">
        <f>(G84-G83)/'Datos excel'!$B$1</f>
        <v>6.4126939932674993</v>
      </c>
      <c r="I83">
        <v>80</v>
      </c>
    </row>
    <row r="84" spans="1:9" x14ac:dyDescent="0.35">
      <c r="A84">
        <v>1.6979541144343699</v>
      </c>
      <c r="B84">
        <f>(A85-A84)/'Datos excel'!$B$1</f>
        <v>0.4799532941436897</v>
      </c>
      <c r="C84">
        <f>(B85-B84)/'Datos excel'!$B$1</f>
        <v>0.71555582130473538</v>
      </c>
      <c r="D84">
        <f>(C85-C84)/'Datos excel'!$B$1</f>
        <v>-4.6218093523633819</v>
      </c>
      <c r="E84">
        <v>-1.1833908259050301</v>
      </c>
      <c r="F84">
        <f>(E85-E84)/'Datos excel'!$B$1</f>
        <v>-0.34678938620513688</v>
      </c>
      <c r="G84">
        <f>(F85-F84)/'Datos excel'!$B$1</f>
        <v>-1.7182752028577684</v>
      </c>
      <c r="H84">
        <f>(G85-G84)/'Datos excel'!$B$1</f>
        <v>6.5792070095142448</v>
      </c>
      <c r="I84">
        <v>81</v>
      </c>
    </row>
    <row r="85" spans="1:9" x14ac:dyDescent="0.35">
      <c r="A85">
        <v>1.7029801735775301</v>
      </c>
      <c r="B85">
        <f>(A86-A85)/'Datos excel'!$B$1</f>
        <v>0.48744657718183759</v>
      </c>
      <c r="C85">
        <f>(B86-B85)/'Datos excel'!$B$1</f>
        <v>0.66715634694581072</v>
      </c>
      <c r="D85">
        <f>(C86-C85)/'Datos excel'!$B$1</f>
        <v>-4.6668116543442837</v>
      </c>
      <c r="E85">
        <v>-1.18702239586518</v>
      </c>
      <c r="F85">
        <f>(E86-E85)/'Datos excel'!$B$1</f>
        <v>-0.36478312205228181</v>
      </c>
      <c r="G85">
        <f>(F86-F85)/'Datos excel'!$B$1</f>
        <v>-1.6493779081659803</v>
      </c>
      <c r="H85">
        <f>(G86-G85)/'Datos excel'!$B$1</f>
        <v>6.7282123540598953</v>
      </c>
      <c r="I85">
        <v>82</v>
      </c>
    </row>
    <row r="86" spans="1:9" x14ac:dyDescent="0.35">
      <c r="A86">
        <v>1.7080847021971699</v>
      </c>
      <c r="B86">
        <f>(A87-A86)/'Datos excel'!$B$1</f>
        <v>0.4944330221097068</v>
      </c>
      <c r="C86">
        <f>(B87-B86)/'Datos excel'!$B$1</f>
        <v>0.61828560958255996</v>
      </c>
      <c r="D86">
        <f>(C87-C86)/'Datos excel'!$B$1</f>
        <v>-4.7015727239593614</v>
      </c>
      <c r="E86">
        <v>-1.19084239578649</v>
      </c>
      <c r="F86">
        <f>(E87-E86)/'Datos excel'!$B$1</f>
        <v>-0.38205536711657362</v>
      </c>
      <c r="G86">
        <f>(F87-F86)/'Datos excel'!$B$1</f>
        <v>-1.5789202331549581</v>
      </c>
      <c r="H86">
        <f>(G87-G86)/'Datos excel'!$B$1</f>
        <v>6.8599380800755858</v>
      </c>
      <c r="I86">
        <v>83</v>
      </c>
    </row>
    <row r="87" spans="1:9" x14ac:dyDescent="0.35">
      <c r="A87">
        <v>1.7132623926970101</v>
      </c>
      <c r="B87">
        <f>(A88-A87)/'Datos excel'!$B$1</f>
        <v>0.50090769387265632</v>
      </c>
      <c r="C87">
        <f>(B88-B87)/'Datos excel'!$B$1</f>
        <v>0.56905085514953035</v>
      </c>
      <c r="D87">
        <f>(C88-C87)/'Datos excel'!$B$1</f>
        <v>-4.7262083026538084</v>
      </c>
      <c r="E87">
        <v>-1.1948432702351499</v>
      </c>
      <c r="F87">
        <f>(E88-E87)/'Datos excel'!$B$1</f>
        <v>-0.39858978113351995</v>
      </c>
      <c r="G87">
        <f>(F88-F87)/'Datos excel'!$B$1</f>
        <v>-1.5070831295668037</v>
      </c>
      <c r="H87">
        <f>(G88-G87)/'Datos excel'!$B$1</f>
        <v>6.9746876911545446</v>
      </c>
      <c r="I87">
        <v>84</v>
      </c>
    </row>
    <row r="88" spans="1:9" x14ac:dyDescent="0.35">
      <c r="A88">
        <v>1.7185078858009999</v>
      </c>
      <c r="B88">
        <f>(A89-A88)/'Datos excel'!$B$1</f>
        <v>0.5068667804928455</v>
      </c>
      <c r="C88">
        <f>(B89-B88)/'Datos excel'!$B$1</f>
        <v>0.51955811753968939</v>
      </c>
      <c r="D88">
        <f>(C89-C88)/'Datos excel'!$B$1</f>
        <v>-4.7408687202970503</v>
      </c>
      <c r="E88">
        <v>-1.1990172926625</v>
      </c>
      <c r="F88">
        <f>(E89-E88)/'Datos excel'!$B$1</f>
        <v>-0.41437191876084056</v>
      </c>
      <c r="G88">
        <f>(F89-F88)/'Datos excel'!$B$1</f>
        <v>-1.4340443708614228</v>
      </c>
      <c r="H88">
        <f>(G89-G88)/'Datos excel'!$B$1</f>
        <v>7.0728314239214942</v>
      </c>
      <c r="I88">
        <v>85</v>
      </c>
    </row>
    <row r="89" spans="1:9" x14ac:dyDescent="0.35">
      <c r="A89">
        <v>1.72381578231415</v>
      </c>
      <c r="B89">
        <f>(A90-A89)/'Datos excel'!$B$1</f>
        <v>0.51230758037676427</v>
      </c>
      <c r="C89">
        <f>(B90-B89)/'Datos excel'!$B$1</f>
        <v>0.4699118563952932</v>
      </c>
      <c r="D89">
        <f>(C90-C89)/'Datos excel'!$B$1</f>
        <v>-4.7457342937209708</v>
      </c>
      <c r="E89">
        <v>-1.2033565852486099</v>
      </c>
      <c r="F89">
        <f>(E90-E89)/'Datos excel'!$B$1</f>
        <v>-0.42938919629557404</v>
      </c>
      <c r="G89">
        <f>(F90-F89)/'Datos excel'!$B$1</f>
        <v>-1.3599778533898534</v>
      </c>
      <c r="H89">
        <f>(G90-G89)/'Datos excel'!$B$1</f>
        <v>7.1547972185686968</v>
      </c>
      <c r="I89">
        <v>86</v>
      </c>
    </row>
    <row r="90" spans="1:9" x14ac:dyDescent="0.35">
      <c r="A90">
        <v>1.72918065475045</v>
      </c>
      <c r="B90">
        <f>(A91-A90)/'Datos excel'!$B$1</f>
        <v>0.51722848582971825</v>
      </c>
      <c r="C90">
        <f>(B91-B90)/'Datos excel'!$B$1</f>
        <v>0.42021464308515005</v>
      </c>
      <c r="D90">
        <f>(C91-C90)/'Datos excel'!$B$1</f>
        <v>-4.7410119308498091</v>
      </c>
      <c r="E90">
        <v>-1.2078531383973199</v>
      </c>
      <c r="F90">
        <f>(E91-E90)/'Datos excel'!$B$1</f>
        <v>-0.44363085107308864</v>
      </c>
      <c r="G90">
        <f>(F91-F90)/'Datos excel'!$B$1</f>
        <v>-1.2850529921239198</v>
      </c>
      <c r="H90">
        <f>(G91-G90)/'Datos excel'!$B$1</f>
        <v>7.2210622605651418</v>
      </c>
      <c r="I90">
        <v>87</v>
      </c>
    </row>
    <row r="91" spans="1:9" x14ac:dyDescent="0.35">
      <c r="A91">
        <v>1.7345970587881501</v>
      </c>
      <c r="B91">
        <f>(A92-A91)/'Datos excel'!$B$1</f>
        <v>0.52162896328187547</v>
      </c>
      <c r="C91">
        <f>(B92-B91)/'Datos excel'!$B$1</f>
        <v>0.37056688224335232</v>
      </c>
      <c r="D91">
        <f>(C92-C91)/'Datos excel'!$B$1</f>
        <v>-4.7269307715031532</v>
      </c>
      <c r="E91">
        <v>-1.2124988298061099</v>
      </c>
      <c r="F91">
        <f>(E92-E91)/'Datos excel'!$B$1</f>
        <v>-0.45708789453818893</v>
      </c>
      <c r="G91">
        <f>(F92-F91)/'Datos excel'!$B$1</f>
        <v>-1.2094342049608999</v>
      </c>
      <c r="H91">
        <f>(G92-G91)/'Datos excel'!$B$1</f>
        <v>7.2721441226922359</v>
      </c>
      <c r="I91">
        <v>88</v>
      </c>
    </row>
    <row r="92" spans="1:9" x14ac:dyDescent="0.35">
      <c r="A92">
        <v>1.7400595445179701</v>
      </c>
      <c r="B92">
        <f>(A93-A92)/'Datos excel'!$B$1</f>
        <v>0.52550953059827343</v>
      </c>
      <c r="C92">
        <f>(B93-B92)/'Datos excel'!$B$1</f>
        <v>0.32106657895741286</v>
      </c>
      <c r="D92">
        <f>(C93-C92)/'Datos excel'!$B$1</f>
        <v>-4.703739018714324</v>
      </c>
      <c r="E92">
        <v>-1.2172854430445299</v>
      </c>
      <c r="F92">
        <f>(E93-E92)/'Datos excel'!$B$1</f>
        <v>-0.46975305991587352</v>
      </c>
      <c r="G92">
        <f>(F93-F92)/'Datos excel'!$B$1</f>
        <v>-1.1332804897885795</v>
      </c>
      <c r="H92">
        <f>(G93-G92)/'Datos excel'!$B$1</f>
        <v>7.3085926911452068</v>
      </c>
      <c r="I92">
        <v>89</v>
      </c>
    </row>
    <row r="93" spans="1:9" x14ac:dyDescent="0.35">
      <c r="A93">
        <v>1.7455626674536999</v>
      </c>
      <c r="B93">
        <f>(A94-A93)/'Datos excel'!$B$1</f>
        <v>0.52887173195082615</v>
      </c>
      <c r="C93">
        <f>(B94-B93)/'Datos excel'!$B$1</f>
        <v>0.27180913913875759</v>
      </c>
      <c r="D93">
        <f>(C94-C93)/'Datos excel'!$B$1</f>
        <v>-4.6716999372601409</v>
      </c>
      <c r="E93">
        <v>-1.22220468558464</v>
      </c>
      <c r="F93">
        <f>(E94-E93)/'Datos excel'!$B$1</f>
        <v>-0.48162074545312833</v>
      </c>
      <c r="G93">
        <f>(F94-F93)/'Datos excel'!$B$1</f>
        <v>-1.0567450860999734</v>
      </c>
      <c r="H93">
        <f>(G94-G93)/'Datos excel'!$B$1</f>
        <v>7.3309822105376687</v>
      </c>
      <c r="I93">
        <v>90</v>
      </c>
    </row>
    <row r="94" spans="1:9" x14ac:dyDescent="0.35">
      <c r="A94">
        <v>1.75110099927966</v>
      </c>
      <c r="B94">
        <f>(A95-A94)/'Datos excel'!$B$1</f>
        <v>0.53171811059981577</v>
      </c>
      <c r="C94">
        <f>(B95-B94)/'Datos excel'!$B$1</f>
        <v>0.22288721179651641</v>
      </c>
      <c r="D94">
        <f>(C95-C94)/'Datos excel'!$B$1</f>
        <v>-4.6310890637381084</v>
      </c>
      <c r="E94">
        <v>-1.22724820623708</v>
      </c>
      <c r="F94">
        <f>(E95-E94)/'Datos excel'!$B$1</f>
        <v>-0.49268695411715763</v>
      </c>
      <c r="G94">
        <f>(F95-F94)/'Datos excel'!$B$1</f>
        <v>-0.97997521991256475</v>
      </c>
      <c r="H94">
        <f>(G95-G94)/'Datos excel'!$B$1</f>
        <v>7.3399040174378571</v>
      </c>
      <c r="I94">
        <v>91</v>
      </c>
    </row>
    <row r="95" spans="1:9" x14ac:dyDescent="0.35">
      <c r="A95">
        <v>1.7566691383131301</v>
      </c>
      <c r="B95">
        <f>(A96-A95)/'Datos excel'!$B$1</f>
        <v>0.53405218002367927</v>
      </c>
      <c r="C95">
        <f>(B96-B95)/'Datos excel'!$B$1</f>
        <v>0.1743905605273175</v>
      </c>
      <c r="D95">
        <f>(C96-C95)/'Datos excel'!$B$1</f>
        <v>-4.5821912337441475</v>
      </c>
      <c r="E95">
        <v>-1.23240761195566</v>
      </c>
      <c r="F95">
        <f>(E96-E95)/'Datos excel'!$B$1</f>
        <v>-0.50294923062241548</v>
      </c>
      <c r="G95">
        <f>(F96-F95)/'Datos excel'!$B$1</f>
        <v>-0.90311192478177482</v>
      </c>
      <c r="H95">
        <f>(G96-G95)/'Datos excel'!$B$1</f>
        <v>7.3359596807479077</v>
      </c>
      <c r="I95">
        <v>92</v>
      </c>
    </row>
    <row r="96" spans="1:9" x14ac:dyDescent="0.35">
      <c r="A96">
        <v>1.7622617196644501</v>
      </c>
      <c r="B96">
        <f>(A97-A96)/'Datos excel'!$B$1</f>
        <v>0.53587839370303936</v>
      </c>
      <c r="C96">
        <f>(B97-B96)/'Datos excel'!$B$1</f>
        <v>0.12640596613640362</v>
      </c>
      <c r="D96">
        <f>(C97-C96)/'Datos excel'!$B$1</f>
        <v>-4.5252976055737024</v>
      </c>
      <c r="E96">
        <v>-1.2376744839825</v>
      </c>
      <c r="F96">
        <f>(E97-E96)/'Datos excel'!$B$1</f>
        <v>-0.51240659658329468</v>
      </c>
      <c r="G96">
        <f>(F97-F96)/'Datos excel'!$B$1</f>
        <v>-0.82628993464821299</v>
      </c>
      <c r="H96">
        <f>(G97-G96)/'Datos excel'!$B$1</f>
        <v>7.3197546523042103</v>
      </c>
      <c r="I96">
        <v>93</v>
      </c>
    </row>
    <row r="97" spans="1:9" x14ac:dyDescent="0.35">
      <c r="A97">
        <v>1.7678734250807</v>
      </c>
      <c r="B97">
        <f>(A98-A97)/'Datos excel'!$B$1</f>
        <v>0.53720211388498618</v>
      </c>
      <c r="C97">
        <f>(B98-B97)/'Datos excel'!$B$1</f>
        <v>7.9017160426477537E-2</v>
      </c>
      <c r="D97">
        <f>(C98-C97)/'Datos excel'!$B$1</f>
        <v>-4.4607039606235608</v>
      </c>
      <c r="E97">
        <v>-1.2430403933140901</v>
      </c>
      <c r="F97">
        <f>(E98-E97)/'Datos excel'!$B$1</f>
        <v>-0.52105948454471473</v>
      </c>
      <c r="G97">
        <f>(F98-F97)/'Datos excel'!$B$1</f>
        <v>-0.74963764317568427</v>
      </c>
      <c r="H97">
        <f>(G98-G97)/'Datos excel'!$B$1</f>
        <v>7.2918930190606668</v>
      </c>
      <c r="I97">
        <v>94</v>
      </c>
    </row>
    <row r="98" spans="1:9" x14ac:dyDescent="0.35">
      <c r="A98">
        <v>1.7734989924622799</v>
      </c>
      <c r="B98">
        <f>(A99-A98)/'Datos excel'!$B$1</f>
        <v>0.53802957965399734</v>
      </c>
      <c r="C98">
        <f>(B99-B98)/'Datos excel'!$B$1</f>
        <v>3.2304777784697966E-2</v>
      </c>
      <c r="D98">
        <f>(C99-C98)/'Datos excel'!$B$1</f>
        <v>-4.3887081965599561</v>
      </c>
      <c r="E98">
        <v>-1.24849691547652</v>
      </c>
      <c r="F98">
        <f>(E99-E98)/'Datos excel'!$B$1</f>
        <v>-0.52890967158689839</v>
      </c>
      <c r="G98">
        <f>(F99-F98)/'Datos excel'!$B$1</f>
        <v>-0.67327711804420531</v>
      </c>
      <c r="H98">
        <f>(G99-G98)/'Datos excel'!$B$1</f>
        <v>7.2529719771972694</v>
      </c>
      <c r="I98">
        <v>95</v>
      </c>
    </row>
    <row r="99" spans="1:9" x14ac:dyDescent="0.35">
      <c r="A99">
        <v>1.7791332250451299</v>
      </c>
      <c r="B99">
        <f>(A100-A99)/'Datos excel'!$B$1</f>
        <v>0.5383678744958782</v>
      </c>
      <c r="C99">
        <f>(B100-B99)/'Datos excel'!$B$1</f>
        <v>-1.3653666978842259E-2</v>
      </c>
      <c r="D99">
        <f>(C100-C99)/'Datos excel'!$B$1</f>
        <v>-4.3096089860094482</v>
      </c>
      <c r="E99">
        <v>-1.2540356446054199</v>
      </c>
      <c r="F99">
        <f>(E100-E99)/'Datos excel'!$B$1</f>
        <v>-0.53596021307982433</v>
      </c>
      <c r="G99">
        <f>(F100-F99)/'Datos excel'!$B$1</f>
        <v>-0.59732417311002006</v>
      </c>
      <c r="H99">
        <f>(G100-G99)/'Datos excel'!$B$1</f>
        <v>7.2035781098645542</v>
      </c>
      <c r="I99">
        <v>96</v>
      </c>
    </row>
    <row r="100" spans="1:9" x14ac:dyDescent="0.35">
      <c r="A100">
        <v>1.7847710002432799</v>
      </c>
      <c r="B100">
        <f>(A101-A100)/'Datos excel'!$B$1</f>
        <v>0.53822489362962722</v>
      </c>
      <c r="C100">
        <f>(B101-B100)/'Datos excel'!$B$1</f>
        <v>-5.8783786746481721E-2</v>
      </c>
      <c r="D100">
        <f>(C101-C100)/'Datos excel'!$B$1</f>
        <v>-4.223704367015908</v>
      </c>
      <c r="E100">
        <v>-1.2596482068321799</v>
      </c>
      <c r="F100">
        <f>(E101-E100)/'Datos excel'!$B$1</f>
        <v>-0.54221537719333779</v>
      </c>
      <c r="G100">
        <f>(F101-F100)/'Datos excel'!$B$1</f>
        <v>-0.5218884795449843</v>
      </c>
      <c r="H100">
        <f>(G101-G100)/'Datos excel'!$B$1</f>
        <v>7.1442831608204775</v>
      </c>
      <c r="I100">
        <v>97</v>
      </c>
    </row>
    <row r="101" spans="1:9" x14ac:dyDescent="0.35">
      <c r="A101">
        <v>1.7904072781492999</v>
      </c>
      <c r="B101">
        <f>(A102-A101)/'Datos excel'!$B$1</f>
        <v>0.53760931125431743</v>
      </c>
      <c r="C101">
        <f>(B102-B101)/'Datos excel'!$B$1</f>
        <v>-0.10301431544765606</v>
      </c>
      <c r="D101">
        <f>(C102-C101)/'Datos excel'!$B$1</f>
        <v>-4.1312905809660299</v>
      </c>
      <c r="E101">
        <v>-1.26532627298436</v>
      </c>
      <c r="F101">
        <f>(E102-E101)/'Datos excel'!$B$1</f>
        <v>-0.54768058057111002</v>
      </c>
      <c r="G101">
        <f>(F102-F101)/'Datos excel'!$B$1</f>
        <v>-0.44707372123432138</v>
      </c>
      <c r="H101">
        <f>(G102-G101)/'Datos excel'!$B$1</f>
        <v>7.075641206643704</v>
      </c>
      <c r="I101">
        <v>98</v>
      </c>
    </row>
    <row r="102" spans="1:9" x14ac:dyDescent="0.35">
      <c r="A102">
        <v>1.79603710969176</v>
      </c>
      <c r="B102">
        <f>(A103-A102)/'Datos excel'!$B$1</f>
        <v>0.53653054786556764</v>
      </c>
      <c r="C102">
        <f>(B103-B102)/'Datos excel'!$B$1</f>
        <v>-0.14627708924434801</v>
      </c>
      <c r="D102">
        <f>(C103-C102)/'Datos excel'!$B$1</f>
        <v>-4.0326614875090465</v>
      </c>
      <c r="E102">
        <v>-1.2710615706124799</v>
      </c>
      <c r="F102">
        <f>(E103-E102)/'Datos excel'!$B$1</f>
        <v>-0.55236232563191934</v>
      </c>
      <c r="G102">
        <f>(F103-F102)/'Datos excel'!$B$1</f>
        <v>-0.37297777978689112</v>
      </c>
      <c r="H102">
        <f>(G103-G102)/'Datos excel'!$B$1</f>
        <v>6.9981860067896786</v>
      </c>
      <c r="I102">
        <v>99</v>
      </c>
    </row>
    <row r="103" spans="1:9" x14ac:dyDescent="0.35">
      <c r="A103">
        <v>1.8016556444504299</v>
      </c>
      <c r="B103">
        <f>(A104-A103)/'Datos excel'!$B$1</f>
        <v>0.53499873776903917</v>
      </c>
      <c r="C103">
        <f>(B104-B103)/'Datos excel'!$B$1</f>
        <v>-0.18850702158959104</v>
      </c>
      <c r="D103">
        <f>(C104-C103)/'Datos excel'!$B$1</f>
        <v>-3.9281079806194539</v>
      </c>
      <c r="E103">
        <v>-1.27684589536023</v>
      </c>
      <c r="F103">
        <f>(E104-E103)/'Datos excel'!$B$1</f>
        <v>-0.5562681398083551</v>
      </c>
      <c r="G103">
        <f>(F104-F103)/'Datos excel'!$B$1</f>
        <v>-0.29969294729560664</v>
      </c>
      <c r="H103">
        <f>(G104-G103)/'Datos excel'!$B$1</f>
        <v>6.9124290909404777</v>
      </c>
      <c r="I103">
        <v>100</v>
      </c>
    </row>
    <row r="104" spans="1:9" x14ac:dyDescent="0.35">
      <c r="A104">
        <v>1.80725813813128</v>
      </c>
      <c r="B104">
        <f>(A105-A104)/'Datos excel'!$B$1</f>
        <v>0.53302469685511933</v>
      </c>
      <c r="C104">
        <f>(B105-B104)/'Datos excel'!$B$1</f>
        <v>-0.22964207217099608</v>
      </c>
      <c r="D104">
        <f>(C105-C104)/'Datos excel'!$B$1</f>
        <v>-3.8179176682173495</v>
      </c>
      <c r="E104">
        <v>-1.2826711216983899</v>
      </c>
      <c r="F104">
        <f>(E105-E104)/'Datos excel'!$B$1</f>
        <v>-0.5594065170135436</v>
      </c>
      <c r="G104">
        <f>(F105-F104)/'Datos excel'!$B$1</f>
        <v>-0.22730615912707672</v>
      </c>
      <c r="H104">
        <f>(G105-G104)/'Datos excel'!$B$1</f>
        <v>6.8188582680444618</v>
      </c>
      <c r="I104">
        <v>101</v>
      </c>
    </row>
    <row r="105" spans="1:9" x14ac:dyDescent="0.35">
      <c r="A105">
        <v>1.8128399597040199</v>
      </c>
      <c r="B105">
        <f>(A106-A105)/'Datos excel'!$B$1</f>
        <v>0.53061989069882753</v>
      </c>
      <c r="C105">
        <f>(B106-B105)/'Datos excel'!$B$1</f>
        <v>-0.2696232124992704</v>
      </c>
      <c r="D105">
        <f>(C106-C105)/'Datos excel'!$B$1</f>
        <v>-3.702374895549843</v>
      </c>
      <c r="E105">
        <v>-1.2885292130457899</v>
      </c>
      <c r="F105">
        <f>(E106-E105)/'Datos excel'!$B$1</f>
        <v>-0.56178686154564139</v>
      </c>
      <c r="G105">
        <f>(F106-F105)/'Datos excel'!$B$1</f>
        <v>-0.15589924232454838</v>
      </c>
      <c r="H105">
        <f>(G106-G105)/'Datos excel'!$B$1</f>
        <v>6.7179365448735133</v>
      </c>
      <c r="I105">
        <v>102</v>
      </c>
    </row>
    <row r="106" spans="1:9" x14ac:dyDescent="0.35">
      <c r="A106">
        <v>1.8183965982055801</v>
      </c>
      <c r="B106">
        <f>(A107-A106)/'Datos excel'!$B$1</f>
        <v>0.52779640302007758</v>
      </c>
      <c r="C106">
        <f>(B107-B106)/'Datos excel'!$B$1</f>
        <v>-0.30839439174158595</v>
      </c>
      <c r="D106">
        <f>(C107-C106)/'Datos excel'!$B$1</f>
        <v>-3.5817609128448313</v>
      </c>
      <c r="E106">
        <v>-1.2944122313028401</v>
      </c>
      <c r="F106">
        <f>(E107-E106)/'Datos excel'!$B$1</f>
        <v>-0.56341943459359811</v>
      </c>
      <c r="G106">
        <f>(F107-F106)/'Datos excel'!$B$1</f>
        <v>-8.5549175335691632E-2</v>
      </c>
      <c r="H106">
        <f>(G107-G106)/'Datos excel'!$B$1</f>
        <v>6.610101696414282</v>
      </c>
      <c r="I106">
        <v>103</v>
      </c>
    </row>
    <row r="107" spans="1:9" x14ac:dyDescent="0.35">
      <c r="A107">
        <v>1.8239236692133101</v>
      </c>
      <c r="B107">
        <f>(A108-A107)/'Datos excel'!$B$1</f>
        <v>0.52456690450173205</v>
      </c>
      <c r="C107">
        <f>(B108-B107)/'Datos excel'!$B$1</f>
        <v>-0.34590250431061392</v>
      </c>
      <c r="D107">
        <f>(C108-C107)/'Datos excel'!$B$1</f>
        <v>-3.4563539897681017</v>
      </c>
      <c r="E107">
        <v>-1.30031234582487</v>
      </c>
      <c r="F107">
        <f>(E108-E107)/'Datos excel'!$B$1</f>
        <v>-0.56431530346278236</v>
      </c>
      <c r="G107">
        <f>(F108-F107)/'Datos excel'!$B$1</f>
        <v>-1.6328352239236506E-2</v>
      </c>
      <c r="H107">
        <f>(G108-G107)/'Datos excel'!$B$1</f>
        <v>6.4957659551175011</v>
      </c>
      <c r="I107">
        <v>104</v>
      </c>
    </row>
    <row r="108" spans="1:9" x14ac:dyDescent="0.35">
      <c r="A108">
        <v>1.82941692099164</v>
      </c>
      <c r="B108">
        <f>(A109-A108)/'Datos excel'!$B$1</f>
        <v>0.52094462194706359</v>
      </c>
      <c r="C108">
        <f>(B109-B108)/'Datos excel'!$B$1</f>
        <v>-0.38209735865215139</v>
      </c>
      <c r="D108">
        <f>(C109-C108)/'Datos excel'!$B$1</f>
        <v>-3.3264300971890401</v>
      </c>
      <c r="E108">
        <v>-1.3062218418637599</v>
      </c>
      <c r="F108">
        <f>(E109-E108)/'Datos excel'!$B$1</f>
        <v>-0.5644862935675824</v>
      </c>
      <c r="G108">
        <f>(F109-F108)/'Datos excel'!$B$1</f>
        <v>5.1695149774216242E-2</v>
      </c>
      <c r="H108">
        <f>(G109-G108)/'Datos excel'!$B$1</f>
        <v>6.3753163334391054</v>
      </c>
      <c r="I108">
        <v>105</v>
      </c>
    </row>
    <row r="109" spans="1:9" x14ac:dyDescent="0.35">
      <c r="A109">
        <v>1.83487224031576</v>
      </c>
      <c r="B109">
        <f>(A110-A109)/'Datos excel'!$B$1</f>
        <v>0.51694330776407138</v>
      </c>
      <c r="C109">
        <f>(B110-B109)/'Datos excel'!$B$1</f>
        <v>-0.41693165317218162</v>
      </c>
      <c r="D109">
        <f>(C110-C109)/'Datos excel'!$B$1</f>
        <v>-3.1922631950965599</v>
      </c>
      <c r="E109">
        <v>-1.3121331285068401</v>
      </c>
      <c r="F109">
        <f>(E110-E109)/'Datos excel'!$B$1</f>
        <v>-0.56394494322505939</v>
      </c>
      <c r="G109">
        <f>(F110-F109)/'Datos excel'!$B$1</f>
        <v>0.11845730629902727</v>
      </c>
      <c r="H109">
        <f>(G110-G109)/'Datos excel'!$B$1</f>
        <v>6.2491149266152703</v>
      </c>
      <c r="I109">
        <v>106</v>
      </c>
    </row>
    <row r="110" spans="1:9" x14ac:dyDescent="0.35">
      <c r="A110">
        <v>1.8402856579757401</v>
      </c>
      <c r="B110">
        <f>(A111-A110)/'Datos excel'!$B$1</f>
        <v>0.5125772097018888</v>
      </c>
      <c r="C110">
        <f>(B111-B110)/'Datos excel'!$B$1</f>
        <v>-0.45036095517898306</v>
      </c>
      <c r="D110">
        <f>(C111-C110)/'Datos excel'!$B$1</f>
        <v>-3.0541259975002806</v>
      </c>
      <c r="E110">
        <v>-1.3180387461423899</v>
      </c>
      <c r="F110">
        <f>(E111-E110)/'Datos excel'!$B$1</f>
        <v>-0.56270446121428253</v>
      </c>
      <c r="G110">
        <f>(F111-F110)/'Datos excel'!$B$1</f>
        <v>0.18389788478200345</v>
      </c>
      <c r="H110">
        <f>(G111-G110)/'Datos excel'!$B$1</f>
        <v>6.1174998090623642</v>
      </c>
      <c r="I110">
        <v>107</v>
      </c>
    </row>
    <row r="111" spans="1:9" x14ac:dyDescent="0.35">
      <c r="A111">
        <v>1.8456533539637301</v>
      </c>
      <c r="B111">
        <f>(A112-A111)/'Datos excel'!$B$1</f>
        <v>0.50786104080770889</v>
      </c>
      <c r="C111">
        <f>(B112-B111)/'Datos excel'!$B$1</f>
        <v>-0.48234368783526466</v>
      </c>
      <c r="D111">
        <f>(C112-C111)/'Datos excel'!$B$1</f>
        <v>-2.9122905838179856</v>
      </c>
      <c r="E111">
        <v>-1.3239313734806999</v>
      </c>
      <c r="F111">
        <f>(E112-E111)/'Datos excel'!$B$1</f>
        <v>-0.56077868706814304</v>
      </c>
      <c r="G111">
        <f>(F112-F111)/'Datos excel'!$B$1</f>
        <v>0.24796019297696106</v>
      </c>
      <c r="H111">
        <f>(G112-G111)/'Datos excel'!$B$1</f>
        <v>5.9807859116293614</v>
      </c>
      <c r="I111">
        <v>108</v>
      </c>
    </row>
    <row r="112" spans="1:9" x14ac:dyDescent="0.35">
      <c r="A112">
        <v>1.85097166234655</v>
      </c>
      <c r="B112">
        <f>(A113-A112)/'Datos excel'!$B$1</f>
        <v>0.50280994952034663</v>
      </c>
      <c r="C112">
        <f>(B113-B112)/'Datos excel'!$B$1</f>
        <v>-0.5128411235127357</v>
      </c>
      <c r="D112">
        <f>(C113-C112)/'Datos excel'!$B$1</f>
        <v>-2.7670290417828656</v>
      </c>
      <c r="E112">
        <v>-1.3298038341593099</v>
      </c>
      <c r="F112">
        <f>(E113-E112)/'Datos excel'!$B$1</f>
        <v>-0.55818205399934595</v>
      </c>
      <c r="G112">
        <f>(F113-F112)/'Datos excel'!$B$1</f>
        <v>0.31059083658585485</v>
      </c>
      <c r="H112">
        <f>(G113-G112)/'Datos excel'!$B$1</f>
        <v>5.8392662379816223</v>
      </c>
      <c r="I112">
        <v>109</v>
      </c>
    </row>
    <row r="113" spans="1:9" x14ac:dyDescent="0.35">
      <c r="A113">
        <v>1.8562370758250999</v>
      </c>
      <c r="B113">
        <f>(A114-A113)/'Datos excel'!$B$1</f>
        <v>0.49743948983339215</v>
      </c>
      <c r="C113">
        <f>(B114-B113)/'Datos excel'!$B$1</f>
        <v>-0.54181738387918454</v>
      </c>
      <c r="D113">
        <f>(C114-C113)/'Datos excel'!$B$1</f>
        <v>-2.6186142408648938</v>
      </c>
      <c r="E113">
        <v>-1.3356491029600099</v>
      </c>
      <c r="F113">
        <f>(E114-E113)/'Datos excel'!$B$1</f>
        <v>-0.55492955436437785</v>
      </c>
      <c r="G113">
        <f>(F114-F113)/'Datos excel'!$B$1</f>
        <v>0.37173948963784809</v>
      </c>
      <c r="H113">
        <f>(G114-G113)/'Datos excel'!$B$1</f>
        <v>5.6932131637576973</v>
      </c>
      <c r="I113">
        <v>110</v>
      </c>
    </row>
    <row r="114" spans="1:9" x14ac:dyDescent="0.35">
      <c r="A114">
        <v>1.86144624998132</v>
      </c>
      <c r="B114">
        <f>(A115-A114)/'Datos excel'!$B$1</f>
        <v>0.49176559145745186</v>
      </c>
      <c r="C114">
        <f>(B115-B114)/'Datos excel'!$B$1</f>
        <v>-0.56923944808480709</v>
      </c>
      <c r="D114">
        <f>(C115-C114)/'Datos excel'!$B$1</f>
        <v>-2.4673204651082146</v>
      </c>
      <c r="E114">
        <v>-1.3414603116641799</v>
      </c>
      <c r="F114">
        <f>(E115-E114)/'Datos excel'!$B$1</f>
        <v>-0.55103670753205958</v>
      </c>
      <c r="G114">
        <f>(F115-F114)/'Datos excel'!$B$1</f>
        <v>0.43135867847312104</v>
      </c>
      <c r="H114">
        <f>(G115-G114)/'Datos excel'!$B$1</f>
        <v>5.5428797919851887</v>
      </c>
      <c r="I114">
        <v>111</v>
      </c>
    </row>
    <row r="115" spans="1:9" x14ac:dyDescent="0.35">
      <c r="A115">
        <v>1.8665960072126899</v>
      </c>
      <c r="B115">
        <f>(A116-A115)/'Datos excel'!$B$1</f>
        <v>0.48580452989666273</v>
      </c>
      <c r="C115">
        <f>(B116-B115)/'Datos excel'!$B$1</f>
        <v>-0.59507716757559281</v>
      </c>
      <c r="D115">
        <f>(C116-C115)/'Datos excel'!$B$1</f>
        <v>-2.3134240591412847</v>
      </c>
      <c r="E115">
        <v>-1.34723075457165</v>
      </c>
      <c r="F115">
        <f>(E116-E115)/'Datos excel'!$B$1</f>
        <v>-0.54651953001421505</v>
      </c>
      <c r="G115">
        <f>(F116-F115)/'Datos excel'!$B$1</f>
        <v>0.48940357992056099</v>
      </c>
      <c r="H115">
        <f>(G116-G115)/'Datos excel'!$B$1</f>
        <v>5.3885018123692712</v>
      </c>
      <c r="I115">
        <v>112</v>
      </c>
    </row>
    <row r="116" spans="1:9" x14ac:dyDescent="0.35">
      <c r="A116">
        <v>1.8716833403533699</v>
      </c>
      <c r="B116">
        <f>(A117-A116)/'Datos excel'!$B$1</f>
        <v>0.47957289637008105</v>
      </c>
      <c r="C116">
        <f>(B117-B116)/'Datos excel'!$B$1</f>
        <v>-0.61930328767171328</v>
      </c>
      <c r="D116">
        <f>(C117-C116)/'Datos excel'!$B$1</f>
        <v>-2.1572039629903403</v>
      </c>
      <c r="E116">
        <v>-1.35295389370677</v>
      </c>
      <c r="F116">
        <f>(E117-E116)/'Datos excel'!$B$1</f>
        <v>-0.54139450770981845</v>
      </c>
      <c r="G116">
        <f>(F117-F116)/'Datos excel'!$B$1</f>
        <v>0.54583183894587628</v>
      </c>
      <c r="H116">
        <f>(G117-G116)/'Datos excel'!$B$1</f>
        <v>5.2302985148700163</v>
      </c>
      <c r="I116">
        <v>113</v>
      </c>
    </row>
    <row r="117" spans="1:9" x14ac:dyDescent="0.35">
      <c r="A117">
        <v>1.87670541598036</v>
      </c>
      <c r="B117">
        <f>(A118-A117)/'Datos excel'!$B$1</f>
        <v>0.47308756750710285</v>
      </c>
      <c r="C117">
        <f>(B118-B117)/'Datos excel'!$B$1</f>
        <v>-0.64189347474646408</v>
      </c>
      <c r="D117">
        <f>(C118-C117)/'Datos excel'!$B$1</f>
        <v>-1.9989422971693793</v>
      </c>
      <c r="E117">
        <v>-1.3586233637338201</v>
      </c>
      <c r="F117">
        <f>(E118-E117)/'Datos excel'!$B$1</f>
        <v>-0.53567857005872588</v>
      </c>
      <c r="G117">
        <f>(F118-F117)/'Datos excel'!$B$1</f>
        <v>0.6006033969138671</v>
      </c>
      <c r="H117">
        <f>(G118-G117)/'Datos excel'!$B$1</f>
        <v>5.0684751379800081</v>
      </c>
      <c r="I117">
        <v>114</v>
      </c>
    </row>
    <row r="118" spans="1:9" x14ac:dyDescent="0.35">
      <c r="A118">
        <v>1.8816595774023099</v>
      </c>
      <c r="B118">
        <f>(A119-A118)/'Datos excel'!$B$1</f>
        <v>0.46636567475826712</v>
      </c>
      <c r="C118">
        <f>(B119-B118)/'Datos excel'!$B$1</f>
        <v>-0.66282634953225483</v>
      </c>
      <c r="D118">
        <f>(C119-C118)/'Datos excel'!$B$1</f>
        <v>-1.8389247408820411</v>
      </c>
      <c r="E118">
        <v>-1.36423297660176</v>
      </c>
      <c r="F118">
        <f>(E119-E118)/'Datos excel'!$B$1</f>
        <v>-0.52938906599384028</v>
      </c>
      <c r="G118">
        <f>(F119-F118)/'Datos excel'!$B$1</f>
        <v>0.65368034444180212</v>
      </c>
      <c r="H118">
        <f>(G119-G118)/'Datos excel'!$B$1</f>
        <v>4.9032239246464053</v>
      </c>
      <c r="I118">
        <v>115</v>
      </c>
    </row>
    <row r="119" spans="1:9" x14ac:dyDescent="0.35">
      <c r="A119">
        <v>1.886543347328</v>
      </c>
      <c r="B119">
        <f>(A120-A119)/'Datos excel'!$B$1</f>
        <v>0.45942457345727955</v>
      </c>
      <c r="C119">
        <f>(B120-B119)/'Datos excel'!$B$1</f>
        <v>-0.68208352438711994</v>
      </c>
      <c r="D119">
        <f>(C120-C119)/'Datos excel'!$B$1</f>
        <v>-1.6774407893778822</v>
      </c>
      <c r="E119">
        <v>-1.3697767259371501</v>
      </c>
      <c r="F119">
        <f>(E120-E119)/'Datos excel'!$B$1</f>
        <v>-0.52254374143419224</v>
      </c>
      <c r="G119">
        <f>(F120-F119)/'Datos excel'!$B$1</f>
        <v>0.70502678531038498</v>
      </c>
      <c r="H119">
        <f>(G120-G119)/'Datos excel'!$B$1</f>
        <v>4.7347261928912934</v>
      </c>
      <c r="I119">
        <v>116</v>
      </c>
    </row>
    <row r="120" spans="1:9" x14ac:dyDescent="0.35">
      <c r="A120">
        <v>1.89135443021084</v>
      </c>
      <c r="B120">
        <f>(A121-A120)/'Datos excel'!$B$1</f>
        <v>0.45228181149278218</v>
      </c>
      <c r="C120">
        <f>(B121-B120)/'Datos excel'!$B$1</f>
        <v>-0.699649643256258</v>
      </c>
      <c r="D120">
        <f>(C121-C120)/'Datos excel'!$B$1</f>
        <v>-1.5147840994779265</v>
      </c>
      <c r="E120">
        <v>-1.37524879120138</v>
      </c>
      <c r="F120">
        <f>(E121-E120)/'Datos excel'!$B$1</f>
        <v>-0.5151607182031418</v>
      </c>
      <c r="G120">
        <f>(F121-F120)/'Datos excel'!$B$1</f>
        <v>0.7546087220582065</v>
      </c>
      <c r="H120">
        <f>(G121-G120)/'Datos excel'!$B$1</f>
        <v>4.563153651601092</v>
      </c>
      <c r="I120">
        <v>117</v>
      </c>
    </row>
    <row r="121" spans="1:9" x14ac:dyDescent="0.35">
      <c r="A121">
        <v>1.8960907142653001</v>
      </c>
      <c r="B121">
        <f>(A122-A121)/'Datos excel'!$B$1</f>
        <v>0.44495509756164692</v>
      </c>
      <c r="C121">
        <f>(B122-B121)/'Datos excel'!$B$1</f>
        <v>-0.71551242525190628</v>
      </c>
      <c r="D121">
        <f>(C122-C121)/'Datos excel'!$B$1</f>
        <v>-1.351252386124578</v>
      </c>
      <c r="E121">
        <v>-1.3806435416271301</v>
      </c>
      <c r="F121">
        <f>(E122-E121)/'Datos excel'!$B$1</f>
        <v>-0.50725847414463232</v>
      </c>
      <c r="G121">
        <f>(F122-F121)/'Datos excel'!$B$1</f>
        <v>0.80239395535511127</v>
      </c>
      <c r="H121">
        <f>(G122-G121)/'Datos excel'!$B$1</f>
        <v>4.3886703346472524</v>
      </c>
      <c r="I121">
        <v>118</v>
      </c>
    </row>
    <row r="122" spans="1:9" x14ac:dyDescent="0.35">
      <c r="A122">
        <v>1.9007502731508901</v>
      </c>
      <c r="B122">
        <f>(A123-A122)/'Datos excel'!$B$1</f>
        <v>0.43746226896590157</v>
      </c>
      <c r="C122">
        <f>(B123-B122)/'Datos excel'!$B$1</f>
        <v>-0.72966270714988846</v>
      </c>
      <c r="D122">
        <f>(C123-C122)/'Datos excel'!$B$1</f>
        <v>-1.1871474395968411</v>
      </c>
      <c r="E122">
        <v>-1.3859555399466099</v>
      </c>
      <c r="F122">
        <f>(E123-E122)/'Datos excel'!$B$1</f>
        <v>-0.49885582429320408</v>
      </c>
      <c r="G122">
        <f>(F123-F122)/'Datos excel'!$B$1</f>
        <v>0.84835200362962881</v>
      </c>
      <c r="H122">
        <f>(G123-G122)/'Datos excel'!$B$1</f>
        <v>4.211433766230261</v>
      </c>
      <c r="I122">
        <v>119</v>
      </c>
    </row>
    <row r="123" spans="1:9" x14ac:dyDescent="0.35">
      <c r="A123">
        <v>1.9053313673189101</v>
      </c>
      <c r="B123">
        <f>(A124-A123)/'Datos excel'!$B$1</f>
        <v>0.42982125896463313</v>
      </c>
      <c r="C123">
        <f>(B124-B123)/'Datos excel'!$B$1</f>
        <v>-0.74209448606643968</v>
      </c>
      <c r="D123">
        <f>(C124-C123)/'Datos excel'!$B$1</f>
        <v>-1.0227750118141192</v>
      </c>
      <c r="E123">
        <v>-1.39117954592261</v>
      </c>
      <c r="F123">
        <f>(E124-E123)/'Datos excel'!$B$1</f>
        <v>-0.48997190288566733</v>
      </c>
      <c r="G123">
        <f>(F124-F123)/'Datos excel'!$B$1</f>
        <v>0.89245403489985875</v>
      </c>
      <c r="H123">
        <f>(G124-G123)/'Datos excel'!$B$1</f>
        <v>4.0315967440020835</v>
      </c>
      <c r="I123">
        <v>120</v>
      </c>
    </row>
    <row r="124" spans="1:9" x14ac:dyDescent="0.35">
      <c r="A124">
        <v>1.9098324450173101</v>
      </c>
      <c r="B124">
        <f>(A125-A124)/'Datos excel'!$B$1</f>
        <v>0.4220500636789804</v>
      </c>
      <c r="C124">
        <f>(B125-B124)/'Datos excel'!$B$1</f>
        <v>-0.75280496094440785</v>
      </c>
      <c r="D124">
        <f>(C125-C124)/'Datos excel'!$B$1</f>
        <v>-0.85844440835747604</v>
      </c>
      <c r="E124">
        <v>-1.39631051969118</v>
      </c>
      <c r="F124">
        <f>(E125-E124)/'Datos excel'!$B$1</f>
        <v>-0.48062614608664078</v>
      </c>
      <c r="G124">
        <f>(F125-F124)/'Datos excel'!$B$1</f>
        <v>0.93467281727717033</v>
      </c>
      <c r="H124">
        <f>(G125-G124)/'Datos excel'!$B$1</f>
        <v>3.8493085846525528</v>
      </c>
      <c r="I124">
        <v>121</v>
      </c>
    </row>
    <row r="125" spans="1:9" x14ac:dyDescent="0.35">
      <c r="A125">
        <v>1.9142521429489801</v>
      </c>
      <c r="B125">
        <f>(A126-A125)/'Datos excel'!$B$1</f>
        <v>0.41416670856268406</v>
      </c>
      <c r="C125">
        <f>(B126-B125)/'Datos excel'!$B$1</f>
        <v>-0.76179456976711146</v>
      </c>
      <c r="D125">
        <f>(C126-C125)/'Datos excel'!$B$1</f>
        <v>-0.69446794708197912</v>
      </c>
      <c r="E125">
        <v>-1.4013436249234099</v>
      </c>
      <c r="F125">
        <f>(E126-E125)/'Datos excel'!$B$1</f>
        <v>-0.47083827523241401</v>
      </c>
      <c r="G125">
        <f>(F126-F125)/'Datos excel'!$B$1</f>
        <v>0.97498268251365228</v>
      </c>
      <c r="H125">
        <f>(G126-G125)/'Datos excel'!$B$1</f>
        <v>3.6647163617638867</v>
      </c>
      <c r="I125">
        <v>122</v>
      </c>
    </row>
    <row r="126" spans="1:9" x14ac:dyDescent="0.35">
      <c r="A126">
        <v>1.91858928657892</v>
      </c>
      <c r="B126">
        <f>(A127-A126)/'Datos excel'!$B$1</f>
        <v>0.40618921448293421</v>
      </c>
      <c r="C126">
        <f>(B127-B126)/'Datos excel'!$B$1</f>
        <v>-0.76906702110279923</v>
      </c>
      <c r="D126">
        <f>(C127-C126)/'Datos excel'!$B$1</f>
        <v>-0.53116050565819939</v>
      </c>
      <c r="E126">
        <v>-1.40627423181174</v>
      </c>
      <c r="F126">
        <f>(E127-E126)/'Datos excel'!$B$1</f>
        <v>-0.46062828045654014</v>
      </c>
      <c r="G126">
        <f>(F127-F126)/'Datos excel'!$B$1</f>
        <v>1.0133595025123447</v>
      </c>
      <c r="H126">
        <f>(G127-G126)/'Datos excel'!$B$1</f>
        <v>3.4779662670295051</v>
      </c>
      <c r="I126">
        <v>123</v>
      </c>
    </row>
    <row r="127" spans="1:9" x14ac:dyDescent="0.35">
      <c r="A127">
        <v>1.92284289008621</v>
      </c>
      <c r="B127">
        <f>(A128-A127)/'Datos excel'!$B$1</f>
        <v>0.39813556347088508</v>
      </c>
      <c r="C127">
        <f>(B128-B127)/'Datos excel'!$B$1</f>
        <v>-0.77462932091097536</v>
      </c>
      <c r="D127">
        <f>(C128-C127)/'Datos excel'!$B$1</f>
        <v>-0.36883867062896042</v>
      </c>
      <c r="E127">
        <v>-1.4110979198847999</v>
      </c>
      <c r="F127">
        <f>(E128-E127)/'Datos excel'!$B$1</f>
        <v>-0.45001640456141284</v>
      </c>
      <c r="G127">
        <f>(F128-F127)/'Datos excel'!$B$1</f>
        <v>1.0497806800921214</v>
      </c>
      <c r="H127">
        <f>(G128-G127)/'Datos excel'!$B$1</f>
        <v>3.2892046079621435</v>
      </c>
      <c r="I127">
        <v>124</v>
      </c>
    </row>
    <row r="128" spans="1:9" x14ac:dyDescent="0.35">
      <c r="A128">
        <v>1.9270121559573199</v>
      </c>
      <c r="B128">
        <f>(A129-A128)/'Datos excel'!$B$1</f>
        <v>0.39002366419145451</v>
      </c>
      <c r="C128">
        <f>(B129-B128)/'Datos excel'!$B$1</f>
        <v>-0.77849179043766792</v>
      </c>
      <c r="D128">
        <f>(C129-C128)/'Datos excel'!$B$1</f>
        <v>-0.20781992144427855</v>
      </c>
      <c r="E128">
        <v>-1.41581048065335</v>
      </c>
      <c r="F128">
        <f>(E129-E128)/'Datos excel'!$B$1</f>
        <v>-0.43902312698655316</v>
      </c>
      <c r="G128">
        <f>(F129-F128)/'Datos excel'!$B$1</f>
        <v>1.0842251502005467</v>
      </c>
      <c r="H128">
        <f>(G129-G128)/'Datos excel'!$B$1</f>
        <v>3.0985787506917366</v>
      </c>
      <c r="I128">
        <v>125</v>
      </c>
    </row>
    <row r="129" spans="1:9" x14ac:dyDescent="0.35">
      <c r="A129">
        <v>1.93109647421782</v>
      </c>
      <c r="B129">
        <f>(A130-A129)/'Datos excel'!$B$1</f>
        <v>0.3818713172257247</v>
      </c>
      <c r="C129">
        <f>(B130-B129)/'Datos excel'!$B$1</f>
        <v>-0.7806680755659311</v>
      </c>
      <c r="D129">
        <f>(C130-C129)/'Datos excel'!$B$1</f>
        <v>-4.8421550584796899E-2</v>
      </c>
      <c r="E129">
        <v>-1.4204079200883399</v>
      </c>
      <c r="F129">
        <f>(E130-E129)/'Datos excel'!$B$1</f>
        <v>-0.4276691477641954</v>
      </c>
      <c r="G129">
        <f>(F130-F129)/'Datos excel'!$B$1</f>
        <v>1.1166733909996887</v>
      </c>
      <c r="H129">
        <f>(G130-G129)/'Datos excel'!$B$1</f>
        <v>2.9062380875057348</v>
      </c>
      <c r="I129">
        <v>126</v>
      </c>
    </row>
    <row r="130" spans="1:9" x14ac:dyDescent="0.35">
      <c r="A130">
        <v>1.93509542130053</v>
      </c>
      <c r="B130">
        <f>(A131-A130)/'Datos excel'!$B$1</f>
        <v>0.37369618025542467</v>
      </c>
      <c r="C130">
        <f>(B131-B130)/'Datos excel'!$B$1</f>
        <v>-0.78117514485790651</v>
      </c>
      <c r="D130">
        <f>(C131-C130)/'Datos excel'!$B$1</f>
        <v>0.10904027672884523</v>
      </c>
      <c r="E130">
        <v>-1.4248864609309499</v>
      </c>
      <c r="F130">
        <f>(E131-E130)/'Datos excel'!$B$1</f>
        <v>-0.41597537135878265</v>
      </c>
      <c r="G130">
        <f>(F131-F130)/'Datos excel'!$B$1</f>
        <v>1.1471074450839915</v>
      </c>
      <c r="H130">
        <f>(G131-G130)/'Datos excel'!$B$1</f>
        <v>2.7123347445383841</v>
      </c>
      <c r="I130">
        <v>127</v>
      </c>
    </row>
    <row r="131" spans="1:9" x14ac:dyDescent="0.35">
      <c r="A131">
        <v>1.9390087585490801</v>
      </c>
      <c r="B131">
        <f>(A132-A131)/'Datos excel'!$B$1</f>
        <v>0.3655157332679162</v>
      </c>
      <c r="C131">
        <f>(B132-B131)/'Datos excel'!$B$1</f>
        <v>-0.78003327775018405</v>
      </c>
      <c r="D131">
        <f>(C132-C131)/'Datos excel'!$B$1</f>
        <v>0.26425189071183763</v>
      </c>
      <c r="E131">
        <v>-1.4292425448334001</v>
      </c>
      <c r="F131">
        <f>(E132-E131)/'Datos excel'!$B$1</f>
        <v>-0.40396289028426924</v>
      </c>
      <c r="G131">
        <f>(F132-F131)/'Datos excel'!$B$1</f>
        <v>1.175510948109052</v>
      </c>
      <c r="H131">
        <f>(G132-G131)/'Datos excel'!$B$1</f>
        <v>2.5170241428739399</v>
      </c>
      <c r="I131">
        <v>128</v>
      </c>
    </row>
    <row r="132" spans="1:9" x14ac:dyDescent="0.35">
      <c r="A132">
        <v>1.9428364303571</v>
      </c>
      <c r="B132">
        <f>(A133-A132)/'Datos excel'!$B$1</f>
        <v>0.35734724388479772</v>
      </c>
      <c r="C132">
        <f>(B133-B132)/'Datos excel'!$B$1</f>
        <v>-0.77726603842165898</v>
      </c>
      <c r="D132">
        <f>(C133-C132)/'Datos excel'!$B$1</f>
        <v>0.41690336201543576</v>
      </c>
      <c r="E132">
        <v>-1.4334728343281999</v>
      </c>
      <c r="F132">
        <f>(E133-E132)/'Datos excel'!$B$1</f>
        <v>-0.39165296842162334</v>
      </c>
      <c r="G132">
        <f>(F133-F132)/'Datos excel'!$B$1</f>
        <v>1.201869163296255</v>
      </c>
      <c r="H132">
        <f>(G133-G132)/'Datos excel'!$B$1</f>
        <v>2.3204655917622894</v>
      </c>
      <c r="I132">
        <v>129</v>
      </c>
    </row>
    <row r="133" spans="1:9" x14ac:dyDescent="0.35">
      <c r="A133">
        <v>1.9465785619443301</v>
      </c>
      <c r="B133">
        <f>(A134-A133)/'Datos excel'!$B$1</f>
        <v>0.3492077329641633</v>
      </c>
      <c r="C133">
        <f>(B134-B133)/'Datos excel'!$B$1</f>
        <v>-0.77290023662377705</v>
      </c>
      <c r="D133">
        <f>(C134-C133)/'Datos excel'!$B$1</f>
        <v>0.56668968430012889</v>
      </c>
      <c r="E133">
        <v>-1.4375742146227</v>
      </c>
      <c r="F133">
        <f>(E134-E133)/'Datos excel'!$B$1</f>
        <v>-0.37906702397499792</v>
      </c>
      <c r="G133">
        <f>(F134-F133)/'Datos excel'!$B$1</f>
        <v>1.2261690221495494</v>
      </c>
      <c r="H133">
        <f>(G134-G133)/'Datos excel'!$B$1</f>
        <v>2.1228226186815862</v>
      </c>
      <c r="I133">
        <v>130</v>
      </c>
    </row>
    <row r="134" spans="1:9" x14ac:dyDescent="0.35">
      <c r="A134">
        <v>1.95023545677252</v>
      </c>
      <c r="B134">
        <f>(A135-A134)/'Datos excel'!$B$1</f>
        <v>0.3411139406130464</v>
      </c>
      <c r="C134">
        <f>(B135-B134)/'Datos excel'!$B$1</f>
        <v>-0.76696587612690237</v>
      </c>
      <c r="D134">
        <f>(C135-C134)/'Datos excel'!$B$1</f>
        <v>0.71331250938232726</v>
      </c>
      <c r="E134">
        <v>-1.44154379521516</v>
      </c>
      <c r="F134">
        <f>(E135-E134)/'Datos excel'!$B$1</f>
        <v>-0.36622661200151657</v>
      </c>
      <c r="G134">
        <f>(F135-F134)/'Datos excel'!$B$1</f>
        <v>1.2483991686286304</v>
      </c>
      <c r="H134">
        <f>(G135-G134)/'Datos excel'!$B$1</f>
        <v>1.924263267478231</v>
      </c>
      <c r="I134">
        <v>131</v>
      </c>
    </row>
    <row r="135" spans="1:9" x14ac:dyDescent="0.35">
      <c r="A135">
        <v>1.95380759360541</v>
      </c>
      <c r="B135">
        <f>(A136-A135)/'Datos excel'!$B$1</f>
        <v>0.33308229273973194</v>
      </c>
      <c r="C135">
        <f>(B136-B135)/'Datos excel'!$B$1</f>
        <v>-0.75949608499627164</v>
      </c>
      <c r="D135">
        <f>(C136-C135)/'Datos excel'!$B$1</f>
        <v>0.85648133947027782</v>
      </c>
      <c r="E135">
        <v>-1.4453789113278701</v>
      </c>
      <c r="F135">
        <f>(E136-E135)/'Datos excel'!$B$1</f>
        <v>-0.35315340647847887</v>
      </c>
      <c r="G135">
        <f>(F136-F135)/'Datos excel'!$B$1</f>
        <v>1.2685500064442381</v>
      </c>
      <c r="H135">
        <f>(G136-G135)/'Datos excel'!$B$1</f>
        <v>1.7249601737874476</v>
      </c>
      <c r="I135">
        <v>132</v>
      </c>
    </row>
    <row r="136" spans="1:9" x14ac:dyDescent="0.35">
      <c r="A136">
        <v>1.95729562321845</v>
      </c>
      <c r="B136">
        <f>(A137-A136)/'Datos excel'!$B$1</f>
        <v>0.32512886833621696</v>
      </c>
      <c r="C136">
        <f>(B137-B136)/'Datos excel'!$B$1</f>
        <v>-0.75052703338288307</v>
      </c>
      <c r="D136">
        <f>(C137-C136)/'Datos excel'!$B$1</f>
        <v>0.99591498891874208</v>
      </c>
      <c r="E136">
        <v>-1.4490771251524801</v>
      </c>
      <c r="F136">
        <f>(E137-E136)/'Datos excel'!$B$1</f>
        <v>-0.33986918187529053</v>
      </c>
      <c r="G136">
        <f>(F137-F136)/'Datos excel'!$B$1</f>
        <v>1.2866137471432568</v>
      </c>
      <c r="H136">
        <f>(G137-G136)/'Datos excel'!$B$1</f>
        <v>1.5250907692072331</v>
      </c>
      <c r="I136">
        <v>133</v>
      </c>
    </row>
    <row r="137" spans="1:9" x14ac:dyDescent="0.35">
      <c r="A137">
        <v>1.9607003647659</v>
      </c>
      <c r="B137">
        <f>(A138-A137)/'Datos excel'!$B$1</f>
        <v>0.31726936762156294</v>
      </c>
      <c r="C137">
        <f>(B138-B137)/'Datos excel'!$B$1</f>
        <v>-0.74009783600692614</v>
      </c>
      <c r="D137">
        <f>(C138-C137)/'Datos excel'!$B$1</f>
        <v>1.1313433192019611</v>
      </c>
      <c r="E137">
        <v>-1.4526362269023501</v>
      </c>
      <c r="F137">
        <f>(E138-E137)/'Datos excel'!$B$1</f>
        <v>-0.32639579422184756</v>
      </c>
      <c r="G137">
        <f>(F138-F137)/'Datos excel'!$B$1</f>
        <v>1.3025844603319203</v>
      </c>
      <c r="H137">
        <f>(G138-G137)/'Datos excel'!$B$1</f>
        <v>1.3248368760341138</v>
      </c>
      <c r="I137">
        <v>134</v>
      </c>
    </row>
    <row r="138" spans="1:9" x14ac:dyDescent="0.35">
      <c r="A138">
        <v>1.96402280181433</v>
      </c>
      <c r="B138">
        <f>(A139-A138)/'Datos excel'!$B$1</f>
        <v>0.30951908120643939</v>
      </c>
      <c r="C138">
        <f>(B139-B138)/'Datos excel'!$B$1</f>
        <v>-0.72825043647261689</v>
      </c>
      <c r="D138">
        <f>(C139-C138)/'Datos excel'!$B$1</f>
        <v>1.2625082725822763</v>
      </c>
      <c r="E138">
        <v>-1.4560542356666499</v>
      </c>
      <c r="F138">
        <f>(E139-E138)/'Datos excel'!$B$1</f>
        <v>-0.31275516165098427</v>
      </c>
      <c r="G138">
        <f>(F139-F138)/'Datos excel'!$B$1</f>
        <v>1.3164581196550991</v>
      </c>
      <c r="H138">
        <f>(G139-G138)/'Datos excel'!$B$1</f>
        <v>1.1243850168144269</v>
      </c>
      <c r="I138">
        <v>135</v>
      </c>
    </row>
    <row r="139" spans="1:9" x14ac:dyDescent="0.35">
      <c r="A139">
        <v>1.96726407805321</v>
      </c>
      <c r="B139">
        <f>(A140-A139)/'Datos excel'!$B$1</f>
        <v>0.30189286046911962</v>
      </c>
      <c r="C139">
        <f>(B140-B139)/'Datos excel'!$B$1</f>
        <v>-0.71502948075848083</v>
      </c>
      <c r="D139">
        <f>(C140-C139)/'Datos excel'!$B$1</f>
        <v>1.3891657047337873</v>
      </c>
      <c r="E139">
        <v>-1.4593294000607</v>
      </c>
      <c r="F139">
        <f>(E140-E139)/'Datos excel'!$B$1</f>
        <v>-0.2989692444594273</v>
      </c>
      <c r="G139">
        <f>(F140-F139)/'Datos excel'!$B$1</f>
        <v>1.3282326520172012</v>
      </c>
      <c r="H139">
        <f>(G140-G139)/'Datos excel'!$B$1</f>
        <v>0.92392564209832684</v>
      </c>
      <c r="I139">
        <v>136</v>
      </c>
    </row>
    <row r="140" spans="1:9" x14ac:dyDescent="0.35">
      <c r="A140">
        <v>1.97042549269528</v>
      </c>
      <c r="B140">
        <f>(A141-A140)/'Datos excel'!$B$1</f>
        <v>0.29440508925628306</v>
      </c>
      <c r="C140">
        <f>(B141-B140)/'Datos excel'!$B$1</f>
        <v>-0.70048217151644565</v>
      </c>
      <c r="D140">
        <f>(C141-C140)/'Datos excel'!$B$1</f>
        <v>1.5110863530507868</v>
      </c>
      <c r="E140">
        <v>-1.4624601986675101</v>
      </c>
      <c r="F140">
        <f>(E141-E140)/'Datos excel'!$B$1</f>
        <v>-0.28506002465330954</v>
      </c>
      <c r="G140">
        <f>(F141-F140)/'Datos excel'!$B$1</f>
        <v>1.3379079787161323</v>
      </c>
      <c r="H140">
        <f>(G141-G140)/'Datos excel'!$B$1</f>
        <v>0.72365315749937342</v>
      </c>
      <c r="I140">
        <v>137</v>
      </c>
    </row>
    <row r="141" spans="1:9" x14ac:dyDescent="0.35">
      <c r="A141">
        <v>1.97350849558057</v>
      </c>
      <c r="B141">
        <f>(A142-A141)/'Datos excel'!$B$1</f>
        <v>0.28706965710959409</v>
      </c>
      <c r="C141">
        <f>(B142-B141)/'Datos excel'!$B$1</f>
        <v>-0.68465811223083184</v>
      </c>
      <c r="D141">
        <f>(C142-C141)/'Datos excel'!$B$1</f>
        <v>1.6280574411104904</v>
      </c>
      <c r="E141">
        <v>-1.46544534026512</v>
      </c>
      <c r="F141">
        <f>(E142-E141)/'Datos excel'!$B$1</f>
        <v>-0.27104948506293031</v>
      </c>
      <c r="G141">
        <f>(F142-F141)/'Datos excel'!$B$1</f>
        <v>1.3454860568606226</v>
      </c>
      <c r="H141">
        <f>(G142-G141)/'Datos excel'!$B$1</f>
        <v>0.52376530979582558</v>
      </c>
      <c r="I141">
        <v>138</v>
      </c>
    </row>
    <row r="142" spans="1:9" x14ac:dyDescent="0.35">
      <c r="A142">
        <v>1.9765146820000501</v>
      </c>
      <c r="B142">
        <f>(A143-A142)/'Datos excel'!$B$1</f>
        <v>0.27989993412424397</v>
      </c>
      <c r="C142">
        <f>(B143-B142)/'Datos excel'!$B$1</f>
        <v>-0.66760913457544879</v>
      </c>
      <c r="D142">
        <f>(C143-C142)/'Datos excel'!$B$1</f>
        <v>1.7398835189925694</v>
      </c>
      <c r="E142">
        <v>-1.46828376383523</v>
      </c>
      <c r="F142">
        <f>(E143-E142)/'Datos excel'!$B$1</f>
        <v>-0.25695958802379421</v>
      </c>
      <c r="G142">
        <f>(F143-F142)/'Datos excel'!$B$1</f>
        <v>1.3509709143588218</v>
      </c>
      <c r="H142">
        <f>(G143-G142)/'Datos excel'!$B$1</f>
        <v>0.32446271244673636</v>
      </c>
      <c r="I142">
        <v>139</v>
      </c>
    </row>
    <row r="143" spans="1:9" x14ac:dyDescent="0.35">
      <c r="A143">
        <v>1.9794457872560001</v>
      </c>
      <c r="B143">
        <f>(A144-A143)/'Datos excel'!$B$1</f>
        <v>0.27290874761540507</v>
      </c>
      <c r="C143">
        <f>(B144-B143)/'Datos excel'!$B$1</f>
        <v>-0.64938911697088542</v>
      </c>
      <c r="D143">
        <f>(C144-C143)/'Datos excel'!$B$1</f>
        <v>1.8463878759210686</v>
      </c>
      <c r="E143">
        <v>-1.47097463834858</v>
      </c>
      <c r="F143">
        <f>(E144-E143)/'Datos excel'!$B$1</f>
        <v>-0.24281225369125034</v>
      </c>
      <c r="G143">
        <f>(F144-F143)/'Datos excel'!$B$1</f>
        <v>1.3543686799381101</v>
      </c>
      <c r="H143">
        <f>(G144-G143)/'Datos excel'!$B$1</f>
        <v>0.12594833744262007</v>
      </c>
      <c r="I143">
        <v>140</v>
      </c>
    </row>
    <row r="144" spans="1:9" x14ac:dyDescent="0.35">
      <c r="A144">
        <v>1.9823036809780299</v>
      </c>
      <c r="B144">
        <f>(A145-A144)/'Datos excel'!$B$1</f>
        <v>0.26610836068474875</v>
      </c>
      <c r="C144">
        <f>(B145-B144)/'Datos excel'!$B$1</f>
        <v>-0.63005378834864911</v>
      </c>
      <c r="D144">
        <f>(C145-C144)/'Datos excel'!$B$1</f>
        <v>1.9474131184031616</v>
      </c>
      <c r="E144">
        <v>-1.47351736232324</v>
      </c>
      <c r="F144">
        <f>(E145-E144)/'Datos excel'!$B$1</f>
        <v>-0.22862933804076477</v>
      </c>
      <c r="G144">
        <f>(F145-F144)/'Datos excel'!$B$1</f>
        <v>1.355687607843582</v>
      </c>
      <c r="H144">
        <f>(G145-G144)/'Datos excel'!$B$1</f>
        <v>-7.15730987758601E-2</v>
      </c>
      <c r="I144">
        <v>141</v>
      </c>
    </row>
    <row r="145" spans="1:9" x14ac:dyDescent="0.35">
      <c r="A145">
        <v>1.98509036121465</v>
      </c>
      <c r="B145">
        <f>(A146-A145)/'Datos excel'!$B$1</f>
        <v>0.2595104528419403</v>
      </c>
      <c r="C145">
        <f>(B146-B145)/'Datos excel'!$B$1</f>
        <v>-0.60966052586104991</v>
      </c>
      <c r="D145">
        <f>(C146-C145)/'Datos excel'!$B$1</f>
        <v>2.0428223394368121</v>
      </c>
      <c r="E145">
        <v>-1.4759115631525199</v>
      </c>
      <c r="F145">
        <f>(E146-E145)/'Datos excel'!$B$1</f>
        <v>-0.21443261060955104</v>
      </c>
      <c r="G145">
        <f>(F146-F145)/'Datos excel'!$B$1</f>
        <v>1.3549380961058857</v>
      </c>
      <c r="H145">
        <f>(G146-G145)/'Datos excel'!$B$1</f>
        <v>-0.26789584029875718</v>
      </c>
      <c r="I145">
        <v>142</v>
      </c>
    </row>
    <row r="146" spans="1:9" x14ac:dyDescent="0.35">
      <c r="A146">
        <v>1.98780794832191</v>
      </c>
      <c r="B146">
        <f>(A147-A146)/'Datos excel'!$B$1</f>
        <v>0.25312610274451108</v>
      </c>
      <c r="C146">
        <f>(B147-B146)/'Datos excel'!$B$1</f>
        <v>-0.58826814034717057</v>
      </c>
      <c r="D146">
        <f>(C147-C146)/'Datos excel'!$B$1</f>
        <v>2.1324993752869705</v>
      </c>
      <c r="E146">
        <v>-1.4781570961997901</v>
      </c>
      <c r="F146">
        <f>(E147-E146)/'Datos excel'!$B$1</f>
        <v>-0.20024373204690041</v>
      </c>
      <c r="G146">
        <f>(F147-F146)/'Datos excel'!$B$1</f>
        <v>1.3521326974265195</v>
      </c>
      <c r="H146">
        <f>(G147-G146)/'Datos excel'!$B$1</f>
        <v>-0.46281358421073854</v>
      </c>
      <c r="I146">
        <v>143</v>
      </c>
    </row>
    <row r="147" spans="1:9" x14ac:dyDescent="0.35">
      <c r="A147">
        <v>1.9904586786712899</v>
      </c>
      <c r="B147">
        <f>(A148-A147)/'Datos excel'!$B$1</f>
        <v>0.24696577318432575</v>
      </c>
      <c r="C147">
        <f>(B148-B147)/'Datos excel'!$B$1</f>
        <v>-0.56593665910988267</v>
      </c>
      <c r="D147">
        <f>(C148-C147)/'Datos excel'!$B$1</f>
        <v>2.2163496233804794</v>
      </c>
      <c r="E147">
        <v>-1.4802540436582099</v>
      </c>
      <c r="F147">
        <f>(E148-E147)/'Datos excel'!$B$1</f>
        <v>-0.1860842315505214</v>
      </c>
      <c r="G147">
        <f>(F148-F147)/'Datos excel'!$B$1</f>
        <v>1.3472861249060595</v>
      </c>
      <c r="H147">
        <f>(G148-G147)/'Datos excel'!$B$1</f>
        <v>-0.65612042571922313</v>
      </c>
      <c r="I147">
        <v>144</v>
      </c>
    </row>
    <row r="148" spans="1:9" x14ac:dyDescent="0.35">
      <c r="A148">
        <v>1.9930448982003699</v>
      </c>
      <c r="B148">
        <f>(A149-A148)/'Datos excel'!$B$1</f>
        <v>0.24103929834880322</v>
      </c>
      <c r="C148">
        <f>(B149-B148)/'Datos excel'!$B$1</f>
        <v>-0.54272710012788727</v>
      </c>
      <c r="D148">
        <f>(C149-C148)/'Datos excel'!$B$1</f>
        <v>2.2943001296954471</v>
      </c>
      <c r="E148">
        <v>-1.48220271317417</v>
      </c>
      <c r="F148">
        <f>(E149-E148)/'Datos excel'!$B$1</f>
        <v>-0.17197548424289361</v>
      </c>
      <c r="G148">
        <f>(F149-F148)/'Datos excel'!$B$1</f>
        <v>1.3404152478750271</v>
      </c>
      <c r="H148">
        <f>(G149-G148)/'Datos excel'!$B$1</f>
        <v>-0.84761120598849282</v>
      </c>
      <c r="I148">
        <v>145</v>
      </c>
    </row>
    <row r="149" spans="1:9" x14ac:dyDescent="0.35">
      <c r="A149">
        <v>1.9955690558301</v>
      </c>
      <c r="B149">
        <f>(A150-A149)/'Datos excel'!$B$1</f>
        <v>0.23535587344658368</v>
      </c>
      <c r="C149">
        <f>(B150-B149)/'Datos excel'!$B$1</f>
        <v>-0.51870124535261619</v>
      </c>
      <c r="D149">
        <f>(C150-C149)/'Datos excel'!$B$1</f>
        <v>2.3662998204034746</v>
      </c>
      <c r="E149">
        <v>-1.48400363623382</v>
      </c>
      <c r="F149">
        <f>(E150-E149)/'Datos excel'!$B$1</f>
        <v>-0.15793868859128052</v>
      </c>
      <c r="G149">
        <f>(F150-F149)/'Datos excel'!$B$1</f>
        <v>1.3315390840822476</v>
      </c>
      <c r="H149">
        <f>(G150-G149)/'Datos excel'!$B$1</f>
        <v>-1.0370824891684749</v>
      </c>
      <c r="I149">
        <v>146</v>
      </c>
    </row>
    <row r="150" spans="1:9" x14ac:dyDescent="0.35">
      <c r="A150">
        <v>1.99803369677343</v>
      </c>
      <c r="B150">
        <f>(A151-A150)/'Datos excel'!$B$1</f>
        <v>0.22992404670722483</v>
      </c>
      <c r="C150">
        <f>(B151-B150)/'Datos excel'!$B$1</f>
        <v>-0.49392141157938152</v>
      </c>
      <c r="D150">
        <f>(C151-C150)/'Datos excel'!$B$1</f>
        <v>2.4323194564318058</v>
      </c>
      <c r="E150">
        <v>-1.4856575663131399</v>
      </c>
      <c r="F150">
        <f>(E151-E150)/'Datos excel'!$B$1</f>
        <v>-0.14399484390954562</v>
      </c>
      <c r="G150">
        <f>(F151-F150)/'Datos excel'!$B$1</f>
        <v>1.3206787816517866</v>
      </c>
      <c r="H150">
        <f>(G151-G150)/'Datos excel'!$B$1</f>
        <v>-1.2243329941506722</v>
      </c>
      <c r="I150">
        <v>147</v>
      </c>
    </row>
    <row r="151" spans="1:9" x14ac:dyDescent="0.35">
      <c r="A151">
        <v>2.0004414557601602</v>
      </c>
      <c r="B151">
        <f>(A152-A151)/'Datos excel'!$B$1</f>
        <v>0.22475171378032988</v>
      </c>
      <c r="C151">
        <f>(B152-B151)/'Datos excel'!$B$1</f>
        <v>-0.46845022179434925</v>
      </c>
      <c r="D151">
        <f>(C152-C151)/'Datos excel'!$B$1</f>
        <v>2.4923514346932967</v>
      </c>
      <c r="E151">
        <v>-1.4871654767924101</v>
      </c>
      <c r="F151">
        <f>(E152-E151)/'Datos excel'!$B$1</f>
        <v>-0.13016472804891505</v>
      </c>
      <c r="G151">
        <f>(F152-F151)/'Datos excel'!$B$1</f>
        <v>1.3078575965185488</v>
      </c>
      <c r="H151">
        <f>(G152-G151)/'Datos excel'!$B$1</f>
        <v>-1.4091643527123605</v>
      </c>
      <c r="I151">
        <v>148</v>
      </c>
    </row>
    <row r="152" spans="1:9" x14ac:dyDescent="0.35">
      <c r="A152">
        <v>2.0027950502031402</v>
      </c>
      <c r="B152">
        <f>(A153-A152)/'Datos excel'!$B$1</f>
        <v>0.21984611452912442</v>
      </c>
      <c r="C152">
        <f>(B153-B152)/'Datos excel'!$B$1</f>
        <v>-0.44235037860302778</v>
      </c>
      <c r="D152">
        <f>(C153-C152)/'Datos excel'!$B$1</f>
        <v>2.5464092604213011</v>
      </c>
      <c r="E152">
        <v>-1.48852855863706</v>
      </c>
      <c r="F152">
        <f>(E153-E152)/'Datos excel'!$B$1</f>
        <v>-0.11646887532503412</v>
      </c>
      <c r="G152">
        <f>(F153-F152)/'Datos excel'!$B$1</f>
        <v>1.2931008619246096</v>
      </c>
      <c r="H152">
        <f>(G153-G152)/'Datos excel'!$B$1</f>
        <v>-1.5913816219075516</v>
      </c>
      <c r="I152">
        <v>149</v>
      </c>
    </row>
    <row r="153" spans="1:9" x14ac:dyDescent="0.35">
      <c r="A153">
        <v>2.0050972733308901</v>
      </c>
      <c r="B153">
        <f>(A154-A153)/'Datos excel'!$B$1</f>
        <v>0.21521383219668463</v>
      </c>
      <c r="C153">
        <f>(B154-B153)/'Datos excel'!$B$1</f>
        <v>-0.41568444318445252</v>
      </c>
      <c r="D153">
        <f>(C154-C153)/'Datos excel'!$B$1</f>
        <v>2.5945271840539474</v>
      </c>
      <c r="E153">
        <v>-1.48974821784737</v>
      </c>
      <c r="F153">
        <f>(E154-E153)/'Datos excel'!$B$1</f>
        <v>-0.10292755476445752</v>
      </c>
      <c r="G153">
        <f>(F154-F153)/'Datos excel'!$B$1</f>
        <v>1.276435952549801</v>
      </c>
      <c r="H153">
        <f>(G154-G153)/'Datos excel'!$B$1</f>
        <v>-1.7707938103763197</v>
      </c>
      <c r="I153">
        <v>150</v>
      </c>
    </row>
    <row r="154" spans="1:9" x14ac:dyDescent="0.35">
      <c r="A154">
        <v>2.0073509873114901</v>
      </c>
      <c r="B154">
        <f>(A155-A154)/'Datos excel'!$B$1</f>
        <v>0.21086079488695184</v>
      </c>
      <c r="C154">
        <f>(B155-B154)/'Datos excel'!$B$1</f>
        <v>-0.38851461804790954</v>
      </c>
      <c r="D154">
        <f>(C155-C154)/'Datos excel'!$B$1</f>
        <v>2.6367593572350949</v>
      </c>
      <c r="E154">
        <v>-1.4908260726803699</v>
      </c>
      <c r="F154">
        <f>(E155-E154)/'Datos excel'!$B$1</f>
        <v>-8.9560748726763034E-2</v>
      </c>
      <c r="G154">
        <f>(F155-F154)/'Datos excel'!$B$1</f>
        <v>1.2578922431307993</v>
      </c>
      <c r="H154">
        <f>(G155-G154)/'Datos excel'!$B$1</f>
        <v>-1.9472145780955825</v>
      </c>
      <c r="I154">
        <v>151</v>
      </c>
    </row>
    <row r="155" spans="1:9" x14ac:dyDescent="0.35">
      <c r="A155">
        <v>2.0095591163919799</v>
      </c>
      <c r="B155">
        <f>(A156-A155)/'Datos excel'!$B$1</f>
        <v>0.20679227932071331</v>
      </c>
      <c r="C155">
        <f>(B156-B155)/'Datos excel'!$B$1</f>
        <v>-0.36090253862799648</v>
      </c>
      <c r="D155">
        <f>(C156-C155)/'Datos excel'!$B$1</f>
        <v>2.6731788594740729</v>
      </c>
      <c r="E155">
        <v>-1.4917639506478699</v>
      </c>
      <c r="F155">
        <f>(E156-E155)/'Datos excel'!$B$1</f>
        <v>-7.6388131960005351E-2</v>
      </c>
      <c r="G155">
        <f>(F156-F155)/'Datos excel'!$B$1</f>
        <v>1.2375010597524392</v>
      </c>
      <c r="H155">
        <f>(G156-G155)/'Datos excel'!$B$1</f>
        <v>-2.120462181079922</v>
      </c>
      <c r="I155">
        <v>152</v>
      </c>
    </row>
    <row r="156" spans="1:9" x14ac:dyDescent="0.35">
      <c r="A156">
        <v>2.0117246400770901</v>
      </c>
      <c r="B156">
        <f>(A157-A156)/'Datos excel'!$B$1</f>
        <v>0.20301291677399458</v>
      </c>
      <c r="C156">
        <f>(B157-B156)/'Datos excel'!$B$1</f>
        <v>-0.33290907507247885</v>
      </c>
      <c r="D156">
        <f>(C157-C156)/'Datos excel'!$B$1</f>
        <v>2.7038769042274113</v>
      </c>
      <c r="E156">
        <v>-1.4925638852951599</v>
      </c>
      <c r="F156">
        <f>(E157-E156)/'Datos excel'!$B$1</f>
        <v>-6.3429051166245864E-2</v>
      </c>
      <c r="G156">
        <f>(F157-F156)/'Datos excel'!$B$1</f>
        <v>1.2152956317181203</v>
      </c>
      <c r="H156">
        <f>(G157-G156)/'Datos excel'!$B$1</f>
        <v>-2.2903605649940224</v>
      </c>
      <c r="I156">
        <v>153</v>
      </c>
    </row>
    <row r="157" spans="1:9" x14ac:dyDescent="0.35">
      <c r="A157">
        <v>2.0138505863701601</v>
      </c>
      <c r="B157">
        <f>(A158-A157)/'Datos excel'!$B$1</f>
        <v>0.19952670109212434</v>
      </c>
      <c r="C157">
        <f>(B158-B157)/'Datos excel'!$B$1</f>
        <v>-0.30459414234403903</v>
      </c>
      <c r="D157">
        <f>(C158-C157)/'Datos excel'!$B$1</f>
        <v>2.7289614540951379</v>
      </c>
      <c r="E157">
        <v>-1.4932281127657201</v>
      </c>
      <c r="F157">
        <f>(E158-E157)/'Datos excel'!$B$1</f>
        <v>-5.0702505071094486E-2</v>
      </c>
      <c r="G157">
        <f>(F158-F157)/'Datos excel'!$B$1</f>
        <v>1.1913110319679303</v>
      </c>
      <c r="H157">
        <f>(G158-G157)/'Datos excel'!$B$1</f>
        <v>-2.4567388164136701</v>
      </c>
      <c r="I157">
        <v>154</v>
      </c>
    </row>
    <row r="158" spans="1:9" x14ac:dyDescent="0.35">
      <c r="A158">
        <v>2.0159400250979802</v>
      </c>
      <c r="B158">
        <f>(A159-A158)/'Datos excel'!$B$1</f>
        <v>0.19633699869240928</v>
      </c>
      <c r="C158">
        <f>(B159-B158)/'Datos excel'!$B$1</f>
        <v>-0.27601652482365568</v>
      </c>
      <c r="D158">
        <f>(C159-C158)/'Datos excel'!$B$1</f>
        <v>2.7485559671119479</v>
      </c>
      <c r="E158">
        <v>-1.4937590681572199</v>
      </c>
      <c r="F158">
        <f>(E159-E158)/'Datos excel'!$B$1</f>
        <v>-3.8227125117191403E-2</v>
      </c>
      <c r="G158">
        <f>(F159-F158)/'Datos excel'!$B$1</f>
        <v>1.1655841232431501</v>
      </c>
      <c r="H158">
        <f>(G159-G158)/'Datos excel'!$B$1</f>
        <v>-2.6194321928244695</v>
      </c>
      <c r="I158">
        <v>155</v>
      </c>
    </row>
    <row r="159" spans="1:9" x14ac:dyDescent="0.35">
      <c r="A159">
        <v>2.01799606134038</v>
      </c>
      <c r="B159">
        <f>(A160-A159)/'Datos excel'!$B$1</f>
        <v>0.19344656040355801</v>
      </c>
      <c r="C159">
        <f>(B160-B159)/'Datos excel'!$B$1</f>
        <v>-0.2472337140427914</v>
      </c>
      <c r="D159">
        <f>(C160-C159)/'Datos excel'!$B$1</f>
        <v>2.7627981619795405</v>
      </c>
      <c r="E159">
        <v>-1.49415938167534</v>
      </c>
      <c r="F159">
        <f>(E160-E159)/'Datos excel'!$B$1</f>
        <v>-2.6021156721452804E-2</v>
      </c>
      <c r="G159">
        <f>(F160-F159)/'Datos excel'!$B$1</f>
        <v>1.1381534934646369</v>
      </c>
      <c r="H159">
        <f>(G160-G159)/'Datos excel'!$B$1</f>
        <v>-2.7782816521905169</v>
      </c>
      <c r="I159">
        <v>156</v>
      </c>
    </row>
    <row r="160" spans="1:9" x14ac:dyDescent="0.35">
      <c r="A160">
        <v>2.0200218289838001</v>
      </c>
      <c r="B160">
        <f>(A161-A160)/'Datos excel'!$B$1</f>
        <v>0.1908575350043695</v>
      </c>
      <c r="C160">
        <f>(B161-B160)/'Datos excel'!$B$1</f>
        <v>-0.21830175934603704</v>
      </c>
      <c r="D160">
        <f>(C161-C160)/'Datos excel'!$B$1</f>
        <v>2.7718383355035461</v>
      </c>
      <c r="E160">
        <v>-1.4944318745913201</v>
      </c>
      <c r="F160">
        <f>(E161-E160)/'Datos excel'!$B$1</f>
        <v>-1.4102441209032599E-2</v>
      </c>
      <c r="G160">
        <f>(F161-F160)/'Datos excel'!$B$1</f>
        <v>1.1090593960375534</v>
      </c>
      <c r="H160">
        <f>(G161-G160)/'Datos excel'!$B$1</f>
        <v>-2.9331342309626032</v>
      </c>
      <c r="I160">
        <v>157</v>
      </c>
    </row>
    <row r="161" spans="1:9" x14ac:dyDescent="0.35">
      <c r="A161">
        <v>2.0220204844166401</v>
      </c>
      <c r="B161">
        <f>(A162-A161)/'Datos excel'!$B$1</f>
        <v>0.18857148432627871</v>
      </c>
      <c r="C161">
        <f>(B162-B161)/'Datos excel'!$B$1</f>
        <v>-0.18927513617351538</v>
      </c>
      <c r="D161">
        <f>(C162-C161)/'Datos excel'!$B$1</f>
        <v>2.7758379155202833</v>
      </c>
      <c r="E161">
        <v>-1.49457955501032</v>
      </c>
      <c r="F161">
        <f>(E162-E161)/'Datos excel'!$B$1</f>
        <v>-2.4883983724115627E-3</v>
      </c>
      <c r="G161">
        <f>(F162-F161)/'Datos excel'!$B$1</f>
        <v>1.0783436861976039</v>
      </c>
      <c r="H161">
        <f>(G162-G161)/'Datos excel'!$B$1</f>
        <v>-3.0838430958972309</v>
      </c>
      <c r="I161">
        <v>158</v>
      </c>
    </row>
    <row r="162" spans="1:9" x14ac:dyDescent="0.35">
      <c r="A162">
        <v>2.0239952003827599</v>
      </c>
      <c r="B162">
        <f>(A163-A162)/'Datos excel'!$B$1</f>
        <v>0.18658939973524563</v>
      </c>
      <c r="C162">
        <f>(B163-B162)/'Datos excel'!$B$1</f>
        <v>-0.16020662949700029</v>
      </c>
      <c r="D162">
        <f>(C163-C162)/'Datos excel'!$B$1</f>
        <v>2.7749678808080622</v>
      </c>
      <c r="E162">
        <v>-1.4946056134571399</v>
      </c>
      <c r="F162">
        <f>(E163-E162)/'Datos excel'!$B$1</f>
        <v>8.8039903029328691E-3</v>
      </c>
      <c r="G162">
        <f>(F163-F162)/'Datos excel'!$B$1</f>
        <v>1.0460497568146228</v>
      </c>
      <c r="H162">
        <f>(G163-G162)/'Datos excel'!$B$1</f>
        <v>-3.2302672153537739</v>
      </c>
      <c r="I162">
        <v>159</v>
      </c>
    </row>
    <row r="163" spans="1:9" x14ac:dyDescent="0.35">
      <c r="A163">
        <v>2.0259491600075799</v>
      </c>
      <c r="B163">
        <f>(A164-A163)/'Datos excel'!$B$1</f>
        <v>0.18491171983429844</v>
      </c>
      <c r="C163">
        <f>(B164-B163)/'Datos excel'!$B$1</f>
        <v>-0.13114723380268614</v>
      </c>
      <c r="D163">
        <f>(C164-C163)/'Datos excel'!$B$1</f>
        <v>2.7694070425512511</v>
      </c>
      <c r="E163">
        <v>-1.49451341828628</v>
      </c>
      <c r="F163">
        <f>(E164-E163)/'Datos excel'!$B$1</f>
        <v>1.9758197740593564E-2</v>
      </c>
      <c r="G163">
        <f>(F164-F163)/'Datos excel'!$B$1</f>
        <v>1.0122224776383315</v>
      </c>
      <c r="H163">
        <f>(G164-G163)/'Datos excel'!$B$1</f>
        <v>-3.3722714051196014</v>
      </c>
      <c r="I163">
        <v>160</v>
      </c>
    </row>
    <row r="164" spans="1:9" x14ac:dyDescent="0.35">
      <c r="A164">
        <v>2.0278855510095601</v>
      </c>
      <c r="B164">
        <f>(A165-A164)/'Datos excel'!$B$1</f>
        <v>0.18353834921345463</v>
      </c>
      <c r="C164">
        <f>(B165-B164)/'Datos excel'!$B$1</f>
        <v>-0.10214607107042332</v>
      </c>
      <c r="D164">
        <f>(C165-C164)/'Datos excel'!$B$1</f>
        <v>2.7593403880642424</v>
      </c>
      <c r="E164">
        <v>-1.49430651092338</v>
      </c>
      <c r="F164">
        <f>(E165-E164)/'Datos excel'!$B$1</f>
        <v>3.0358166739083699E-2</v>
      </c>
      <c r="G164">
        <f>(F165-F164)/'Datos excel'!$B$1</f>
        <v>0.97690813406421595</v>
      </c>
      <c r="H164">
        <f>(G165-G164)/'Datos excel'!$B$1</f>
        <v>-3.5097261899682488</v>
      </c>
      <c r="I164">
        <v>161</v>
      </c>
    </row>
    <row r="165" spans="1:9" x14ac:dyDescent="0.35">
      <c r="A165">
        <v>2.0298075601080301</v>
      </c>
      <c r="B165">
        <f>(A166-A165)/'Datos excel'!$B$1</f>
        <v>0.18246867805856162</v>
      </c>
      <c r="C165">
        <f>(B166-B165)/'Datos excel'!$B$1</f>
        <v>-7.3250326097435883E-2</v>
      </c>
      <c r="D165">
        <f>(C166-C165)/'Datos excel'!$B$1</f>
        <v>2.7449575010862377</v>
      </c>
      <c r="E165">
        <v>-1.4939886009447001</v>
      </c>
      <c r="F165">
        <f>(E166-E165)/'Datos excel'!$B$1</f>
        <v>4.0588324796444544E-2</v>
      </c>
      <c r="G165">
        <f>(F166-F165)/'Datos excel'!$B$1</f>
        <v>0.9401543673491628</v>
      </c>
      <c r="H165">
        <f>(G166-G165)/'Datos excel'!$B$1</f>
        <v>-3.6425072272691561</v>
      </c>
      <c r="I165">
        <v>162</v>
      </c>
    </row>
    <row r="166" spans="1:9" x14ac:dyDescent="0.35">
      <c r="A166">
        <v>2.0317183676363602</v>
      </c>
      <c r="B166">
        <f>(A167-A166)/'Datos excel'!$B$1</f>
        <v>0.18170160243742575</v>
      </c>
      <c r="C166">
        <f>(B167-B166)/'Datos excel'!$B$1</f>
        <v>-4.4505198364673482E-2</v>
      </c>
      <c r="D166">
        <f>(C167-C166)/'Datos excel'!$B$1</f>
        <v>2.7264507956785868</v>
      </c>
      <c r="E166">
        <v>-1.49356356100136</v>
      </c>
      <c r="F166">
        <f>(E167-E166)/'Datos excel'!$B$1</f>
        <v>5.0433598308792842E-2</v>
      </c>
      <c r="G166">
        <f>(F167-F166)/'Datos excel'!$B$1</f>
        <v>0.90201012086304111</v>
      </c>
      <c r="H166">
        <f>(G167-G166)/'Datos excel'!$B$1</f>
        <v>-3.7704953591945722</v>
      </c>
      <c r="I166">
        <v>163</v>
      </c>
    </row>
    <row r="167" spans="1:9" x14ac:dyDescent="0.35">
      <c r="A167">
        <v>2.0336211423675699</v>
      </c>
      <c r="B167">
        <f>(A168-A167)/'Datos excel'!$B$1</f>
        <v>0.1812355450899957</v>
      </c>
      <c r="C167">
        <f>(B168-B167)/'Datos excel'!$B$1</f>
        <v>-1.5953872397747169E-2</v>
      </c>
      <c r="D167">
        <f>(C168-C167)/'Datos excel'!$B$1</f>
        <v>2.7040139500576275</v>
      </c>
      <c r="E167">
        <v>-1.49303542159489</v>
      </c>
      <c r="F167">
        <f>(E168-E167)/'Datos excel'!$B$1</f>
        <v>5.9879426206016079E-2</v>
      </c>
      <c r="G167">
        <f>(F168-F167)/'Datos excel'!$B$1</f>
        <v>0.86252558579357419</v>
      </c>
      <c r="H167">
        <f>(G168-G167)/'Datos excel'!$B$1</f>
        <v>-3.8935759543452035</v>
      </c>
      <c r="I167">
        <v>164</v>
      </c>
    </row>
    <row r="168" spans="1:9" x14ac:dyDescent="0.35">
      <c r="A168">
        <v>2.0355190365576501</v>
      </c>
      <c r="B168">
        <f>(A169-A168)/'Datos excel'!$B$1</f>
        <v>0.18106847652892546</v>
      </c>
      <c r="C168">
        <f>(B169-B168)/'Datos excel'!$B$1</f>
        <v>1.2362495471270694E-2</v>
      </c>
      <c r="D168">
        <f>(C169-C168)/'Datos excel'!$B$1</f>
        <v>2.6778403713531196</v>
      </c>
      <c r="E168">
        <v>-1.49240836570999</v>
      </c>
      <c r="F168">
        <f>(E169-E168)/'Datos excel'!$B$1</f>
        <v>6.8911773018890496E-2</v>
      </c>
      <c r="G168">
        <f>(F169-F168)/'Datos excel'!$B$1</f>
        <v>0.82175215374569166</v>
      </c>
      <c r="H168">
        <f>(G169-G168)/'Datos excel'!$B$1</f>
        <v>-4.0116386492379741</v>
      </c>
      <c r="I168">
        <v>165</v>
      </c>
    </row>
    <row r="169" spans="1:9" x14ac:dyDescent="0.35">
      <c r="A169">
        <v>2.03741518120985</v>
      </c>
      <c r="B169">
        <f>(A170-A169)/'Datos excel'!$B$1</f>
        <v>0.1811979362787674</v>
      </c>
      <c r="C169">
        <f>(B170-B169)/'Datos excel'!$B$1</f>
        <v>4.0404774265034436E-2</v>
      </c>
      <c r="D169">
        <f>(C170-C169)/'Datos excel'!$B$1</f>
        <v>2.648121504535224</v>
      </c>
      <c r="E169">
        <v>-1.49168672331045</v>
      </c>
      <c r="F169">
        <f>(E170-E169)/'Datos excel'!$B$1</f>
        <v>7.7517141449820678E-2</v>
      </c>
      <c r="G169">
        <f>(F170-F169)/'Datos excel'!$B$1</f>
        <v>0.77974237204801533</v>
      </c>
      <c r="H169">
        <f>(G170-G169)/'Datos excel'!$B$1</f>
        <v>-4.1245768138712284</v>
      </c>
      <c r="I169">
        <v>166</v>
      </c>
    </row>
    <row r="170" spans="1:9" x14ac:dyDescent="0.35">
      <c r="A170">
        <v>2.03931268156138</v>
      </c>
      <c r="B170">
        <f>(A171-A170)/'Datos excel'!$B$1</f>
        <v>0.18162105408543736</v>
      </c>
      <c r="C170">
        <f>(B171-B170)/'Datos excel'!$B$1</f>
        <v>6.8135837813237801E-2</v>
      </c>
      <c r="D170">
        <f>(C171-C170)/'Datos excel'!$B$1</f>
        <v>2.6150457128887323</v>
      </c>
      <c r="E170">
        <v>-1.4908749657034299</v>
      </c>
      <c r="F170">
        <f>(E171-E170)/'Datos excel'!$B$1</f>
        <v>8.5682584475549758E-2</v>
      </c>
      <c r="G170">
        <f>(F171-F170)/'Datos excel'!$B$1</f>
        <v>0.73654990465593317</v>
      </c>
      <c r="H170">
        <f>(G171-G170)/'Datos excel'!$B$1</f>
        <v>-4.2322871833867772</v>
      </c>
      <c r="I170">
        <v>167</v>
      </c>
    </row>
    <row r="171" spans="1:9" x14ac:dyDescent="0.35">
      <c r="A171">
        <v>2.0412146127922202</v>
      </c>
      <c r="B171">
        <f>(A172-A171)/'Datos excel'!$B$1</f>
        <v>0.18233457091050487</v>
      </c>
      <c r="C171">
        <f>(B172-B171)/'Datos excel'!$B$1</f>
        <v>9.5520532481280215E-2</v>
      </c>
      <c r="D171">
        <f>(C172-C171)/'Datos excel'!$B$1</f>
        <v>2.5787964658957376</v>
      </c>
      <c r="E171">
        <v>-1.489977699777</v>
      </c>
      <c r="F171">
        <f>(E172-E171)/'Datos excel'!$B$1</f>
        <v>9.3395717040447565E-2</v>
      </c>
      <c r="G171">
        <f>(F172-F171)/'Datos excel'!$B$1</f>
        <v>0.69222949691189939</v>
      </c>
      <c r="H171">
        <f>(G172-G171)/'Datos excel'!$B$1</f>
        <v>-4.3346692486145466</v>
      </c>
      <c r="I171">
        <v>168</v>
      </c>
    </row>
    <row r="172" spans="1:9" x14ac:dyDescent="0.35">
      <c r="A172">
        <v>2.0431240159537798</v>
      </c>
      <c r="B172">
        <f>(A173-A172)/'Datos excel'!$B$1</f>
        <v>0.18333485958753878</v>
      </c>
      <c r="C172">
        <f>(B173-B172)/'Datos excel'!$B$1</f>
        <v>0.12252562592248478</v>
      </c>
      <c r="D172">
        <f>(C173-C172)/'Datos excel'!$B$1</f>
        <v>2.5395515263712527</v>
      </c>
      <c r="E172">
        <v>-1.4889996621152299</v>
      </c>
      <c r="F172">
        <f>(E173-E172)/'Datos excel'!$B$1</f>
        <v>0.1006447273807695</v>
      </c>
      <c r="G172">
        <f>(F173-F172)/'Datos excel'!$B$1</f>
        <v>0.6468369466879359</v>
      </c>
      <c r="H172">
        <f>(G173-G172)/'Datos excel'!$B$1</f>
        <v>-4.4316248825129598</v>
      </c>
      <c r="I172">
        <v>169</v>
      </c>
    </row>
    <row r="173" spans="1:9" x14ac:dyDescent="0.35">
      <c r="A173">
        <v>2.0450438941138702</v>
      </c>
      <c r="B173">
        <f>(A174-A173)/'Datos excel'!$B$1</f>
        <v>0.18461794494178735</v>
      </c>
      <c r="C173">
        <f>(B174-B173)/'Datos excel'!$B$1</f>
        <v>0.14911974731802036</v>
      </c>
      <c r="D173">
        <f>(C174-C173)/'Datos excel'!$B$1</f>
        <v>2.4974814666622711</v>
      </c>
      <c r="E173">
        <v>-1.48794571299469</v>
      </c>
      <c r="F173">
        <f>(E174-E173)/'Datos excel'!$B$1</f>
        <v>0.10741838804672041</v>
      </c>
      <c r="G173">
        <f>(F174-F173)/'Datos excel'!$B$1</f>
        <v>0.60042907944004109</v>
      </c>
      <c r="H173">
        <f>(G174-G173)/'Datos excel'!$B$1</f>
        <v>-4.5230578165639788</v>
      </c>
      <c r="I173">
        <v>170</v>
      </c>
    </row>
    <row r="174" spans="1:9" x14ac:dyDescent="0.35">
      <c r="A174">
        <v>2.0469772087123701</v>
      </c>
      <c r="B174">
        <f>(A175-A174)/'Datos excel'!$B$1</f>
        <v>0.18617952328405221</v>
      </c>
      <c r="C174">
        <f>(B175-B174)/'Datos excel'!$B$1</f>
        <v>0.17527331207849653</v>
      </c>
      <c r="D174">
        <f>(C175-C174)/'Datos excel'!$B$1</f>
        <v>2.4527487022617356</v>
      </c>
      <c r="E174">
        <v>-1.4868208302655299</v>
      </c>
      <c r="F174">
        <f>(E175-E174)/'Datos excel'!$B$1</f>
        <v>0.11370606666328879</v>
      </c>
      <c r="G174">
        <f>(F175-F174)/'Datos excel'!$B$1</f>
        <v>0.55306372874577681</v>
      </c>
      <c r="H174">
        <f>(G175-G174)/'Datos excel'!$B$1</f>
        <v>-4.6088731194894006</v>
      </c>
      <c r="I174">
        <v>171</v>
      </c>
    </row>
    <row r="175" spans="1:9" x14ac:dyDescent="0.35">
      <c r="A175">
        <v>2.0489268761210302</v>
      </c>
      <c r="B175">
        <f>(A176-A175)/'Datos excel'!$B$1</f>
        <v>0.1880149811160394</v>
      </c>
      <c r="C175">
        <f>(B176-B175)/'Datos excel'!$B$1</f>
        <v>0.20095843642558775</v>
      </c>
      <c r="D175">
        <f>(C176-C175)/'Datos excel'!$B$1</f>
        <v>2.4055067265103105</v>
      </c>
      <c r="E175">
        <v>-1.48563010311987</v>
      </c>
      <c r="F175">
        <f>(E176-E175)/'Datos excel'!$B$1</f>
        <v>0.11949773648727116</v>
      </c>
      <c r="G175">
        <f>(F176-F175)/'Datos excel'!$B$1</f>
        <v>0.50479972230072556</v>
      </c>
      <c r="H175">
        <f>(G176-G175)/'Datos excel'!$B$1</f>
        <v>-4.6889768830503744</v>
      </c>
      <c r="I175">
        <v>172</v>
      </c>
    </row>
    <row r="176" spans="1:9" x14ac:dyDescent="0.35">
      <c r="A176">
        <v>2.0508957643991601</v>
      </c>
      <c r="B176">
        <f>(A177-A176)/'Datos excel'!$B$1</f>
        <v>0.19011941294121112</v>
      </c>
      <c r="C176">
        <f>(B177-B176)/'Datos excel'!$B$1</f>
        <v>0.22614884395947316</v>
      </c>
      <c r="D176">
        <f>(C177-C176)/'Datos excel'!$B$1</f>
        <v>2.3558989740584755</v>
      </c>
      <c r="E176">
        <v>-1.4843787257496399</v>
      </c>
      <c r="F176">
        <f>(E177-E176)/'Datos excel'!$B$1</f>
        <v>0.12478398681765158</v>
      </c>
      <c r="G176">
        <f>(F177-F176)/'Datos excel'!$B$1</f>
        <v>0.45569687120524749</v>
      </c>
      <c r="H176">
        <f>(G177-G176)/'Datos excel'!$B$1</f>
        <v>-4.7632756992155914</v>
      </c>
      <c r="I176">
        <v>173</v>
      </c>
    </row>
    <row r="177" spans="1:9" x14ac:dyDescent="0.35">
      <c r="A177">
        <v>2.0528866902358298</v>
      </c>
      <c r="B177">
        <f>(A178-A177)/'Datos excel'!$B$1</f>
        <v>0.19248763809721414</v>
      </c>
      <c r="C177">
        <f>(B178-B177)/'Datos excel'!$B$1</f>
        <v>0.25081976032447928</v>
      </c>
      <c r="D177">
        <f>(C178-C177)/'Datos excel'!$B$1</f>
        <v>2.3040584449859485</v>
      </c>
      <c r="E177">
        <v>-1.4830719908954</v>
      </c>
      <c r="F177">
        <f>(E178-E177)/'Datos excel'!$B$1</f>
        <v>0.12955603329379245</v>
      </c>
      <c r="G177">
        <f>(F178-F177)/'Datos excel'!$B$1</f>
        <v>0.4058159647263192</v>
      </c>
      <c r="H177">
        <f>(G178-G177)/'Datos excel'!$B$1</f>
        <v>-4.8316763223728181</v>
      </c>
      <c r="I177">
        <v>174</v>
      </c>
    </row>
    <row r="178" spans="1:9" x14ac:dyDescent="0.35">
      <c r="A178">
        <v>2.05490241606834</v>
      </c>
      <c r="B178">
        <f>(A179-A178)/'Datos excel'!$B$1</f>
        <v>0.19511421648524926</v>
      </c>
      <c r="C178">
        <f>(B179-B178)/'Datos excel'!$B$1</f>
        <v>0.27494780393851054</v>
      </c>
      <c r="D178">
        <f>(C179-C178)/'Datos excel'!$B$1</f>
        <v>2.2501069762417911</v>
      </c>
      <c r="E178">
        <v>-1.4817152832873199</v>
      </c>
      <c r="F178">
        <f>(E179-E178)/'Datos excel'!$B$1</f>
        <v>0.13380572813877131</v>
      </c>
      <c r="G178">
        <f>(F179-F178)/'Datos excel'!$B$1</f>
        <v>0.35521876859668522</v>
      </c>
      <c r="H178">
        <f>(G179-G178)/'Datos excel'!$B$1</f>
        <v>-4.8940854910520901</v>
      </c>
      <c r="I178">
        <v>175</v>
      </c>
    </row>
    <row r="179" spans="1:9" x14ac:dyDescent="0.35">
      <c r="A179">
        <v>2.05694564736541</v>
      </c>
      <c r="B179">
        <f>(A180-A179)/'Datos excel'!$B$1</f>
        <v>0.19799346315516217</v>
      </c>
      <c r="C179">
        <f>(B180-B179)/'Datos excel'!$B$1</f>
        <v>0.29851086909301838</v>
      </c>
      <c r="D179">
        <f>(C180-C179)/'Datos excel'!$B$1</f>
        <v>2.1941549268627707</v>
      </c>
      <c r="E179">
        <v>-1.4803140729788899</v>
      </c>
      <c r="F179">
        <f>(E180-E179)/'Datos excel'!$B$1</f>
        <v>0.13752557038490651</v>
      </c>
      <c r="G179">
        <f>(F180-F179)/'Datos excel'!$B$1</f>
        <v>0.30396802518091975</v>
      </c>
      <c r="H179">
        <f>(G180-G179)/'Datos excel'!$B$1</f>
        <v>-4.950409491531083</v>
      </c>
      <c r="I179">
        <v>176</v>
      </c>
    </row>
    <row r="180" spans="1:9" x14ac:dyDescent="0.35">
      <c r="A180">
        <v>2.0590190300631002</v>
      </c>
      <c r="B180">
        <f>(A181-A180)/'Datos excel'!$B$1</f>
        <v>0.20111946166635994</v>
      </c>
      <c r="C180">
        <f>(B181-B180)/'Datos excel'!$B$1</f>
        <v>0.32148800575658482</v>
      </c>
      <c r="D180">
        <f>(C181-C180)/'Datos excel'!$B$1</f>
        <v>2.1363007715418694</v>
      </c>
      <c r="E180">
        <v>-1.4788739085735501</v>
      </c>
      <c r="F180">
        <f>(E181-E180)/'Datos excel'!$B$1</f>
        <v>0.14070871610102176</v>
      </c>
      <c r="G180">
        <f>(F181-F180)/'Datos excel'!$B$1</f>
        <v>0.25212745821140231</v>
      </c>
      <c r="H180">
        <f>(G181-G180)/'Datos excel'!$B$1</f>
        <v>-5.0005541031080325</v>
      </c>
      <c r="I180">
        <v>177</v>
      </c>
    </row>
    <row r="181" spans="1:9" x14ac:dyDescent="0.35">
      <c r="A181">
        <v>2.0611251481406501</v>
      </c>
      <c r="B181">
        <f>(A182-A181)/'Datos excel'!$B$1</f>
        <v>0.20448607619003367</v>
      </c>
      <c r="C181">
        <f>(B182-B181)/'Datos excel'!$B$1</f>
        <v>0.34385929512236529</v>
      </c>
      <c r="D181">
        <f>(C182-C181)/'Datos excel'!$B$1</f>
        <v>2.0766310167134621</v>
      </c>
      <c r="E181">
        <v>-1.47740041034422</v>
      </c>
      <c r="F181">
        <f>(E182-E181)/'Datos excel'!$B$1</f>
        <v>0.14334898866930579</v>
      </c>
      <c r="G181">
        <f>(F182-F181)/'Datos excel'!$B$1</f>
        <v>0.19976177809739401</v>
      </c>
      <c r="H181">
        <f>(G182-G181)/'Datos excel'!$B$1</f>
        <v>-5.0444245834132264</v>
      </c>
      <c r="I181">
        <v>178</v>
      </c>
    </row>
    <row r="182" spans="1:9" x14ac:dyDescent="0.35">
      <c r="A182">
        <v>2.0632665213230501</v>
      </c>
      <c r="B182">
        <f>(A183-A182)/'Datos excel'!$B$1</f>
        <v>0.20808696230811696</v>
      </c>
      <c r="C182">
        <f>(B183-B182)/'Datos excel'!$B$1</f>
        <v>0.36560572427677768</v>
      </c>
      <c r="D182">
        <f>(C183-C182)/'Datos excel'!$B$1</f>
        <v>2.0152202717060734</v>
      </c>
      <c r="E182">
        <v>-1.4758992632452099</v>
      </c>
      <c r="F182">
        <f>(E183-E182)/'Datos excel'!$B$1</f>
        <v>0.14544088911776848</v>
      </c>
      <c r="G182">
        <f>(F183-F182)/'Datos excel'!$B$1</f>
        <v>0.14693668738793153</v>
      </c>
      <c r="H182">
        <f>(G183-G182)/'Datos excel'!$B$1</f>
        <v>-5.0819254696364933</v>
      </c>
      <c r="I182">
        <v>179</v>
      </c>
    </row>
    <row r="183" spans="1:9" x14ac:dyDescent="0.35">
      <c r="A183">
        <v>2.0654456028967001</v>
      </c>
      <c r="B183">
        <f>(A184-A183)/'Datos excel'!$B$1</f>
        <v>0.21191557649977796</v>
      </c>
      <c r="C183">
        <f>(B184-B183)/'Datos excel'!$B$1</f>
        <v>0.3867090616133011</v>
      </c>
      <c r="D183">
        <f>(C184-C183)/'Datos excel'!$B$1</f>
        <v>1.9521311176506095</v>
      </c>
      <c r="E183">
        <v>-1.4743762098159301</v>
      </c>
      <c r="F183">
        <f>(E184-E183)/'Datos excel'!$B$1</f>
        <v>0.1469796065099043</v>
      </c>
      <c r="G183">
        <f>(F184-F183)/'Datos excel'!$B$1</f>
        <v>9.3718888316261975E-2</v>
      </c>
      <c r="H183">
        <f>(G184-G183)/'Datos excel'!$B$1</f>
        <v>-5.1129608501931427</v>
      </c>
      <c r="I183">
        <v>180</v>
      </c>
    </row>
    <row r="184" spans="1:9" x14ac:dyDescent="0.35">
      <c r="A184">
        <v>2.0676647776244099</v>
      </c>
      <c r="B184">
        <f>(A185-A184)/'Datos excel'!$B$1</f>
        <v>0.21596518432324779</v>
      </c>
      <c r="C184">
        <f>(B185-B184)/'Datos excel'!$B$1</f>
        <v>0.40715173087348505</v>
      </c>
      <c r="D184">
        <f>(C185-C184)/'Datos excel'!$B$1</f>
        <v>1.8874145015344295</v>
      </c>
      <c r="E184">
        <v>-1.4728370429758</v>
      </c>
      <c r="F184">
        <f>(E185-E184)/'Datos excel'!$B$1</f>
        <v>0.14796102841336087</v>
      </c>
      <c r="G184">
        <f>(F185-F184)/'Datos excel'!$B$1</f>
        <v>4.0176087499398647E-2</v>
      </c>
      <c r="H184">
        <f>(G185-G184)/'Datos excel'!$B$1</f>
        <v>-5.1374344784129145</v>
      </c>
      <c r="I184">
        <v>181</v>
      </c>
    </row>
    <row r="185" spans="1:9" x14ac:dyDescent="0.35">
      <c r="A185">
        <v>2.0699263597460802</v>
      </c>
      <c r="B185">
        <f>(A186-A185)/'Datos excel'!$B$1</f>
        <v>0.22022886727860949</v>
      </c>
      <c r="C185">
        <f>(B186-B185)/'Datos excel'!$B$1</f>
        <v>0.42691668931448307</v>
      </c>
      <c r="D185">
        <f>(C186-C185)/'Datos excel'!$B$1</f>
        <v>1.8211101847846558</v>
      </c>
      <c r="E185">
        <v>-1.47128759870953</v>
      </c>
      <c r="F185">
        <f>(E186-E185)/'Datos excel'!$B$1</f>
        <v>0.14838175141782117</v>
      </c>
      <c r="G185">
        <f>(F186-F185)/'Datos excel'!$B$1</f>
        <v>-1.3623000552871094E-2</v>
      </c>
      <c r="H185">
        <f>(G186-G185)/'Datos excel'!$B$1</f>
        <v>-5.1552500956404765</v>
      </c>
      <c r="I185">
        <v>182</v>
      </c>
    </row>
    <row r="186" spans="1:9" x14ac:dyDescent="0.35">
      <c r="A186">
        <v>2.0722325910512498</v>
      </c>
      <c r="B186">
        <f>(A187-A186)/'Datos excel'!$B$1</f>
        <v>0.22469952839476035</v>
      </c>
      <c r="C186">
        <f>(B187-B186)/'Datos excel'!$B$1</f>
        <v>0.44598731057413982</v>
      </c>
      <c r="D186">
        <f>(C187-C186)/'Datos excel'!$B$1</f>
        <v>1.7532467800055482</v>
      </c>
      <c r="E186">
        <v>-1.4697337486422599</v>
      </c>
      <c r="F186">
        <f>(E187-E186)/'Datos excel'!$B$1</f>
        <v>0.14823909168963201</v>
      </c>
      <c r="G186">
        <f>(F187-F186)/'Datos excel'!$B$1</f>
        <v>-6.7608653312478423E-2</v>
      </c>
      <c r="H186">
        <f>(G187-G186)/'Datos excel'!$B$1</f>
        <v>-5.1663117684399635</v>
      </c>
      <c r="I186">
        <v>183</v>
      </c>
    </row>
    <row r="187" spans="1:9" x14ac:dyDescent="0.35">
      <c r="A187">
        <v>2.07458563901015</v>
      </c>
      <c r="B187">
        <f>(A188-A187)/'Datos excel'!$B$1</f>
        <v>0.2293698965897403</v>
      </c>
      <c r="C187">
        <f>(B188-B187)/'Datos excel'!$B$1</f>
        <v>0.46434726792079112</v>
      </c>
      <c r="D187">
        <f>(C188-C187)/'Datos excel'!$B$1</f>
        <v>1.6838428913850172</v>
      </c>
      <c r="E187">
        <v>-1.46818139250417</v>
      </c>
      <c r="F187">
        <f>(E188-E187)/'Datos excel'!$B$1</f>
        <v>0.14753109552774674</v>
      </c>
      <c r="G187">
        <f>(F188-F187)/'Datos excel'!$B$1</f>
        <v>-0.12171014363876335</v>
      </c>
      <c r="H187">
        <f>(G188-G187)/'Datos excel'!$B$1</f>
        <v>-5.1705244914790907</v>
      </c>
      <c r="I187">
        <v>184</v>
      </c>
    </row>
    <row r="188" spans="1:9" x14ac:dyDescent="0.35">
      <c r="A188">
        <v>2.07698759495042</v>
      </c>
      <c r="B188">
        <f>(A189-A188)/'Datos excel'!$B$1</f>
        <v>0.23423252980845513</v>
      </c>
      <c r="C188">
        <f>(B189-B188)/'Datos excel'!$B$1</f>
        <v>0.481980429445373</v>
      </c>
      <c r="D188">
        <f>(C189-C188)/'Datos excel'!$B$1</f>
        <v>1.6129073857754042</v>
      </c>
      <c r="E188">
        <v>-1.4666364504845499</v>
      </c>
      <c r="F188">
        <f>(E189-E188)/'Datos excel'!$B$1</f>
        <v>0.14625654988400374</v>
      </c>
      <c r="G188">
        <f>(F189-F188)/'Datos excel'!$B$1</f>
        <v>-0.17585574949755273</v>
      </c>
      <c r="H188">
        <f>(G189-G188)/'Datos excel'!$B$1</f>
        <v>-5.167794708423914</v>
      </c>
      <c r="I188">
        <v>185</v>
      </c>
    </row>
    <row r="189" spans="1:9" x14ac:dyDescent="0.35">
      <c r="A189">
        <v>2.0794404722666799</v>
      </c>
      <c r="B189">
        <f>(A190-A189)/'Datos excel'!$B$1</f>
        <v>0.23927981706285392</v>
      </c>
      <c r="C189">
        <f>(B190-B189)/'Datos excel'!$B$1</f>
        <v>0.4988707560922821</v>
      </c>
      <c r="D189">
        <f>(C190-C189)/'Datos excel'!$B$1</f>
        <v>1.5404401664986447</v>
      </c>
      <c r="E189">
        <v>-1.4651048554757</v>
      </c>
      <c r="F189">
        <f>(E190-E189)/'Datos excel'!$B$1</f>
        <v>0.14441499278162695</v>
      </c>
      <c r="G189">
        <f>(F190-F189)/'Datos excel'!$B$1</f>
        <v>-0.22997276913503531</v>
      </c>
      <c r="H189">
        <f>(G190-G189)/'Datos excel'!$B$1</f>
        <v>-5.1580310729834284</v>
      </c>
      <c r="I189">
        <v>186</v>
      </c>
    </row>
    <row r="190" spans="1:9" x14ac:dyDescent="0.35">
      <c r="A190">
        <v>2.0819462046514698</v>
      </c>
      <c r="B190">
        <f>(A191-A190)/'Datos excel'!$B$1</f>
        <v>0.24450397940428825</v>
      </c>
      <c r="C190">
        <f>(B191-B190)/'Datos excel'!$B$1</f>
        <v>0.5150022077935047</v>
      </c>
      <c r="D190">
        <f>(C191-C190)/'Datos excel'!$B$1</f>
        <v>1.4664333617057723</v>
      </c>
      <c r="E190">
        <v>-1.4635925452077301</v>
      </c>
      <c r="F190">
        <f>(E191-E190)/'Datos excel'!$B$1</f>
        <v>0.14200672357482585</v>
      </c>
      <c r="G190">
        <f>(F191-F190)/'Datos excel'!$B$1</f>
        <v>-0.28398754422127737</v>
      </c>
      <c r="H190">
        <f>(G191-G190)/'Datos excel'!$B$1</f>
        <v>-5.141145286519599</v>
      </c>
      <c r="I190">
        <v>187</v>
      </c>
    </row>
    <row r="191" spans="1:9" x14ac:dyDescent="0.35">
      <c r="A191">
        <v>2.0845066443363698</v>
      </c>
      <c r="B191">
        <f>(A192-A191)/'Datos excel'!$B$1</f>
        <v>0.24989706991291025</v>
      </c>
      <c r="C191">
        <f>(B192-B191)/'Datos excel'!$B$1</f>
        <v>0.53035866204721749</v>
      </c>
      <c r="D191">
        <f>(C192-C191)/'Datos excel'!$B$1</f>
        <v>1.390871837535864</v>
      </c>
      <c r="E191">
        <v>-1.46210545427592</v>
      </c>
      <c r="F191">
        <f>(E192-E191)/'Datos excel'!$B$1</f>
        <v>0.13903281296603728</v>
      </c>
      <c r="G191">
        <f>(F192-F191)/'Datos excel'!$B$1</f>
        <v>-0.33782549176516991</v>
      </c>
      <c r="H191">
        <f>(G192-G191)/'Datos excel'!$B$1</f>
        <v>-5.1170529339213724</v>
      </c>
      <c r="I191">
        <v>188</v>
      </c>
    </row>
    <row r="192" spans="1:9" x14ac:dyDescent="0.35">
      <c r="A192">
        <v>2.0871235603330098</v>
      </c>
      <c r="B192">
        <f>(A193-A192)/'Datos excel'!$B$1</f>
        <v>0.25545097283442775</v>
      </c>
      <c r="C192">
        <f>(B193-B192)/'Datos excel'!$B$1</f>
        <v>0.54492383787017618</v>
      </c>
      <c r="D192">
        <f>(C193-C192)/'Datos excel'!$B$1</f>
        <v>1.3137345550825414</v>
      </c>
      <c r="E192">
        <v>-1.4606495060631799</v>
      </c>
      <c r="F192">
        <f>(E193-E192)/'Datos excel'!$B$1</f>
        <v>0.13549511268895456</v>
      </c>
      <c r="G192">
        <f>(F193-F192)/'Datos excel'!$B$1</f>
        <v>-0.39141114478262817</v>
      </c>
      <c r="H192">
        <f>(G193-G192)/'Datos excel'!$B$1</f>
        <v>-5.085674609700205</v>
      </c>
      <c r="I192">
        <v>189</v>
      </c>
    </row>
    <row r="193" spans="1:9" x14ac:dyDescent="0.35">
      <c r="A193">
        <v>2.0897986366650398</v>
      </c>
      <c r="B193">
        <f>(A194-A193)/'Datos excel'!$B$1</f>
        <v>0.26115740192049075</v>
      </c>
      <c r="C193">
        <f>(B194-B193)/'Datos excel'!$B$1</f>
        <v>0.55868123396022407</v>
      </c>
      <c r="D193">
        <f>(C194-C193)/'Datos excel'!$B$1</f>
        <v>1.2349953561836342</v>
      </c>
      <c r="E193">
        <v>-1.4592306045611101</v>
      </c>
      <c r="F193">
        <f>(E194-E193)/'Datos excel'!$B$1</f>
        <v>0.13139626476568031</v>
      </c>
      <c r="G193">
        <f>(F194-F193)/'Datos excel'!$B$1</f>
        <v>-0.44466820475723584</v>
      </c>
      <c r="H193">
        <f>(G194-G193)/'Datos excel'!$B$1</f>
        <v>-5.0469368955908473</v>
      </c>
      <c r="I193">
        <v>190</v>
      </c>
    </row>
    <row r="194" spans="1:9" x14ac:dyDescent="0.35">
      <c r="A194">
        <v>2.0925334705827199</v>
      </c>
      <c r="B194">
        <f>(A195-A194)/'Datos excel'!$B$1</f>
        <v>0.26700789812151715</v>
      </c>
      <c r="C194">
        <f>(B195-B194)/'Datos excel'!$B$1</f>
        <v>0.57161407508757078</v>
      </c>
      <c r="D194">
        <f>(C195-C194)/'Datos excel'!$B$1</f>
        <v>1.1546243025947303</v>
      </c>
      <c r="E194">
        <v>-1.4578546260941201</v>
      </c>
      <c r="F194">
        <f>(E195-E194)/'Datos excel'!$B$1</f>
        <v>0.12673971021451266</v>
      </c>
      <c r="G194">
        <f>(F195-F194)/'Datos excel'!$B$1</f>
        <v>-0.49751960433830078</v>
      </c>
      <c r="H194">
        <f>(G195-G194)/'Datos excel'!$B$1</f>
        <v>-5.000773620643292</v>
      </c>
      <c r="I194">
        <v>191</v>
      </c>
    </row>
    <row r="195" spans="1:9" x14ac:dyDescent="0.35">
      <c r="A195">
        <v>2.0953295707533499</v>
      </c>
      <c r="B195">
        <f>(A196-A195)/'Datos excel'!$B$1</f>
        <v>0.27299382671812927</v>
      </c>
      <c r="C195">
        <f>(B196-B195)/'Datos excel'!$B$1</f>
        <v>0.58370527250986359</v>
      </c>
      <c r="D195">
        <f>(C196-C195)/'Datos excel'!$B$1</f>
        <v>1.0725887483361609</v>
      </c>
      <c r="E195">
        <v>-1.45652741095236</v>
      </c>
      <c r="F195">
        <f>(E196-E195)/'Datos excel'!$B$1</f>
        <v>0.12152969710115898</v>
      </c>
      <c r="G195">
        <f>(F196-F195)/'Datos excel'!$B$1</f>
        <v>-0.54988758323456277</v>
      </c>
      <c r="H195">
        <f>(G196-G195)/'Datos excel'!$B$1</f>
        <v>-4.9471270517045989</v>
      </c>
      <c r="I195">
        <v>192</v>
      </c>
    </row>
    <row r="196" spans="1:9" x14ac:dyDescent="0.35">
      <c r="A196">
        <v>2.09818835542166</v>
      </c>
      <c r="B196">
        <f>(A197-A196)/'Datos excel'!$B$1</f>
        <v>0.27910637403805799</v>
      </c>
      <c r="C196">
        <f>(B197-B196)/'Datos excel'!$B$1</f>
        <v>0.59493739561685011</v>
      </c>
      <c r="D196">
        <f>(C197-C196)/'Datos excel'!$B$1</f>
        <v>0.98885455163826219</v>
      </c>
      <c r="E196">
        <v>-1.4552547549403401</v>
      </c>
      <c r="F196">
        <f>(E197-E196)/'Datos excel'!$B$1</f>
        <v>0.11577128779519248</v>
      </c>
      <c r="G196">
        <f>(F197-F196)/'Datos excel'!$B$1</f>
        <v>-0.60169377657459777</v>
      </c>
      <c r="H196">
        <f>(G197-G196)/'Datos excel'!$B$1</f>
        <v>-4.8859490951214459</v>
      </c>
      <c r="I196">
        <v>193</v>
      </c>
    </row>
    <row r="197" spans="1:9" x14ac:dyDescent="0.35">
      <c r="A197">
        <v>2.1011111505358202</v>
      </c>
      <c r="B197">
        <f>(A198-A197)/'Datos excel'!$B$1</f>
        <v>0.28533654387611046</v>
      </c>
      <c r="C197">
        <f>(B198-B197)/'Datos excel'!$B$1</f>
        <v>0.60529265626650208</v>
      </c>
      <c r="D197">
        <f>(C198-C197)/'Datos excel'!$B$1</f>
        <v>0.90338717280268588</v>
      </c>
      <c r="E197">
        <v>-1.45404240084956</v>
      </c>
      <c r="F197">
        <f>(E198-E197)/'Datos excel'!$B$1</f>
        <v>0.10947036530120097</v>
      </c>
      <c r="G197">
        <f>(F198-F197)/'Datos excel'!$B$1</f>
        <v>-0.65285931585142187</v>
      </c>
      <c r="H197">
        <f>(G198-G197)/'Datos excel'!$B$1</f>
        <v>-4.8172029238143139</v>
      </c>
      <c r="I197">
        <v>194</v>
      </c>
    </row>
    <row r="198" spans="1:9" x14ac:dyDescent="0.35">
      <c r="A198">
        <v>2.1040991878359598</v>
      </c>
      <c r="B198">
        <f>(A199-A198)/'Datos excel'!$B$1</f>
        <v>0.29167515375010611</v>
      </c>
      <c r="C198">
        <f>(B199-B198)/'Datos excel'!$B$1</f>
        <v>0.61475290461791599</v>
      </c>
      <c r="D198">
        <f>(C199-C198)/'Datos excel'!$B$1</f>
        <v>0.81615319475484582</v>
      </c>
      <c r="E198">
        <v>-1.4528960298648399</v>
      </c>
      <c r="F198">
        <f>(E199-E198)/'Datos excel'!$B$1</f>
        <v>0.10263363853284602</v>
      </c>
      <c r="G198">
        <f>(F199-F198)/'Datos excel'!$B$1</f>
        <v>-0.70330494690577627</v>
      </c>
      <c r="H198">
        <f>(G199-G198)/'Datos excel'!$B$1</f>
        <v>-4.7408638268798349</v>
      </c>
      <c r="I198">
        <v>195</v>
      </c>
    </row>
    <row r="199" spans="1:9" x14ac:dyDescent="0.35">
      <c r="A199">
        <v>2.1071536029034799</v>
      </c>
      <c r="B199">
        <f>(A200-A199)/'Datos excel'!$B$1</f>
        <v>0.29811283111317488</v>
      </c>
      <c r="C199">
        <f>(B200-B199)/'Datos excel'!$B$1</f>
        <v>0.62329964088740153</v>
      </c>
      <c r="D199">
        <f>(C200-C199)/'Datos excel'!$B$1</f>
        <v>0.72712121516840855</v>
      </c>
      <c r="E199">
        <v>-1.45182125291542</v>
      </c>
      <c r="F199">
        <f>(E200-E199)/'Datos excel'!$B$1</f>
        <v>9.5268646351404196E-2</v>
      </c>
      <c r="G199">
        <f>(F200-F199)/'Datos excel'!$B$1</f>
        <v>-0.75295115680642721</v>
      </c>
      <c r="H199">
        <f>(G200-G199)/'Datos excel'!$B$1</f>
        <v>-4.6569210735278892</v>
      </c>
      <c r="I199">
        <v>196</v>
      </c>
    </row>
    <row r="200" spans="1:9" x14ac:dyDescent="0.35">
      <c r="A200">
        <v>2.1102754331706999</v>
      </c>
      <c r="B200">
        <f>(A201-A200)/'Datos excel'!$B$1</f>
        <v>0.30464000968916494</v>
      </c>
      <c r="C200">
        <f>(B201-B200)/'Datos excel'!$B$1</f>
        <v>0.63091403644687605</v>
      </c>
      <c r="D200">
        <f>(C201-C200)/'Datos excel'!$B$1</f>
        <v>0.63626331558322002</v>
      </c>
      <c r="E200">
        <v>-1.4508236019837699</v>
      </c>
      <c r="F200">
        <f>(E201-E200)/'Datos excel'!$B$1</f>
        <v>8.7383760275620836E-2</v>
      </c>
      <c r="G200">
        <f>(F201-F200)/'Datos excel'!$B$1</f>
        <v>-0.80171832024956957</v>
      </c>
      <c r="H200">
        <f>(G201-G200)/'Datos excel'!$B$1</f>
        <v>-4.5653789512019838</v>
      </c>
      <c r="I200">
        <v>197</v>
      </c>
    </row>
    <row r="201" spans="1:9" x14ac:dyDescent="0.35">
      <c r="A201">
        <v>2.1134656158921299</v>
      </c>
      <c r="B201">
        <f>(A202-A201)/'Datos excel'!$B$1</f>
        <v>0.31124692602899223</v>
      </c>
      <c r="C201">
        <f>(B202-B201)/'Datos excel'!$B$1</f>
        <v>0.63757697030682581</v>
      </c>
      <c r="D201">
        <f>(C202-C201)/'Datos excel'!$B$1</f>
        <v>0.54355603938602848</v>
      </c>
      <c r="E201">
        <v>-1.4499085213860201</v>
      </c>
      <c r="F201">
        <f>(E202-E201)/'Datos excel'!$B$1</f>
        <v>7.8988185658472848E-2</v>
      </c>
      <c r="G201">
        <f>(F202-F201)/'Datos excel'!$B$1</f>
        <v>-0.84952685682940166</v>
      </c>
      <c r="H201">
        <f>(G202-G201)/'Datos excel'!$B$1</f>
        <v>-4.466258103592863</v>
      </c>
      <c r="I201">
        <v>198</v>
      </c>
    </row>
    <row r="202" spans="1:9" x14ac:dyDescent="0.35">
      <c r="A202">
        <v>2.1167249860796802</v>
      </c>
      <c r="B202">
        <f>(A203-A202)/'Datos excel'!$B$1</f>
        <v>0.31792361644903877</v>
      </c>
      <c r="C202">
        <f>(B203-B202)/'Datos excel'!$B$1</f>
        <v>0.64326907584065751</v>
      </c>
      <c r="D202">
        <f>(C203-C202)/'Datos excel'!$B$1</f>
        <v>0.44898175882865154</v>
      </c>
      <c r="E202">
        <v>-1.44908135904007</v>
      </c>
      <c r="F202">
        <f>(E203-E202)/'Datos excel'!$B$1</f>
        <v>7.0091961216997928E-2</v>
      </c>
      <c r="G202">
        <f>(F203-F202)/'Datos excel'!$B$1</f>
        <v>-0.89629740232034572</v>
      </c>
      <c r="H202">
        <f>(G203-G202)/'Datos excel'!$B$1</f>
        <v>-4.3595969419331748</v>
      </c>
      <c r="I202">
        <v>199</v>
      </c>
    </row>
    <row r="203" spans="1:9" x14ac:dyDescent="0.35">
      <c r="A203">
        <v>2.1200542744058102</v>
      </c>
      <c r="B203">
        <f>(A204-A203)/'Datos excel'!$B$1</f>
        <v>0.32465991445884712</v>
      </c>
      <c r="C203">
        <f>(B204-B203)/'Datos excel'!$B$1</f>
        <v>0.64797080182443056</v>
      </c>
      <c r="D203">
        <f>(C204-C203)/'Datos excel'!$B$1</f>
        <v>0.35252966191481405</v>
      </c>
      <c r="E203">
        <v>-1.4483473577386199</v>
      </c>
      <c r="F203">
        <f>(E204-E203)/'Datos excel'!$B$1</f>
        <v>6.0705956768460551E-2</v>
      </c>
      <c r="G203">
        <f>(F204-F203)/'Datos excel'!$B$1</f>
        <v>-0.94195099473831168</v>
      </c>
      <c r="H203">
        <f>(G204-G203)/'Datos excel'!$B$1</f>
        <v>-4.2454526875651029</v>
      </c>
      <c r="I203">
        <v>200</v>
      </c>
    </row>
    <row r="204" spans="1:9" x14ac:dyDescent="0.35">
      <c r="A204">
        <v>2.1234541050797402</v>
      </c>
      <c r="B204">
        <f>(A205-A204)/'Datos excel'!$B$1</f>
        <v>0.33144544882802152</v>
      </c>
      <c r="C204">
        <f>(B205-B204)/'Datos excel'!$B$1</f>
        <v>0.65166248381124414</v>
      </c>
      <c r="D204">
        <f>(C205-C204)/'Datos excel'!$B$1</f>
        <v>0.25419670524162868</v>
      </c>
      <c r="E204">
        <v>-1.4477116464459101</v>
      </c>
      <c r="F204">
        <f>(E205-E204)/'Datos excel'!$B$1</f>
        <v>5.0841869018088959E-2</v>
      </c>
      <c r="G204">
        <f>(F205-F204)/'Datos excel'!$B$1</f>
        <v>-0.98640927131970357</v>
      </c>
      <c r="H204">
        <f>(G205-G204)/'Datos excel'!$B$1</f>
        <v>-4.1239026302919894</v>
      </c>
      <c r="I204">
        <v>201</v>
      </c>
    </row>
    <row r="205" spans="1:9" x14ac:dyDescent="0.35">
      <c r="A205">
        <v>2.1269249937034198</v>
      </c>
      <c r="B205">
        <f>(A206-A205)/'Datos excel'!$B$1</f>
        <v>0.33826964240055979</v>
      </c>
      <c r="C205">
        <f>(B206-B205)/'Datos excel'!$B$1</f>
        <v>0.65432442548375691</v>
      </c>
      <c r="D205">
        <f>(C206-C205)/'Datos excel'!$B$1</f>
        <v>0.1539889191532392</v>
      </c>
      <c r="E205">
        <v>-1.4471792316385701</v>
      </c>
      <c r="F205">
        <f>(E206-E205)/'Datos excel'!$B$1</f>
        <v>4.051221528405282E-2</v>
      </c>
      <c r="G205">
        <f>(F206-F205)/'Datos excel'!$B$1</f>
        <v>-1.0295946786778534</v>
      </c>
      <c r="H205">
        <f>(G206-G205)/'Datos excel'!$B$1</f>
        <v>-3.9950449429805697</v>
      </c>
      <c r="I205">
        <v>202</v>
      </c>
    </row>
    <row r="206" spans="1:9" x14ac:dyDescent="0.35">
      <c r="A206">
        <v>2.13046734511508</v>
      </c>
      <c r="B206">
        <f>(A207-A206)/'Datos excel'!$B$1</f>
        <v>0.3451217117611069</v>
      </c>
      <c r="C206">
        <f>(B207-B206)/'Datos excel'!$B$1</f>
        <v>0.65593699367424374</v>
      </c>
      <c r="D206">
        <f>(C207-C206)/'Datos excel'!$B$1</f>
        <v>5.1921818026925193E-2</v>
      </c>
      <c r="E206">
        <v>-1.44675498871218</v>
      </c>
      <c r="F206">
        <f>(E207-E206)/'Datos excel'!$B$1</f>
        <v>2.9730325021687862E-2</v>
      </c>
      <c r="G206">
        <f>(F207-F206)/'Datos excel'!$B$1</f>
        <v>-1.0714306914899494</v>
      </c>
      <c r="H206">
        <f>(G207-G206)/'Datos excel'!$B$1</f>
        <v>-3.8589998049512335</v>
      </c>
      <c r="I206">
        <v>203</v>
      </c>
    </row>
    <row r="207" spans="1:9" x14ac:dyDescent="0.35">
      <c r="A207">
        <v>2.13408145122929</v>
      </c>
      <c r="B207">
        <f>(A208-A207)/'Datos excel'!$B$1</f>
        <v>0.35199066789625616</v>
      </c>
      <c r="C207">
        <f>(B208-B207)/'Datos excel'!$B$1</f>
        <v>0.65648071768115845</v>
      </c>
      <c r="D207">
        <f>(C208-C207)/'Datos excel'!$B$1</f>
        <v>-5.1978183968840373E-2</v>
      </c>
      <c r="E207">
        <v>-1.4464436534765901</v>
      </c>
      <c r="F207">
        <f>(E208-E207)/'Datos excel'!$B$1</f>
        <v>1.8510329057636339E-2</v>
      </c>
      <c r="G207">
        <f>(F208-F207)/'Datos excel'!$B$1</f>
        <v>-1.1118420429480802</v>
      </c>
      <c r="H207">
        <f>(G208-G207)/'Datos excel'!$B$1</f>
        <v>-3.7159098507537651</v>
      </c>
      <c r="I207">
        <v>204</v>
      </c>
    </row>
    <row r="208" spans="1:9" x14ac:dyDescent="0.35">
      <c r="A208">
        <v>2.1377674888839402</v>
      </c>
      <c r="B208">
        <f>(A209-A208)/'Datos excel'!$B$1</f>
        <v>0.3588653178958911</v>
      </c>
      <c r="C208">
        <f>(B209-B208)/'Datos excel'!$B$1</f>
        <v>0.6559364034114803</v>
      </c>
      <c r="D208">
        <f>(C209-C208)/'Datos excel'!$B$1</f>
        <v>-0.15767364759916974</v>
      </c>
      <c r="E208">
        <v>-1.4462498137639801</v>
      </c>
      <c r="F208">
        <f>(E209-E208)/'Datos excel'!$B$1</f>
        <v>6.8671464107098196E-3</v>
      </c>
      <c r="G208">
        <f>(F209-F208)/'Datos excel'!$B$1</f>
        <v>-1.1507549599098468</v>
      </c>
      <c r="H208">
        <f>(G209-G208)/'Datos excel'!$B$1</f>
        <v>-3.5659411232117417</v>
      </c>
      <c r="I208">
        <v>205</v>
      </c>
    </row>
    <row r="209" spans="1:9" x14ac:dyDescent="0.35">
      <c r="A209">
        <v>2.1415255177050398</v>
      </c>
      <c r="B209">
        <f>(A210-A209)/'Datos excel'!$B$1</f>
        <v>0.36573426784982316</v>
      </c>
      <c r="C209">
        <f>(B210-B209)/'Datos excel'!$B$1</f>
        <v>0.65428524883493944</v>
      </c>
      <c r="D209">
        <f>(C210-C209)/'Datos excel'!$B$1</f>
        <v>-0.26511513210464338</v>
      </c>
      <c r="E209">
        <v>-1.4461779011749301</v>
      </c>
      <c r="F209">
        <f>(E210-E209)/'Datos excel'!$B$1</f>
        <v>-5.1835313497394855E-3</v>
      </c>
      <c r="G209">
        <f>(F210-F209)/'Datos excel'!$B$1</f>
        <v>-1.1880974080292326</v>
      </c>
      <c r="H209">
        <f>(G210-G209)/'Datos excel'!$B$1</f>
        <v>-3.4092830451929999</v>
      </c>
      <c r="I209">
        <v>206</v>
      </c>
    </row>
    <row r="210" spans="1:9" x14ac:dyDescent="0.35">
      <c r="A210">
        <v>2.14535547800185</v>
      </c>
      <c r="B210">
        <f>(A211-A210)/'Datos excel'!$B$1</f>
        <v>0.37258592695346321</v>
      </c>
      <c r="C210">
        <f>(B211-B210)/'Datos excel'!$B$1</f>
        <v>0.65150896966368799</v>
      </c>
      <c r="D210">
        <f>(C211-C210)/'Datos excel'!$B$1</f>
        <v>-0.37424068669353816</v>
      </c>
      <c r="E210">
        <v>-1.44623218298829</v>
      </c>
      <c r="F210">
        <f>(E211-E210)/'Datos excel'!$B$1</f>
        <v>-1.7625258312451857E-2</v>
      </c>
      <c r="G210">
        <f>(F211-F210)/'Datos excel'!$B$1</f>
        <v>-1.2237993365918545</v>
      </c>
      <c r="H210">
        <f>(G211-G210)/'Datos excel'!$B$1</f>
        <v>-3.2461489969659745</v>
      </c>
      <c r="I210">
        <v>207</v>
      </c>
    </row>
    <row r="211" spans="1:9" x14ac:dyDescent="0.35">
      <c r="A211">
        <v>2.1492571887050098</v>
      </c>
      <c r="B211">
        <f>(A212-A211)/'Datos excel'!$B$1</f>
        <v>0.37940851292960753</v>
      </c>
      <c r="C211">
        <f>(B212-B211)/'Datos excel'!$B$1</f>
        <v>0.64758993035705192</v>
      </c>
      <c r="D211">
        <f>(C212-C211)/'Datos excel'!$B$1</f>
        <v>-0.48497573065261074</v>
      </c>
      <c r="E211">
        <v>-1.4464167542617301</v>
      </c>
      <c r="F211">
        <f>(E212-E211)/'Datos excel'!$B$1</f>
        <v>-3.0440854996801964E-2</v>
      </c>
      <c r="G211">
        <f>(F212-F211)/'Datos excel'!$B$1</f>
        <v>-1.2577929293962751</v>
      </c>
      <c r="H211">
        <f>(G212-G211)/'Datos excel'!$B$1</f>
        <v>-3.0767761530090425</v>
      </c>
      <c r="I211">
        <v>208</v>
      </c>
    </row>
    <row r="212" spans="1:9" x14ac:dyDescent="0.35">
      <c r="A212">
        <v>2.1532303453614401</v>
      </c>
      <c r="B212">
        <f>(A213-A212)/'Datos excel'!$B$1</f>
        <v>0.38619005882210233</v>
      </c>
      <c r="C212">
        <f>(B213-B212)/'Datos excel'!$B$1</f>
        <v>0.64251127638175998</v>
      </c>
      <c r="D212">
        <f>(C213-C212)/'Datos excel'!$B$1</f>
        <v>-0.59723254598705</v>
      </c>
      <c r="E212">
        <v>-1.4467355301498199</v>
      </c>
      <c r="F212">
        <f>(E213-E212)/'Datos excel'!$B$1</f>
        <v>-4.3612431752563706E-2</v>
      </c>
      <c r="G212">
        <f>(F213-F212)/'Datos excel'!$B$1</f>
        <v>-1.2900128539263866</v>
      </c>
      <c r="H212">
        <f>(G213-G212)/'Datos excel'!$B$1</f>
        <v>-2.9014252669994707</v>
      </c>
      <c r="I212">
        <v>209</v>
      </c>
    </row>
    <row r="213" spans="1:9" x14ac:dyDescent="0.35">
      <c r="A213">
        <v>2.1572745182003898</v>
      </c>
      <c r="B213">
        <f>(A214-A213)/'Datos excel'!$B$1</f>
        <v>0.39291842117453413</v>
      </c>
      <c r="C213">
        <f>(B214-B213)/'Datos excel'!$B$1</f>
        <v>0.6362570717852345</v>
      </c>
      <c r="D213">
        <f>(C214-C213)/'Datos excel'!$B$1</f>
        <v>-0.71091018770729208</v>
      </c>
      <c r="E213">
        <v>-1.4471922384671501</v>
      </c>
      <c r="F213">
        <f>(E214-E213)/'Datos excel'!$B$1</f>
        <v>-5.712141476900217E-2</v>
      </c>
      <c r="G213">
        <f>(F214-F213)/'Datos excel'!$B$1</f>
        <v>-1.3203965082722044</v>
      </c>
      <c r="H213">
        <f>(G214-G213)/'Datos excel'!$B$1</f>
        <v>-2.7203804307011836</v>
      </c>
      <c r="I213">
        <v>210</v>
      </c>
    </row>
    <row r="214" spans="1:9" x14ac:dyDescent="0.35">
      <c r="A214">
        <v>2.1613891502851299</v>
      </c>
      <c r="B214">
        <f>(A215-A214)/'Datos excel'!$B$1</f>
        <v>0.39958128964958428</v>
      </c>
      <c r="C214">
        <f>(B215-B214)/'Datos excel'!$B$1</f>
        <v>0.6288124377083566</v>
      </c>
      <c r="D214">
        <f>(C215-C214)/'Datos excel'!$B$1</f>
        <v>-0.82589454647158245</v>
      </c>
      <c r="E214">
        <v>-1.4477904125238199</v>
      </c>
      <c r="F214">
        <f>(E215-E214)/'Datos excel'!$B$1</f>
        <v>-7.0948574669714076E-2</v>
      </c>
      <c r="G214">
        <f>(F215-F214)/'Datos excel'!$B$1</f>
        <v>-1.3488842655257387</v>
      </c>
      <c r="H214">
        <f>(G215-G214)/'Datos excel'!$B$1</f>
        <v>-2.5339483049925824</v>
      </c>
      <c r="I214">
        <v>211</v>
      </c>
    </row>
    <row r="215" spans="1:9" x14ac:dyDescent="0.35">
      <c r="A215">
        <v>2.1655735557653801</v>
      </c>
      <c r="B215">
        <f>(A216-A215)/'Datos excel'!$B$1</f>
        <v>0.40616619809888582</v>
      </c>
      <c r="C215">
        <f>(B216-B215)/'Datos excel'!$B$1</f>
        <v>0.62016369024223994</v>
      </c>
      <c r="D215">
        <f>(C216-C215)/'Datos excel'!$B$1</f>
        <v>-0.94205835864250764</v>
      </c>
      <c r="E215">
        <v>-1.44853338426037</v>
      </c>
      <c r="F215">
        <f>(E216-E215)/'Datos excel'!$B$1</f>
        <v>-8.5074057666775824E-2</v>
      </c>
      <c r="G215">
        <f>(F216-F215)/'Datos excel'!$B$1</f>
        <v>-1.3754197101242087</v>
      </c>
      <c r="H215">
        <f>(G216-G215)/'Datos excel'!$B$1</f>
        <v>-2.3424572729755182</v>
      </c>
      <c r="I215">
        <v>212</v>
      </c>
    </row>
    <row r="216" spans="1:9" x14ac:dyDescent="0.35">
      <c r="A216">
        <v>2.16982691824566</v>
      </c>
      <c r="B216">
        <f>(A217-A216)/'Datos excel'!$B$1</f>
        <v>0.41266053707651301</v>
      </c>
      <c r="C216">
        <f>(B217-B216)/'Datos excel'!$B$1</f>
        <v>0.61029847817969274</v>
      </c>
      <c r="D216">
        <f>(C217-C216)/'Datos excel'!$B$1</f>
        <v>-1.0592614955455415</v>
      </c>
      <c r="E216">
        <v>-1.4494242777089601</v>
      </c>
      <c r="F216">
        <f>(E217-E216)/'Datos excel'!$B$1</f>
        <v>-9.947741918987188E-2</v>
      </c>
      <c r="G216">
        <f>(F217-F216)/'Datos excel'!$B$1</f>
        <v>-1.3999498653246349</v>
      </c>
      <c r="H216">
        <f>(G217-G216)/'Datos excel'!$B$1</f>
        <v>-2.1462565646571954</v>
      </c>
      <c r="I216">
        <v>213</v>
      </c>
    </row>
    <row r="217" spans="1:9" x14ac:dyDescent="0.35">
      <c r="A217">
        <v>2.17414828928468</v>
      </c>
      <c r="B217">
        <f>(A218-A217)/'Datos excel'!$B$1</f>
        <v>0.41905156779500086</v>
      </c>
      <c r="C217">
        <f>(B218-B217)/'Datos excel'!$B$1</f>
        <v>0.59920591773757137</v>
      </c>
      <c r="D217">
        <f>(C218-C217)/'Datos excel'!$B$1</f>
        <v>-1.1773512531131802</v>
      </c>
      <c r="E217">
        <v>-1.45046600280671</v>
      </c>
      <c r="F217">
        <f>(E218-E217)/'Datos excel'!$B$1</f>
        <v>-0.11413765989753152</v>
      </c>
      <c r="G217">
        <f>(F218-F217)/'Datos excel'!$B$1</f>
        <v>-1.4224254115121213</v>
      </c>
      <c r="H217">
        <f>(G218-G217)/'Datos excel'!$B$1</f>
        <v>-1.9457147882298746</v>
      </c>
      <c r="I217">
        <v>214</v>
      </c>
    </row>
    <row r="218" spans="1:9" x14ac:dyDescent="0.35">
      <c r="A218">
        <v>2.1785365870408802</v>
      </c>
      <c r="B218">
        <f>(A219-A218)/'Datos excel'!$B$1</f>
        <v>0.4253264374921738</v>
      </c>
      <c r="C218">
        <f>(B219-B218)/'Datos excel'!$B$1</f>
        <v>0.58687672424598769</v>
      </c>
      <c r="D218">
        <f>(C219-C218)/'Datos excel'!$B$1</f>
        <v>-1.2961628286969169</v>
      </c>
      <c r="E218">
        <v>-1.4516612495861501</v>
      </c>
      <c r="F218">
        <f>(E219-E218)/'Datos excel'!$B$1</f>
        <v>-0.12903326397448459</v>
      </c>
      <c r="G218">
        <f>(F219-F218)/'Datos excel'!$B$1</f>
        <v>-1.4428008891277346</v>
      </c>
      <c r="H218">
        <f>(G219-G218)/'Datos excel'!$B$1</f>
        <v>-1.7412186415585613</v>
      </c>
      <c r="I218">
        <v>215</v>
      </c>
    </row>
    <row r="219" spans="1:9" x14ac:dyDescent="0.35">
      <c r="A219">
        <v>2.1829905950788899</v>
      </c>
      <c r="B219">
        <f>(A220-A219)/'Datos excel'!$B$1</f>
        <v>0.43147219617702059</v>
      </c>
      <c r="C219">
        <f>(B220-B219)/'Datos excel'!$B$1</f>
        <v>0.57330333884435303</v>
      </c>
      <c r="D219">
        <f>(C220-C219)/'Datos excel'!$B$1</f>
        <v>-1.4155198937855253</v>
      </c>
      <c r="E219">
        <v>-1.4530124827667199</v>
      </c>
      <c r="F219">
        <f>(E220-E219)/'Datos excel'!$B$1</f>
        <v>-0.14414223955407296</v>
      </c>
      <c r="G219">
        <f>(F220-F219)/'Datos excel'!$B$1</f>
        <v>-1.4610348881031145</v>
      </c>
      <c r="H219">
        <f>(G220-G219)/'Datos excel'!$B$1</f>
        <v>-1.5331712093016814</v>
      </c>
      <c r="I219">
        <v>216</v>
      </c>
    </row>
    <row r="220" spans="1:9" x14ac:dyDescent="0.35">
      <c r="A220">
        <v>2.1875089613513499</v>
      </c>
      <c r="B220">
        <f>(A221-A220)/'Datos excel'!$B$1</f>
        <v>0.43747581470232699</v>
      </c>
      <c r="C220">
        <f>(B221-B220)/'Datos excel'!$B$1</f>
        <v>0.55848004917993033</v>
      </c>
      <c r="D220">
        <f>(C221-C220)/'Datos excel'!$B$1</f>
        <v>-1.5352351678817437</v>
      </c>
      <c r="E220">
        <v>-1.4545219367695701</v>
      </c>
      <c r="F220">
        <f>(E221-E220)/'Datos excel'!$B$1</f>
        <v>-0.15944216112441673</v>
      </c>
      <c r="G220">
        <f>(F221-F220)/'Datos excel'!$B$1</f>
        <v>-1.477090219462573</v>
      </c>
      <c r="H220">
        <f>(G221-G220)/'Datos excel'!$B$1</f>
        <v>-1.3219901890839085</v>
      </c>
      <c r="I220">
        <v>217</v>
      </c>
    </row>
    <row r="221" spans="1:9" x14ac:dyDescent="0.35">
      <c r="A221">
        <v>2.19209019736999</v>
      </c>
      <c r="B221">
        <f>(A222-A221)/'Datos excel'!$B$1</f>
        <v>0.44332420410126078</v>
      </c>
      <c r="C221">
        <f>(B222-B221)/'Datos excel'!$B$1</f>
        <v>0.54240310409676373</v>
      </c>
      <c r="D221">
        <f>(C222-C221)/'Datos excel'!$B$1</f>
        <v>-1.6551112321295933</v>
      </c>
      <c r="E221">
        <v>-1.4561916111764399</v>
      </c>
      <c r="F221">
        <f>(E222-E221)/'Datos excel'!$B$1</f>
        <v>-0.17491021373159324</v>
      </c>
      <c r="G221">
        <f>(F222-F221)/'Datos excel'!$B$1</f>
        <v>-1.490934068349719</v>
      </c>
      <c r="H221">
        <f>(G222-G221)/'Datos excel'!$B$1</f>
        <v>-1.1081059099939106</v>
      </c>
      <c r="I221">
        <v>218</v>
      </c>
    </row>
    <row r="222" spans="1:9" x14ac:dyDescent="0.35">
      <c r="A222">
        <v>2.1967326775792002</v>
      </c>
      <c r="B222">
        <f>(A223-A222)/'Datos excel'!$B$1</f>
        <v>0.44900423612497642</v>
      </c>
      <c r="C222">
        <f>(B223-B222)/'Datos excel'!$B$1</f>
        <v>0.5250708198043228</v>
      </c>
      <c r="D222">
        <f>(C223-C222)/'Datos excel'!$B$1</f>
        <v>-1.7749413294309784</v>
      </c>
      <c r="E222">
        <v>-1.4580232666514299</v>
      </c>
      <c r="F222">
        <f>(E223-E222)/'Datos excel'!$B$1</f>
        <v>-0.1905232387853073</v>
      </c>
      <c r="G222">
        <f>(F223-F222)/'Datos excel'!$B$1</f>
        <v>-1.50253812630384</v>
      </c>
      <c r="H222">
        <f>(G223-G222)/'Datos excel'!$B$1</f>
        <v>-0.89195936829544842</v>
      </c>
      <c r="I222">
        <v>219</v>
      </c>
    </row>
    <row r="223" spans="1:9" x14ac:dyDescent="0.35">
      <c r="A223">
        <v>2.20143463894467</v>
      </c>
      <c r="B223">
        <f>(A224-A223)/'Datos excel'!$B$1</f>
        <v>0.45450276489201519</v>
      </c>
      <c r="C223">
        <f>(B224-B223)/'Datos excel'!$B$1</f>
        <v>0.50648367766734526</v>
      </c>
      <c r="D223">
        <f>(C224-C223)/'Datos excel'!$B$1</f>
        <v>-1.8945100481333732</v>
      </c>
      <c r="E223">
        <v>-1.4600184213424501</v>
      </c>
      <c r="F223">
        <f>(E224-E223)/'Datos excel'!$B$1</f>
        <v>-0.20625778124975636</v>
      </c>
      <c r="G223">
        <f>(F224-F223)/'Datos excel'!$B$1</f>
        <v>-1.5118787029662986</v>
      </c>
      <c r="H223">
        <f>(G224-G223)/'Datos excel'!$B$1</f>
        <v>-0.6739999769778634</v>
      </c>
      <c r="I223">
        <v>220</v>
      </c>
    </row>
    <row r="224" spans="1:9" x14ac:dyDescent="0.35">
      <c r="A224">
        <v>2.20619418076874</v>
      </c>
      <c r="B224">
        <f>(A225-A224)/'Datos excel'!$B$1</f>
        <v>0.4598066495617581</v>
      </c>
      <c r="C224">
        <f>(B225-B224)/'Datos excel'!$B$1</f>
        <v>0.48664441483611909</v>
      </c>
      <c r="D224">
        <f>(C225-C224)/'Datos excel'!$B$1</f>
        <v>-2.0135945912134274</v>
      </c>
      <c r="E224">
        <v>-1.46217834777685</v>
      </c>
      <c r="F224">
        <f>(E225-E224)/'Datos excel'!$B$1</f>
        <v>-0.22209013800428232</v>
      </c>
      <c r="G224">
        <f>(F225-F224)/'Datos excel'!$B$1</f>
        <v>-1.5189368142202764</v>
      </c>
      <c r="H224">
        <f>(G225-G224)/'Datos excel'!$B$1</f>
        <v>-0.45468332690000451</v>
      </c>
      <c r="I224">
        <v>221</v>
      </c>
    </row>
    <row r="225" spans="1:9" x14ac:dyDescent="0.35">
      <c r="A225">
        <v>2.2110092647431898</v>
      </c>
      <c r="B225">
        <f>(A226-A225)/'Datos excel'!$B$1</f>
        <v>0.46490277795695695</v>
      </c>
      <c r="C225">
        <f>(B226-B225)/'Datos excel'!$B$1</f>
        <v>0.46555810158590494</v>
      </c>
      <c r="D225">
        <f>(C226-C225)/'Datos excel'!$B$1</f>
        <v>-2.1319652925402015</v>
      </c>
      <c r="E225">
        <v>-1.46450407026348</v>
      </c>
      <c r="F225">
        <f>(E226-E225)/'Datos excel'!$B$1</f>
        <v>-0.23799640712702066</v>
      </c>
      <c r="G225">
        <f>(F226-F225)/'Datos excel'!$B$1</f>
        <v>-1.5236982468852724</v>
      </c>
      <c r="H225">
        <f>(G226-G225)/'Datos excel'!$B$1</f>
        <v>-0.23446891738982678</v>
      </c>
      <c r="I225">
        <v>222</v>
      </c>
    </row>
    <row r="226" spans="1:9" x14ac:dyDescent="0.35">
      <c r="A226">
        <v>2.2158777152494</v>
      </c>
      <c r="B226">
        <f>(A227-A226)/'Datos excel'!$B$1</f>
        <v>0.46977809099616191</v>
      </c>
      <c r="C226">
        <f>(B227-B226)/'Datos excel'!$B$1</f>
        <v>0.44323221325006257</v>
      </c>
      <c r="D226">
        <f>(C227-C226)/'Datos excel'!$B$1</f>
        <v>-2.2493869711172598</v>
      </c>
      <c r="E226">
        <v>-1.46699636281085</v>
      </c>
      <c r="F226">
        <f>(E227-E226)/'Datos excel'!$B$1</f>
        <v>-0.25395253785602873</v>
      </c>
      <c r="G226">
        <f>(F227-F226)/'Datos excel'!$B$1</f>
        <v>-1.5261535996464959</v>
      </c>
      <c r="H226">
        <f>(G227-G226)/'Datos excel'!$B$1</f>
        <v>-1.3817927250688058E-2</v>
      </c>
      <c r="I226">
        <v>223</v>
      </c>
    </row>
    <row r="227" spans="1:9" x14ac:dyDescent="0.35">
      <c r="A227">
        <v>2.22079721991437</v>
      </c>
      <c r="B227">
        <f>(A228-A227)/'Datos excel'!$B$1</f>
        <v>0.47441960787943105</v>
      </c>
      <c r="C227">
        <f>(B228-B227)/'Datos excel'!$B$1</f>
        <v>0.4196766879715873</v>
      </c>
      <c r="D227">
        <f>(C228-C227)/'Datos excel'!$B$1</f>
        <v>-2.3656194895033562</v>
      </c>
      <c r="E227">
        <v>-1.4696557475684799</v>
      </c>
      <c r="F227">
        <f>(E228-E227)/'Datos excel'!$B$1</f>
        <v>-0.26993438097902556</v>
      </c>
      <c r="G227">
        <f>(F228-F227)/'Datos excel'!$B$1</f>
        <v>-1.5262983006422912</v>
      </c>
      <c r="H227">
        <f>(G228-G227)/'Datos excel'!$B$1</f>
        <v>0.20680925494915689</v>
      </c>
      <c r="I227">
        <v>224</v>
      </c>
    </row>
    <row r="228" spans="1:9" x14ac:dyDescent="0.35">
      <c r="A228">
        <v>2.2257653304304799</v>
      </c>
      <c r="B228">
        <f>(A229-A228)/'Datos excel'!$B$1</f>
        <v>0.4788144518788125</v>
      </c>
      <c r="C228">
        <f>(B229-B228)/'Datos excel'!$B$1</f>
        <v>0.3949039786068787</v>
      </c>
      <c r="D228">
        <f>(C229-C228)/'Datos excel'!$B$1</f>
        <v>-2.4804192144047899</v>
      </c>
      <c r="E228">
        <v>-1.47248249379593</v>
      </c>
      <c r="F228">
        <f>(E229-E228)/'Datos excel'!$B$1</f>
        <v>-0.28591773940730691</v>
      </c>
      <c r="G228">
        <f>(F229-F228)/'Datos excel'!$B$1</f>
        <v>-1.5241325991888157</v>
      </c>
      <c r="H228">
        <f>(G229-G228)/'Datos excel'!$B$1</f>
        <v>0.42695511602197672</v>
      </c>
      <c r="I228">
        <v>225</v>
      </c>
    </row>
    <row r="229" spans="1:9" x14ac:dyDescent="0.35">
      <c r="A229">
        <v>2.2307794636453302</v>
      </c>
      <c r="B229">
        <f>(A230-A229)/'Datos excel'!$B$1</f>
        <v>0.48294987667236167</v>
      </c>
      <c r="C229">
        <f>(B230-B229)/'Datos excel'!$B$1</f>
        <v>0.36892908933422186</v>
      </c>
      <c r="D229">
        <f>(C230-C229)/'Datos excel'!$B$1</f>
        <v>-2.5935394358721031</v>
      </c>
      <c r="E229">
        <v>-1.47547661736144</v>
      </c>
      <c r="F229">
        <f>(E230-E229)/'Datos excel'!$B$1</f>
        <v>-0.30187841866300125</v>
      </c>
      <c r="G229">
        <f>(F230-F229)/'Datos excel'!$B$1</f>
        <v>-1.519661535669125</v>
      </c>
      <c r="H229">
        <f>(G230-G229)/'Datos excel'!$B$1</f>
        <v>0.64616740182784194</v>
      </c>
      <c r="I229">
        <v>226</v>
      </c>
    </row>
    <row r="230" spans="1:9" x14ac:dyDescent="0.35">
      <c r="A230">
        <v>2.2358369029273502</v>
      </c>
      <c r="B230">
        <f>(A231-A230)/'Datos excel'!$B$1</f>
        <v>0.48681329306152155</v>
      </c>
      <c r="C230">
        <f>(B231-B230)/'Datos excel'!$B$1</f>
        <v>0.34176960787245114</v>
      </c>
      <c r="D230">
        <f>(C231-C230)/'Datos excel'!$B$1</f>
        <v>-2.7047315776945071</v>
      </c>
      <c r="E230">
        <v>-1.4786378807692699</v>
      </c>
      <c r="F230">
        <f>(E231-E230)/'Datos excel'!$B$1</f>
        <v>-0.31779227705100493</v>
      </c>
      <c r="G230">
        <f>(F231-F230)/'Datos excel'!$B$1</f>
        <v>-1.5128948864605531</v>
      </c>
      <c r="H230">
        <f>(G231-G230)/'Datos excel'!$B$1</f>
        <v>0.86400102413839941</v>
      </c>
      <c r="I230">
        <v>227</v>
      </c>
    </row>
    <row r="231" spans="1:9" x14ac:dyDescent="0.35">
      <c r="A231">
        <v>2.2409347998111899</v>
      </c>
      <c r="B231">
        <f>(A232-A231)/'Datos excel'!$B$1</f>
        <v>0.49039229602589607</v>
      </c>
      <c r="C231">
        <f>(B232-B231)/'Datos excel'!$B$1</f>
        <v>0.31344572502439316</v>
      </c>
      <c r="D231">
        <f>(C232-C231)/'Datos excel'!$B$1</f>
        <v>-2.8137460524214393</v>
      </c>
      <c r="E231">
        <v>-1.48196579371244</v>
      </c>
      <c r="F231">
        <f>(E232-E231)/'Datos excel'!$B$1</f>
        <v>-0.33363527525419839</v>
      </c>
      <c r="G231">
        <f>(F232-F231)/'Datos excel'!$B$1</f>
        <v>-1.5038470888934623</v>
      </c>
      <c r="H231">
        <f>(G232-G231)/'Datos excel'!$B$1</f>
        <v>1.080020239745398</v>
      </c>
      <c r="I231">
        <v>228</v>
      </c>
    </row>
    <row r="232" spans="1:9" x14ac:dyDescent="0.35">
      <c r="A232">
        <v>2.2460701759264299</v>
      </c>
      <c r="B232">
        <f>(A233-A232)/'Datos excel'!$B$1</f>
        <v>0.49367469198268193</v>
      </c>
      <c r="C232">
        <f>(B233-B232)/'Datos excel'!$B$1</f>
        <v>0.28398024526654492</v>
      </c>
      <c r="D232">
        <f>(C233-C232)/'Datos excel'!$B$1</f>
        <v>-2.9203328564990563</v>
      </c>
      <c r="E232">
        <v>-1.48545961414483</v>
      </c>
      <c r="F232">
        <f>(E233-E232)/'Datos excel'!$B$1</f>
        <v>-0.34938352514283205</v>
      </c>
      <c r="G232">
        <f>(F233-F232)/'Datos excel'!$B$1</f>
        <v>-1.4925371433904209</v>
      </c>
      <c r="H232">
        <f>(G233-G232)/'Datos excel'!$B$1</f>
        <v>1.2938004587104956</v>
      </c>
      <c r="I232">
        <v>229</v>
      </c>
    </row>
    <row r="233" spans="1:9" x14ac:dyDescent="0.35">
      <c r="A233">
        <v>2.2512399252117499</v>
      </c>
      <c r="B233">
        <f>(A234-A233)/'Datos excel'!$B$1</f>
        <v>0.49664852615699528</v>
      </c>
      <c r="C233">
        <f>(B234-B233)/'Datos excel'!$B$1</f>
        <v>0.25339859110649715</v>
      </c>
      <c r="D233">
        <f>(C234-C233)/'Datos excel'!$B$1</f>
        <v>-3.0242426043376089</v>
      </c>
      <c r="E233">
        <v>-1.4891183498644101</v>
      </c>
      <c r="F233">
        <f>(E234-E233)/'Datos excel'!$B$1</f>
        <v>-0.36501333755911619</v>
      </c>
      <c r="G233">
        <f>(F234-F233)/'Datos excel'!$B$1</f>
        <v>-1.4789884966694342</v>
      </c>
      <c r="H233">
        <f>(G234-G233)/'Datos excel'!$B$1</f>
        <v>1.5049299012177588</v>
      </c>
      <c r="I233">
        <v>230</v>
      </c>
    </row>
    <row r="234" spans="1:9" x14ac:dyDescent="0.35">
      <c r="A234">
        <v>2.2564408164157199</v>
      </c>
      <c r="B234">
        <f>(A235-A234)/'Datos excel'!$B$1</f>
        <v>0.4993021099978292</v>
      </c>
      <c r="C234">
        <f>(B235-B234)/'Datos excel'!$B$1</f>
        <v>0.2217287966116295</v>
      </c>
      <c r="D234">
        <f>(C235-C234)/'Datos excel'!$B$1</f>
        <v>-3.125226762268948</v>
      </c>
      <c r="E234">
        <v>-1.4929407605968701</v>
      </c>
      <c r="F234">
        <f>(E235-E234)/'Datos excel'!$B$1</f>
        <v>-0.38050126887871788</v>
      </c>
      <c r="G234">
        <f>(F235-F234)/'Datos excel'!$B$1</f>
        <v>-1.4632289075966565</v>
      </c>
      <c r="H234">
        <f>(G235-G234)/'Datos excel'!$B$1</f>
        <v>1.7130112350995639</v>
      </c>
      <c r="I234">
        <v>231</v>
      </c>
    </row>
    <row r="235" spans="1:9" x14ac:dyDescent="0.35">
      <c r="A235">
        <v>2.2616694958846901</v>
      </c>
      <c r="B235">
        <f>(A236-A235)/'Datos excel'!$B$1</f>
        <v>0.50162404852624387</v>
      </c>
      <c r="C235">
        <f>(B236-B235)/'Datos excel'!$B$1</f>
        <v>0.18900149848780837</v>
      </c>
      <c r="D235">
        <f>(C236-C235)/'Datos excel'!$B$1</f>
        <v>-3.2230388013155427</v>
      </c>
      <c r="E235">
        <v>-1.49692536056684</v>
      </c>
      <c r="F235">
        <f>(E236-E235)/'Datos excel'!$B$1</f>
        <v>-0.39582416616747079</v>
      </c>
      <c r="G235">
        <f>(F236-F235)/'Datos excel'!$B$1</f>
        <v>-1.4452902958909712</v>
      </c>
      <c r="H235">
        <f>(G236-G235)/'Datos excel'!$B$1</f>
        <v>1.9176628335991375</v>
      </c>
      <c r="I235">
        <v>232</v>
      </c>
    </row>
    <row r="236" spans="1:9" x14ac:dyDescent="0.35">
      <c r="A236">
        <v>2.2669224906370702</v>
      </c>
      <c r="B236">
        <f>(A237-A236)/'Datos excel'!$B$1</f>
        <v>0.50360326759013307</v>
      </c>
      <c r="C236">
        <f>(B237-B236)/'Datos excel'!$B$1</f>
        <v>0.15524991508631583</v>
      </c>
      <c r="D236">
        <f>(C237-C236)/'Datos excel'!$B$1</f>
        <v>-3.3174340641866564</v>
      </c>
      <c r="E236">
        <v>-1.5010704215419901</v>
      </c>
      <c r="F236">
        <f>(E237-E236)/'Datos excel'!$B$1</f>
        <v>-0.4109592107537231</v>
      </c>
      <c r="G236">
        <f>(F237-F236)/'Datos excel'!$B$1</f>
        <v>-1.4252085776573138</v>
      </c>
      <c r="H236">
        <f>(G237-G236)/'Datos excel'!$B$1</f>
        <v>2.1185199685735201</v>
      </c>
      <c r="I236">
        <v>233</v>
      </c>
    </row>
    <row r="237" spans="1:9" x14ac:dyDescent="0.35">
      <c r="A237">
        <v>2.2721962117230201</v>
      </c>
      <c r="B237">
        <f>(A238-A237)/'Datos excel'!$B$1</f>
        <v>0.50522904089915177</v>
      </c>
      <c r="C237">
        <f>(B238-B237)/'Datos excel'!$B$1</f>
        <v>0.1205098268035914</v>
      </c>
      <c r="D237">
        <f>(C238-C237)/'Datos excel'!$B$1</f>
        <v>-3.4081708356611182</v>
      </c>
      <c r="E237">
        <v>-1.50537397633342</v>
      </c>
      <c r="F237">
        <f>(E238-E237)/'Datos excel'!$B$1</f>
        <v>-0.42588396007839435</v>
      </c>
      <c r="G237">
        <f>(F238-F237)/'Datos excel'!$B$1</f>
        <v>-1.403023488424801</v>
      </c>
      <c r="H237">
        <f>(G238-G237)/'Datos excel'!$B$1</f>
        <v>2.3152358882354407</v>
      </c>
      <c r="I237">
        <v>234</v>
      </c>
    </row>
    <row r="238" spans="1:9" x14ac:dyDescent="0.35">
      <c r="A238">
        <v>2.2774869578672501</v>
      </c>
      <c r="B238">
        <f>(A239-A238)/'Datos excel'!$B$1</f>
        <v>0.50649101685439024</v>
      </c>
      <c r="C238">
        <f>(B239-B238)/'Datos excel'!$B$1</f>
        <v>8.4819545271951555E-2</v>
      </c>
      <c r="D238">
        <f>(C239-C238)/'Datos excel'!$B$1</f>
        <v>-3.4950099539646722</v>
      </c>
      <c r="E238">
        <v>-1.5098338227343</v>
      </c>
      <c r="F238">
        <f>(E239-E238)/'Datos excel'!$B$1</f>
        <v>-0.44057638769189195</v>
      </c>
      <c r="G238">
        <f>(F239-F238)/'Datos excel'!$B$1</f>
        <v>-1.3787783948987746</v>
      </c>
      <c r="H238">
        <f>(G239-G238)/'Datos excel'!$B$1</f>
        <v>2.5074821586349039</v>
      </c>
      <c r="I238">
        <v>235</v>
      </c>
    </row>
    <row r="239" spans="1:9" x14ac:dyDescent="0.35">
      <c r="A239">
        <v>2.28279091939278</v>
      </c>
      <c r="B239">
        <f>(A240-A239)/'Datos excel'!$B$1</f>
        <v>0.50737924505541421</v>
      </c>
      <c r="C239">
        <f>(B240-B239)/'Datos excel'!$B$1</f>
        <v>4.8219886619956173E-2</v>
      </c>
      <c r="D239">
        <f>(C240-C239)/'Datos excel'!$B$1</f>
        <v>-3.5777158347639735</v>
      </c>
      <c r="E239">
        <v>-1.5144475278773599</v>
      </c>
      <c r="F239">
        <f>(E240-E239)/'Datos excel'!$B$1</f>
        <v>-0.45501492127969967</v>
      </c>
      <c r="G239">
        <f>(F240-F239)/'Datos excel'!$B$1</f>
        <v>-1.3525201031368583</v>
      </c>
      <c r="H239">
        <f>(G240-G239)/'Datos excel'!$B$1</f>
        <v>2.6949498117854476</v>
      </c>
      <c r="I239">
        <v>236</v>
      </c>
    </row>
    <row r="240" spans="1:9" x14ac:dyDescent="0.35">
      <c r="A240">
        <v>2.2881041824222801</v>
      </c>
      <c r="B240">
        <f>(A241-A240)/'Datos excel'!$B$1</f>
        <v>0.50788420252728816</v>
      </c>
      <c r="C240">
        <f>(B241-B240)/'Datos excel'!$B$1</f>
        <v>1.0754134009534934E-2</v>
      </c>
      <c r="D240">
        <f>(C241-C240)/'Datos excel'!$B$1</f>
        <v>-3.6560559309488863</v>
      </c>
      <c r="E240">
        <v>-1.5192124329905801</v>
      </c>
      <c r="F240">
        <f>(E241-E240)/'Datos excel'!$B$1</f>
        <v>-0.46917847867919055</v>
      </c>
      <c r="G240">
        <f>(F241-F240)/'Datos excel'!$B$1</f>
        <v>-1.3242986547018638</v>
      </c>
      <c r="H240">
        <f>(G241-G240)/'Datos excel'!$B$1</f>
        <v>2.8773489371123091</v>
      </c>
      <c r="I240">
        <v>237</v>
      </c>
    </row>
    <row r="241" spans="1:9" x14ac:dyDescent="0.35">
      <c r="A241">
        <v>2.2934227333540602</v>
      </c>
      <c r="B241">
        <f>(A242-A241)/'Datos excel'!$B$1</f>
        <v>0.50799681955528841</v>
      </c>
      <c r="C241">
        <f>(B242-B241)/'Datos excel'!$B$1</f>
        <v>-2.7531994169739775E-2</v>
      </c>
      <c r="D241">
        <f>(C242-C241)/'Datos excel'!$B$1</f>
        <v>-3.7298013610071155</v>
      </c>
      <c r="E241">
        <v>-1.52412565853005</v>
      </c>
      <c r="F241">
        <f>(E242-E241)/'Datos excel'!$B$1</f>
        <v>-0.48304650176175795</v>
      </c>
      <c r="G241">
        <f>(F242-F241)/'Datos excel'!$B$1</f>
        <v>-1.2941671270930424</v>
      </c>
      <c r="H241">
        <f>(G242-G241)/'Datos excel'!$B$1</f>
        <v>3.0544094575744527</v>
      </c>
      <c r="I241">
        <v>238</v>
      </c>
    </row>
    <row r="242" spans="1:9" x14ac:dyDescent="0.35">
      <c r="A242">
        <v>2.2987424636085998</v>
      </c>
      <c r="B242">
        <f>(A243-A242)/'Datos excel'!$B$1</f>
        <v>0.50770850518654731</v>
      </c>
      <c r="C242">
        <f>(B243-B242)/'Datos excel'!$B$1</f>
        <v>-6.6590382686703656E-2</v>
      </c>
      <c r="D242">
        <f>(C243-C242)/'Datos excel'!$B$1</f>
        <v>-3.7987265478761176</v>
      </c>
      <c r="E242">
        <v>-1.52918410966764</v>
      </c>
      <c r="F242">
        <f>(E243-E242)/'Datos excel'!$B$1</f>
        <v>-0.49659898822506765</v>
      </c>
      <c r="G242">
        <f>(F243-F242)/'Datos excel'!$B$1</f>
        <v>-1.2621814260498054</v>
      </c>
      <c r="H242">
        <f>(G243-G242)/'Datos excel'!$B$1</f>
        <v>3.2258804728419466</v>
      </c>
      <c r="I242">
        <v>239</v>
      </c>
    </row>
    <row r="243" spans="1:9" x14ac:dyDescent="0.35">
      <c r="A243">
        <v>2.3040591746421302</v>
      </c>
      <c r="B243">
        <f>(A244-A243)/'Datos excel'!$B$1</f>
        <v>0.50701117232971971</v>
      </c>
      <c r="C243">
        <f>(B244-B243)/'Datos excel'!$B$1</f>
        <v>-0.10637055407271741</v>
      </c>
      <c r="D243">
        <f>(C244-C243)/'Datos excel'!$B$1</f>
        <v>-3.8626095742891171</v>
      </c>
      <c r="E243">
        <v>-1.5343844821115999</v>
      </c>
      <c r="F243">
        <f>(E244-E243)/'Datos excel'!$B$1</f>
        <v>-0.50981652121031951</v>
      </c>
      <c r="G243">
        <f>(F244-F243)/'Datos excel'!$B$1</f>
        <v>-1.2284000847336753</v>
      </c>
      <c r="H243">
        <f>(G244-G243)/'Datos excel'!$B$1</f>
        <v>3.3915304120476777</v>
      </c>
      <c r="I243">
        <v>240</v>
      </c>
    </row>
    <row r="244" spans="1:9" x14ac:dyDescent="0.35">
      <c r="A244">
        <v>2.3093685832230602</v>
      </c>
      <c r="B244">
        <f>(A245-A244)/'Datos excel'!$B$1</f>
        <v>0.50589726249227596</v>
      </c>
      <c r="C244">
        <f>(B245-B244)/'Datos excel'!$B$1</f>
        <v>-0.14681970694695837</v>
      </c>
      <c r="D244">
        <f>(C245-C244)/'Datos excel'!$B$1</f>
        <v>-3.9212316468297308</v>
      </c>
      <c r="E244">
        <v>-1.5397232682373101</v>
      </c>
      <c r="F244">
        <f>(E245-E244)/'Datos excel'!$B$1</f>
        <v>-0.52268029681654748</v>
      </c>
      <c r="G244">
        <f>(F245-F244)/'Datos excel'!$B$1</f>
        <v>-1.1928840613106242</v>
      </c>
      <c r="H244">
        <f>(G245-G244)/'Datos excel'!$B$1</f>
        <v>3.5511461679336498</v>
      </c>
      <c r="I244">
        <v>241</v>
      </c>
    </row>
    <row r="245" spans="1:9" x14ac:dyDescent="0.35">
      <c r="A245">
        <v>2.3146663269674499</v>
      </c>
      <c r="B245">
        <f>(A246-A245)/'Datos excel'!$B$1</f>
        <v>0.50435977011645339</v>
      </c>
      <c r="C245">
        <f>(B246-B245)/'Datos excel'!$B$1</f>
        <v>-0.18788274872930533</v>
      </c>
      <c r="D245">
        <f>(C246-C245)/'Datos excel'!$B$1</f>
        <v>-3.974377430799628</v>
      </c>
      <c r="E245">
        <v>-1.5451967635061601</v>
      </c>
      <c r="F245">
        <f>(E246-E245)/'Datos excel'!$B$1</f>
        <v>-0.53517214949520686</v>
      </c>
      <c r="G245">
        <f>(F246-F245)/'Datos excel'!$B$1</f>
        <v>-1.1556965456006112</v>
      </c>
      <c r="H245">
        <f>(G246-G245)/'Datos excel'!$B$1</f>
        <v>3.7045328731617029</v>
      </c>
      <c r="I245">
        <v>242</v>
      </c>
    </row>
    <row r="246" spans="1:9" x14ac:dyDescent="0.35">
      <c r="A246">
        <v>2.3199479701293302</v>
      </c>
      <c r="B246">
        <f>(A247-A246)/'Datos excel'!$B$1</f>
        <v>0.50239226657263925</v>
      </c>
      <c r="C246">
        <f>(B247-B246)/'Datos excel'!$B$1</f>
        <v>-0.22950233185994928</v>
      </c>
      <c r="D246">
        <f>(C247-C246)/'Datos excel'!$B$1</f>
        <v>-4.0218345629742513</v>
      </c>
      <c r="E246">
        <v>-1.5508010731503601</v>
      </c>
      <c r="F246">
        <f>(E247-E246)/'Datos excel'!$B$1</f>
        <v>-0.54727457542000013</v>
      </c>
      <c r="G246">
        <f>(F247-F246)/'Datos excel'!$B$1</f>
        <v>-1.1169027680695889</v>
      </c>
      <c r="H246">
        <f>(G247-G246)/'Datos excel'!$B$1</f>
        <v>3.8515126970418248</v>
      </c>
      <c r="I246">
        <v>243</v>
      </c>
    </row>
    <row r="247" spans="1:9" x14ac:dyDescent="0.35">
      <c r="A247">
        <v>2.3252090096422799</v>
      </c>
      <c r="B247">
        <f>(A248-A247)/'Datos excel'!$B$1</f>
        <v>0.49998892377346277</v>
      </c>
      <c r="C247">
        <f>(B248-B247)/'Datos excel'!$B$1</f>
        <v>-0.27161888491659403</v>
      </c>
      <c r="D247">
        <f>(C248-C247)/'Datos excel'!$B$1</f>
        <v>-4.0633937544689287</v>
      </c>
      <c r="E247">
        <v>-1.5565321191024799</v>
      </c>
      <c r="F247">
        <f>(E248-E247)/'Datos excel'!$B$1</f>
        <v>-0.55897075385647188</v>
      </c>
      <c r="G247">
        <f>(F248-F247)/'Datos excel'!$B$1</f>
        <v>-1.0765698214221409</v>
      </c>
      <c r="H247">
        <f>(G248-G247)/'Datos excel'!$B$1</f>
        <v>3.9919242444195522</v>
      </c>
      <c r="I247">
        <v>244</v>
      </c>
    </row>
    <row r="248" spans="1:9" x14ac:dyDescent="0.35">
      <c r="A248">
        <v>2.3304448814082899</v>
      </c>
      <c r="B248">
        <f>(A249-A248)/'Datos excel'!$B$1</f>
        <v>0.49714453746202869</v>
      </c>
      <c r="C248">
        <f>(B249-B248)/'Datos excel'!$B$1</f>
        <v>-0.31417064480886814</v>
      </c>
      <c r="D248">
        <f>(C249-C248)/'Datos excel'!$B$1</f>
        <v>-4.0988484368927338</v>
      </c>
      <c r="E248">
        <v>-1.56238564714877</v>
      </c>
      <c r="F248">
        <f>(E249-E248)/'Datos excel'!$B$1</f>
        <v>-0.57024456666332612</v>
      </c>
      <c r="G248">
        <f>(F249-F248)/'Datos excel'!$B$1</f>
        <v>-1.034766488488956</v>
      </c>
      <c r="H248">
        <f>(G249-G248)/'Datos excel'!$B$1</f>
        <v>4.1256214154419961</v>
      </c>
      <c r="I248">
        <v>245</v>
      </c>
    </row>
    <row r="249" spans="1:9" x14ac:dyDescent="0.35">
      <c r="A249">
        <v>2.3356509668304999</v>
      </c>
      <c r="B249">
        <f>(A250-A249)/'Datos excel'!$B$1</f>
        <v>0.49385455016301166</v>
      </c>
      <c r="C249">
        <f>(B250-B249)/'Datos excel'!$B$1</f>
        <v>-0.35709368526726887</v>
      </c>
      <c r="D249">
        <f>(C250-C249)/'Datos excel'!$B$1</f>
        <v>-4.1279947310354057</v>
      </c>
      <c r="E249">
        <v>-1.5683572342867</v>
      </c>
      <c r="F249">
        <f>(E250-E249)/'Datos excel'!$B$1</f>
        <v>-0.5810806159913855</v>
      </c>
      <c r="G249">
        <f>(F250-F249)/'Datos excel'!$B$1</f>
        <v>-0.99156308205480503</v>
      </c>
      <c r="H249">
        <f>(G250-G249)/'Datos excel'!$B$1</f>
        <v>4.252472102167201</v>
      </c>
      <c r="I249">
        <v>246</v>
      </c>
    </row>
    <row r="250" spans="1:9" x14ac:dyDescent="0.35">
      <c r="A250">
        <v>2.3408225995862799</v>
      </c>
      <c r="B250">
        <f>(A251-A250)/'Datos excel'!$B$1</f>
        <v>0.49011507383541514</v>
      </c>
      <c r="C250">
        <f>(B251-B250)/'Datos excel'!$B$1</f>
        <v>-0.40032194500419621</v>
      </c>
      <c r="D250">
        <f>(C251-C250)/'Datos excel'!$B$1</f>
        <v>-4.1506314166942184</v>
      </c>
      <c r="E250">
        <v>-1.5744422962678399</v>
      </c>
      <c r="F250">
        <f>(E251-E250)/'Datos excel'!$B$1</f>
        <v>-0.59146424030523292</v>
      </c>
      <c r="G250">
        <f>(F251-F250)/'Datos excel'!$B$1</f>
        <v>-0.94703129833559163</v>
      </c>
      <c r="H250">
        <f>(G251-G250)/'Datos excel'!$B$1</f>
        <v>4.3723574246187216</v>
      </c>
      <c r="I250">
        <v>247</v>
      </c>
    </row>
    <row r="251" spans="1:9" x14ac:dyDescent="0.35">
      <c r="A251">
        <v>2.3459550726375298</v>
      </c>
      <c r="B251">
        <f>(A252-A251)/'Datos excel'!$B$1</f>
        <v>0.48592291223042861</v>
      </c>
      <c r="C251">
        <f>(B252-B251)/'Datos excel'!$B$1</f>
        <v>-0.44378725555901472</v>
      </c>
      <c r="D251">
        <f>(C252-C251)/'Datos excel'!$B$1</f>
        <v>-4.1665597153477272</v>
      </c>
      <c r="E251">
        <v>-1.5806360953085199</v>
      </c>
      <c r="F251">
        <f>(E252-E251)/'Datos excel'!$B$1</f>
        <v>-0.60138152887046858</v>
      </c>
      <c r="G251">
        <f>(F252-F251)/'Datos excel'!$B$1</f>
        <v>-0.90124407845542176</v>
      </c>
      <c r="H251">
        <f>(G252-G251)/'Datos excel'!$B$1</f>
        <v>4.4851698906256088</v>
      </c>
      <c r="I251">
        <v>248</v>
      </c>
    </row>
    <row r="252" spans="1:9" x14ac:dyDescent="0.35">
      <c r="A252">
        <v>2.35104364547511</v>
      </c>
      <c r="B252">
        <f>(A253-A252)/'Datos excel'!$B$1</f>
        <v>0.48127558295769202</v>
      </c>
      <c r="C252">
        <f>(B253-B252)/'Datos excel'!$B$1</f>
        <v>-0.48741936686728005</v>
      </c>
      <c r="D252">
        <f>(C253-C252)/'Datos excel'!$B$1</f>
        <v>-4.1755834572162467</v>
      </c>
      <c r="E252">
        <v>-1.5869337479522001</v>
      </c>
      <c r="F252">
        <f>(E253-E252)/'Datos excel'!$B$1</f>
        <v>-0.6108193347903581</v>
      </c>
      <c r="G252">
        <f>(F253-F252)/'Datos excel'!$B$1</f>
        <v>-0.85427548919378327</v>
      </c>
      <c r="H252">
        <f>(G253-G252)/'Datos excel'!$B$1</f>
        <v>4.5908125999842406</v>
      </c>
      <c r="I252">
        <v>249</v>
      </c>
    </row>
    <row r="253" spans="1:9" x14ac:dyDescent="0.35">
      <c r="A253">
        <v>2.3560835515943501</v>
      </c>
      <c r="B253">
        <f>(A254-A253)/'Datos excel'!$B$1</f>
        <v>0.4761713392837999</v>
      </c>
      <c r="C253">
        <f>(B254-B253)/'Datos excel'!$B$1</f>
        <v>-0.53114597457941881</v>
      </c>
      <c r="D253">
        <f>(C254-C253)/'Datos excel'!$B$1</f>
        <v>-4.1775090023684394</v>
      </c>
      <c r="E253">
        <v>-1.5933302330683601</v>
      </c>
      <c r="F253">
        <f>(E254-E253)/'Datos excel'!$B$1</f>
        <v>-0.61976528679366816</v>
      </c>
      <c r="G253">
        <f>(F254-F253)/'Datos excel'!$B$1</f>
        <v>-0.80620061206672344</v>
      </c>
      <c r="H253">
        <f>(G254-G253)/'Datos excel'!$B$1</f>
        <v>4.689197655069286</v>
      </c>
      <c r="I253">
        <v>250</v>
      </c>
    </row>
    <row r="254" spans="1:9" x14ac:dyDescent="0.35">
      <c r="A254">
        <v>2.3610700061988301</v>
      </c>
      <c r="B254">
        <f>(A255-A254)/'Datos excel'!$B$1</f>
        <v>0.47060919164472492</v>
      </c>
      <c r="C254">
        <f>(B255-B254)/'Datos excel'!$B$1</f>
        <v>-0.57489274655323852</v>
      </c>
      <c r="D254">
        <f>(C255-C254)/'Datos excel'!$B$1</f>
        <v>-4.1721457388068668</v>
      </c>
      <c r="E254">
        <v>-1.5998203999748299</v>
      </c>
      <c r="F254">
        <f>(E255-E254)/'Datos excel'!$B$1</f>
        <v>-0.62820779986096287</v>
      </c>
      <c r="G254">
        <f>(F255-F254)/'Datos excel'!$B$1</f>
        <v>-0.7570954490520696</v>
      </c>
      <c r="H254">
        <f>(G255-G254)/'Datos excel'!$B$1</f>
        <v>4.7802449686280282</v>
      </c>
      <c r="I254">
        <v>251</v>
      </c>
    </row>
    <row r="255" spans="1:9" x14ac:dyDescent="0.35">
      <c r="A255">
        <v>2.3659982141294398</v>
      </c>
      <c r="B255">
        <f>(A256-A255)/'Datos excel'!$B$1</f>
        <v>0.46458892888081255</v>
      </c>
      <c r="C255">
        <f>(B256-B255)/'Datos excel'!$B$1</f>
        <v>-0.61858335456237723</v>
      </c>
      <c r="D255">
        <f>(C256-C255)/'Datos excel'!$B$1</f>
        <v>-4.1593058833092975</v>
      </c>
      <c r="E255">
        <v>-1.6063989766714</v>
      </c>
      <c r="F255">
        <f>(E256-E255)/'Datos excel'!$B$1</f>
        <v>-0.63613608486365703</v>
      </c>
      <c r="G255">
        <f>(F256-F255)/'Datos excel'!$B$1</f>
        <v>-0.70703684079939833</v>
      </c>
      <c r="H255">
        <f>(G256-G255)/'Datos excel'!$B$1</f>
        <v>4.8638808627203174</v>
      </c>
      <c r="I255">
        <v>252</v>
      </c>
    </row>
    <row r="256" spans="1:9" x14ac:dyDescent="0.35">
      <c r="A256">
        <v>2.3708633780158102</v>
      </c>
      <c r="B256">
        <f>(A257-A256)/'Datos excel'!$B$1</f>
        <v>0.45811113913972556</v>
      </c>
      <c r="C256">
        <f>(B257-B256)/'Datos excel'!$B$1</f>
        <v>-0.6621395039191682</v>
      </c>
      <c r="D256">
        <f>(C257-C256)/'Datos excel'!$B$1</f>
        <v>-4.1388055286416421</v>
      </c>
      <c r="E256">
        <v>-1.6130605781743701</v>
      </c>
      <c r="F256">
        <f>(E257-E256)/'Datos excel'!$B$1</f>
        <v>-0.64354015734656611</v>
      </c>
      <c r="G256">
        <f>(F257-F256)/'Datos excel'!$B$1</f>
        <v>-0.65610239951187121</v>
      </c>
      <c r="H256">
        <f>(G257-G256)/'Datos excel'!$B$1</f>
        <v>4.9400370066227568</v>
      </c>
      <c r="I256">
        <v>253</v>
      </c>
    </row>
    <row r="257" spans="1:9" x14ac:dyDescent="0.35">
      <c r="A257">
        <v>2.3756607066466402</v>
      </c>
      <c r="B257">
        <f>(A258-A257)/'Datos excel'!$B$1</f>
        <v>0.45117723046917874</v>
      </c>
      <c r="C257">
        <f>(B258-B257)/'Datos excel'!$B$1</f>
        <v>-0.70548097406389287</v>
      </c>
      <c r="D257">
        <f>(C258-C257)/'Datos excel'!$B$1</f>
        <v>-4.1104644807449855</v>
      </c>
      <c r="E257">
        <v>-1.6197997149430701</v>
      </c>
      <c r="F257">
        <f>(E258-E257)/'Datos excel'!$B$1</f>
        <v>-0.65041084560759654</v>
      </c>
      <c r="G257">
        <f>(F258-F257)/'Datos excel'!$B$1</f>
        <v>-0.604370452950312</v>
      </c>
      <c r="H257">
        <f>(G258-G257)/'Datos excel'!$B$1</f>
        <v>5.0086490937125179</v>
      </c>
      <c r="I257">
        <v>254</v>
      </c>
    </row>
    <row r="258" spans="1:9" x14ac:dyDescent="0.35">
      <c r="A258">
        <v>2.3803854235556701</v>
      </c>
      <c r="B258">
        <f>(A259-A258)/'Datos excel'!$B$1</f>
        <v>0.44378945098462375</v>
      </c>
      <c r="C258">
        <f>(B259-B258)/'Datos excel'!$B$1</f>
        <v>-0.7485256574490603</v>
      </c>
      <c r="D258">
        <f>(C259-C258)/'Datos excel'!$B$1</f>
        <v>-4.0741076586344187</v>
      </c>
      <c r="E258">
        <v>-1.6266108013909899</v>
      </c>
      <c r="F258">
        <f>(E259-E258)/'Datos excel'!$B$1</f>
        <v>-0.656739798191048</v>
      </c>
      <c r="G258">
        <f>(F259-F258)/'Datos excel'!$B$1</f>
        <v>-0.55192000229292393</v>
      </c>
      <c r="H258">
        <f>(G259-G258)/'Datos excel'!$B$1</f>
        <v>5.0696557565398654</v>
      </c>
      <c r="I258">
        <v>255</v>
      </c>
    </row>
    <row r="259" spans="1:9" x14ac:dyDescent="0.35">
      <c r="A259">
        <v>2.3850327758188499</v>
      </c>
      <c r="B259">
        <f>(A260-A259)/'Datos excel'!$B$1</f>
        <v>0.43595090862973895</v>
      </c>
      <c r="C259">
        <f>(B260-B259)/'Datos excel'!$B$1</f>
        <v>-0.79118961308339297</v>
      </c>
      <c r="D259">
        <f>(C260-C259)/'Datos excel'!$B$1</f>
        <v>-4.0295653708830388</v>
      </c>
      <c r="E259">
        <v>-1.63348816447538</v>
      </c>
      <c r="F259">
        <f>(E260-E259)/'Datos excel'!$B$1</f>
        <v>-0.6625194909396237</v>
      </c>
      <c r="G259">
        <f>(F260-F259)/'Datos excel'!$B$1</f>
        <v>-0.49883069135634112</v>
      </c>
      <c r="H259">
        <f>(G260-G259)/'Datos excel'!$B$1</f>
        <v>5.1229976184503938</v>
      </c>
      <c r="I259">
        <v>256</v>
      </c>
    </row>
    <row r="260" spans="1:9" x14ac:dyDescent="0.35">
      <c r="A260">
        <v>2.3895980430584398</v>
      </c>
      <c r="B260">
        <f>(A261-A260)/'Datos excel'!$B$1</f>
        <v>0.42766559037620783</v>
      </c>
      <c r="C260">
        <f>(B261-B260)/'Datos excel'!$B$1</f>
        <v>-0.83338712297114625</v>
      </c>
      <c r="D260">
        <f>(C261-C260)/'Datos excel'!$B$1</f>
        <v>-3.9766747278963739</v>
      </c>
      <c r="E260">
        <v>-1.6404260523606999</v>
      </c>
      <c r="F260">
        <f>(E261-E260)/'Datos excel'!$B$1</f>
        <v>-0.66774323372412436</v>
      </c>
      <c r="G260">
        <f>(F261-F260)/'Datos excel'!$B$1</f>
        <v>-0.44518278574806858</v>
      </c>
      <c r="H260">
        <f>(G261-G260)/'Datos excel'!$B$1</f>
        <v>5.1686163526820277</v>
      </c>
      <c r="I260">
        <v>257</v>
      </c>
    </row>
    <row r="261" spans="1:9" x14ac:dyDescent="0.35">
      <c r="A261">
        <v>2.3940765466481699</v>
      </c>
      <c r="B261">
        <f>(A262-A261)/'Datos excel'!$B$1</f>
        <v>0.41893838083246621</v>
      </c>
      <c r="C261">
        <f>(B262-B261)/'Datos excel'!$B$1</f>
        <v>-0.87503076334073104</v>
      </c>
      <c r="D261">
        <f>(C262-C261)/'Datos excel'!$B$1</f>
        <v>-3.9152805255292829</v>
      </c>
      <c r="E261">
        <v>-1.6474186431525399</v>
      </c>
      <c r="F261">
        <f>(E262-E261)/'Datos excel'!$B$1</f>
        <v>-0.67240517695482693</v>
      </c>
      <c r="G261">
        <f>(F262-F261)/'Datos excel'!$B$1</f>
        <v>-0.39105716187203549</v>
      </c>
      <c r="H261">
        <f>(G262-G261)/'Datos excel'!$B$1</f>
        <v>5.206453850982399</v>
      </c>
      <c r="I261">
        <v>258</v>
      </c>
    </row>
    <row r="262" spans="1:9" x14ac:dyDescent="0.35">
      <c r="A262">
        <v>2.3984636591132702</v>
      </c>
      <c r="B262">
        <f>(A263-A262)/'Datos excel'!$B$1</f>
        <v>0.40977508010654518</v>
      </c>
      <c r="C262">
        <f>(B263-B262)/'Datos excel'!$B$1</f>
        <v>-0.91603148512655097</v>
      </c>
      <c r="D262">
        <f>(C263-C262)/'Datos excel'!$B$1</f>
        <v>-3.8452369125899848</v>
      </c>
      <c r="E262">
        <v>-1.65446005369973</v>
      </c>
      <c r="F262">
        <f>(E263-E262)/'Datos excel'!$B$1</f>
        <v>-0.6765003179777298</v>
      </c>
      <c r="G262">
        <f>(F263-F262)/'Datos excel'!$B$1</f>
        <v>-0.33653530464036685</v>
      </c>
      <c r="H262">
        <f>(G263-G262)/'Datos excel'!$B$1</f>
        <v>5.2364517363287053</v>
      </c>
      <c r="I262">
        <v>259</v>
      </c>
    </row>
    <row r="263" spans="1:9" x14ac:dyDescent="0.35">
      <c r="A263">
        <v>2.4027548137175598</v>
      </c>
      <c r="B263">
        <f>(A264-A263)/'Datos excel'!$B$1</f>
        <v>0.40018242082611011</v>
      </c>
      <c r="C263">
        <f>(B264-B263)/'Datos excel'!$B$1</f>
        <v>-0.95629871191290095</v>
      </c>
      <c r="D263">
        <f>(C264-C263)/'Datos excel'!$B$1</f>
        <v>-3.7664085946487829</v>
      </c>
      <c r="E263">
        <v>-1.66154434846343</v>
      </c>
      <c r="F263">
        <f>(E264-E263)/'Datos excel'!$B$1</f>
        <v>-0.68002450744683574</v>
      </c>
      <c r="G263">
        <f>(F264-F263)/'Datos excel'!$B$1</f>
        <v>-0.28169931028794093</v>
      </c>
      <c r="H263">
        <f>(G264-G263)/'Datos excel'!$B$1</f>
        <v>5.2585505593508177</v>
      </c>
      <c r="I263">
        <v>260</v>
      </c>
    </row>
    <row r="264" spans="1:9" x14ac:dyDescent="0.35">
      <c r="A264">
        <v>2.4069455142287701</v>
      </c>
      <c r="B264">
        <f>(A265-A264)/'Datos excel'!$B$1</f>
        <v>0.3901680841328336</v>
      </c>
      <c r="C264">
        <f>(B265-B264)/'Datos excel'!$B$1</f>
        <v>-0.99574045048412119</v>
      </c>
      <c r="D264">
        <f>(C265-C264)/'Datos excel'!$B$1</f>
        <v>-3.6786728422372055</v>
      </c>
      <c r="E264">
        <v>-1.66866554845295</v>
      </c>
      <c r="F264">
        <f>(E265-E264)/'Datos excel'!$B$1</f>
        <v>-0.68297445572590876</v>
      </c>
      <c r="G264">
        <f>(F265-F264)/'Datos excel'!$B$1</f>
        <v>-0.22663189760198418</v>
      </c>
      <c r="H264">
        <f>(G265-G264)/'Datos excel'!$B$1</f>
        <v>5.2726899044927356</v>
      </c>
      <c r="I264">
        <v>261</v>
      </c>
    </row>
    <row r="265" spans="1:9" x14ac:dyDescent="0.35">
      <c r="A265">
        <v>2.4110313448513598</v>
      </c>
      <c r="B265">
        <f>(A266-A265)/'Datos excel'!$B$1</f>
        <v>0.37974071451908992</v>
      </c>
      <c r="C265">
        <f>(B266-B265)/'Datos excel'!$B$1</f>
        <v>-1.0342634224045635</v>
      </c>
      <c r="D265">
        <f>(C266-C265)/'Datos excel'!$B$1</f>
        <v>-3.5819211726279119</v>
      </c>
      <c r="E265">
        <v>-1.67581764022861</v>
      </c>
      <c r="F265">
        <f>(E266-E265)/'Datos excel'!$B$1</f>
        <v>-0.68534773940782712</v>
      </c>
      <c r="G265">
        <f>(F266-F265)/'Datos excel'!$B$1</f>
        <v>-0.17141641803994603</v>
      </c>
      <c r="H265">
        <f>(G266-G265)/'Datos excel'!$B$1</f>
        <v>5.2788076587344195</v>
      </c>
      <c r="I265">
        <v>262</v>
      </c>
    </row>
    <row r="266" spans="1:9" x14ac:dyDescent="0.35">
      <c r="A266">
        <v>2.4150079803147002</v>
      </c>
      <c r="B266">
        <f>(A267-A266)/'Datos excel'!$B$1</f>
        <v>0.3689099332867472</v>
      </c>
      <c r="C266">
        <f>(B267-B266)/'Datos excel'!$B$1</f>
        <v>-1.0717732132101154</v>
      </c>
      <c r="D266">
        <f>(C267-C266)/'Datos excel'!$B$1</f>
        <v>-3.4760614458105143</v>
      </c>
      <c r="E266">
        <v>-1.68299458497287</v>
      </c>
      <c r="F266">
        <f>(E267-E266)/'Datos excel'!$B$1</f>
        <v>-0.68714280793989035</v>
      </c>
      <c r="G266">
        <f>(F267-F266)/'Datos excel'!$B$1</f>
        <v>-0.11613687350530075</v>
      </c>
      <c r="H266">
        <f>(G267-G266)/'Datos excel'!$B$1</f>
        <v>5.2768405226340649</v>
      </c>
      <c r="I266">
        <v>263</v>
      </c>
    </row>
    <row r="267" spans="1:9" x14ac:dyDescent="0.35">
      <c r="A267">
        <v>2.4188711961022</v>
      </c>
      <c r="B267">
        <f>(A268-A267)/'Datos excel'!$B$1</f>
        <v>0.35768635044362979</v>
      </c>
      <c r="C267">
        <f>(B268-B267)/'Datos excel'!$B$1</f>
        <v>-1.1081744435487322</v>
      </c>
      <c r="D267">
        <f>(C268-C267)/'Datos excel'!$B$1</f>
        <v>-3.3610201967261313</v>
      </c>
      <c r="E267">
        <v>-1.6901903276308401</v>
      </c>
      <c r="F267">
        <f>(E268-E267)/'Datos excel'!$B$1</f>
        <v>-0.68835899043527415</v>
      </c>
      <c r="G267">
        <f>(F268-F267)/'Datos excel'!$B$1</f>
        <v>-6.0877928771727076E-2</v>
      </c>
      <c r="H267">
        <f>(G268-G267)/'Datos excel'!$B$1</f>
        <v>5.2667238082709078</v>
      </c>
      <c r="I267">
        <v>264</v>
      </c>
    </row>
    <row r="268" spans="1:9" x14ac:dyDescent="0.35">
      <c r="A268">
        <v>2.4226168788050102</v>
      </c>
      <c r="B268">
        <f>(A269-A268)/'Datos excel'!$B$1</f>
        <v>0.34608157480780094</v>
      </c>
      <c r="C268">
        <f>(B269-B268)/'Datos excel'!$B$1</f>
        <v>-1.1433709647440713</v>
      </c>
      <c r="D268">
        <f>(C269-C268)/'Datos excel'!$B$1</f>
        <v>-3.2367447706824679</v>
      </c>
      <c r="E268">
        <v>-1.6973988061221199</v>
      </c>
      <c r="F268">
        <f>(E269-E268)/'Datos excel'!$B$1</f>
        <v>-0.68899650261459089</v>
      </c>
      <c r="G268">
        <f>(F269-F268)/'Datos excel'!$B$1</f>
        <v>-5.724926023225942E-3</v>
      </c>
      <c r="H268">
        <f>(G269-G268)/'Datos excel'!$B$1</f>
        <v>5.2483918887932033</v>
      </c>
      <c r="I268">
        <v>265</v>
      </c>
    </row>
    <row r="269" spans="1:9" x14ac:dyDescent="0.35">
      <c r="A269">
        <v>2.4262410365815401</v>
      </c>
      <c r="B269">
        <f>(A270-A269)/'Datos excel'!$B$1</f>
        <v>0.33410822206390811</v>
      </c>
      <c r="C269">
        <f>(B270-B269)/'Datos excel'!$B$1</f>
        <v>-1.177266076721142</v>
      </c>
      <c r="D269">
        <f>(C270-C269)/'Datos excel'!$B$1</f>
        <v>-3.1032059104290401</v>
      </c>
      <c r="E269">
        <v>-1.7046139606253301</v>
      </c>
      <c r="F269">
        <f>(E270-E269)/'Datos excel'!$B$1</f>
        <v>-0.68905645389971393</v>
      </c>
      <c r="G269">
        <f>(F270-F269)/'Datos excel'!$B$1</f>
        <v>4.9236105313417343E-2</v>
      </c>
      <c r="H269">
        <f>(G270-G269)/'Datos excel'!$B$1</f>
        <v>5.2217788658786759</v>
      </c>
      <c r="I269">
        <v>266</v>
      </c>
    </row>
    <row r="270" spans="1:9" x14ac:dyDescent="0.35">
      <c r="A270">
        <v>2.4297398097013398</v>
      </c>
      <c r="B270">
        <f>(A271-A270)/'Datos excel'!$B$1</f>
        <v>0.32177992053741605</v>
      </c>
      <c r="C270">
        <f>(B271-B270)/'Datos excel'!$B$1</f>
        <v>-1.209762773023743</v>
      </c>
      <c r="D270">
        <f>(C271-C270)/'Datos excel'!$B$1</f>
        <v>-2.9604004171096183</v>
      </c>
      <c r="E270">
        <v>-1.71182974293693</v>
      </c>
      <c r="F270">
        <f>(E271-E270)/'Datos excel'!$B$1</f>
        <v>-0.68854085461056724</v>
      </c>
      <c r="G270">
        <f>(F271-F270)/'Datos excel'!$B$1</f>
        <v>0.10391844572580031</v>
      </c>
      <c r="H270">
        <f>(G271-G270)/'Datos excel'!$B$1</f>
        <v>5.1868190807788483</v>
      </c>
      <c r="I270">
        <v>267</v>
      </c>
    </row>
    <row r="271" spans="1:9" x14ac:dyDescent="0.35">
      <c r="A271">
        <v>2.43310948114945</v>
      </c>
      <c r="B271">
        <f>(A272-A271)/'Datos excel'!$B$1</f>
        <v>0.30911131440302336</v>
      </c>
      <c r="C271">
        <f>(B272-B271)/'Datos excel'!$B$1</f>
        <v>-1.2407640136973288</v>
      </c>
      <c r="D271">
        <f>(C272-C271)/'Datos excel'!$B$1</f>
        <v>-2.8083535985109456</v>
      </c>
      <c r="E271">
        <v>-1.7190401259054</v>
      </c>
      <c r="F271">
        <f>(E272-E271)/'Datos excel'!$B$1</f>
        <v>-0.6874526231916851</v>
      </c>
      <c r="G271">
        <f>(F272-F271)/'Datos excel'!$B$1</f>
        <v>0.15823468812471428</v>
      </c>
      <c r="H271">
        <f>(G272-G271)/'Datos excel'!$B$1</f>
        <v>5.1434480329270507</v>
      </c>
      <c r="I271">
        <v>268</v>
      </c>
    </row>
    <row r="272" spans="1:9" x14ac:dyDescent="0.35">
      <c r="A272">
        <v>2.4363464872643501</v>
      </c>
      <c r="B272">
        <f>(A273-A272)/'Datos excel'!$B$1</f>
        <v>0.29611806403545632</v>
      </c>
      <c r="C272">
        <f>(B273-B272)/'Datos excel'!$B$1</f>
        <v>-1.270173023809877</v>
      </c>
      <c r="D272">
        <f>(C273-C272)/'Datos excel'!$B$1</f>
        <v>-2.6471221925922159</v>
      </c>
      <c r="E272">
        <v>-1.7262391129411001</v>
      </c>
      <c r="F272">
        <f>(E273-E272)/'Datos excel'!$B$1</f>
        <v>-0.68579559341249952</v>
      </c>
      <c r="G272">
        <f>(F273-F272)/'Datos excel'!$B$1</f>
        <v>0.21209674997259592</v>
      </c>
      <c r="H272">
        <f>(G273-G272)/'Datos excel'!$B$1</f>
        <v>5.0916036891635343</v>
      </c>
      <c r="I272">
        <v>269</v>
      </c>
    </row>
    <row r="273" spans="1:9" x14ac:dyDescent="0.35">
      <c r="A273">
        <v>2.4394474283795802</v>
      </c>
      <c r="B273">
        <f>(A274-A273)/'Datos excel'!$B$1</f>
        <v>0.28281684323415951</v>
      </c>
      <c r="C273">
        <f>(B274-B273)/'Datos excel'!$B$1</f>
        <v>-1.2978936225878843</v>
      </c>
      <c r="D273">
        <f>(C274-C273)/'Datos excel'!$B$1</f>
        <v>-2.4767968973231382</v>
      </c>
      <c r="E273">
        <v>-1.73342074760153</v>
      </c>
      <c r="F273">
        <f>(E274-E273)/'Datos excel'!$B$1</f>
        <v>-0.68357452144061892</v>
      </c>
      <c r="G273">
        <f>(F274-F273)/'Datos excel'!$B$1</f>
        <v>0.26541589912215208</v>
      </c>
      <c r="H273">
        <f>(G274-G273)/'Datos excel'!$B$1</f>
        <v>5.0312273480139256</v>
      </c>
      <c r="I273">
        <v>270</v>
      </c>
    </row>
    <row r="274" spans="1:9" x14ac:dyDescent="0.35">
      <c r="A274">
        <v>2.4424090794362998</v>
      </c>
      <c r="B274">
        <f>(A275-A274)/'Datos excel'!$B$1</f>
        <v>0.26922533300128237</v>
      </c>
      <c r="C274">
        <f>(B275-B274)/'Datos excel'!$B$1</f>
        <v>-1.3238305790447655</v>
      </c>
      <c r="D274">
        <f>(C275-C274)/'Datos excel'!$B$1</f>
        <v>-2.2975052509088911</v>
      </c>
      <c r="E274">
        <v>-1.74057912325066</v>
      </c>
      <c r="F274">
        <f>(E275-E274)/'Datos excel'!$B$1</f>
        <v>-0.68079509264452531</v>
      </c>
      <c r="G274">
        <f>(F275-F274)/'Datos excel'!$B$1</f>
        <v>0.31810278870568742</v>
      </c>
      <c r="H274">
        <f>(G275-G274)/'Datos excel'!$B$1</f>
        <v>4.9622654384806006</v>
      </c>
      <c r="I274">
        <v>271</v>
      </c>
    </row>
    <row r="275" spans="1:9" x14ac:dyDescent="0.35">
      <c r="A275">
        <v>2.4452284005306901</v>
      </c>
      <c r="B275">
        <f>(A276-A275)/'Datos excel'!$B$1</f>
        <v>0.25536221159553385</v>
      </c>
      <c r="C275">
        <f>(B276-B275)/'Datos excel'!$B$1</f>
        <v>-1.3478899977708967</v>
      </c>
      <c r="D275">
        <f>(C276-C275)/'Datos excel'!$B$1</f>
        <v>-2.1094142331653938</v>
      </c>
      <c r="E275">
        <v>-1.7477083927895001</v>
      </c>
      <c r="F275">
        <f>(E276-E275)/'Datos excel'!$B$1</f>
        <v>-0.67746392803091127</v>
      </c>
      <c r="G275">
        <f>(F276-F275)/'Datos excel'!$B$1</f>
        <v>0.37006751086133138</v>
      </c>
      <c r="H275">
        <f>(G276-G275)/'Datos excel'!$B$1</f>
        <v>4.8846707905605475</v>
      </c>
      <c r="I275">
        <v>272</v>
      </c>
    </row>
    <row r="276" spans="1:9" x14ac:dyDescent="0.35">
      <c r="A276">
        <v>2.4479025473572</v>
      </c>
      <c r="B276">
        <f>(A277-A276)/'Datos excel'!$B$1</f>
        <v>0.24124714054605315</v>
      </c>
      <c r="C276">
        <f>(B277-B276)/'Datos excel'!$B$1</f>
        <v>-1.3699797319651972</v>
      </c>
      <c r="D276">
        <f>(C277-C276)/'Datos excel'!$B$1</f>
        <v>-1.9127326395407036</v>
      </c>
      <c r="E276">
        <v>-1.7548027784540801</v>
      </c>
      <c r="F276">
        <f>(E277-E276)/'Datos excel'!$B$1</f>
        <v>-0.6735885901193972</v>
      </c>
      <c r="G276">
        <f>(F277-F276)/'Datos excel'!$B$1</f>
        <v>0.42121966376409692</v>
      </c>
      <c r="H276">
        <f>(G277-G276)/'Datos excel'!$B$1</f>
        <v>4.7984045222027953</v>
      </c>
      <c r="I276">
        <v>273</v>
      </c>
    </row>
    <row r="277" spans="1:9" x14ac:dyDescent="0.35">
      <c r="A277">
        <v>2.4504288815053301</v>
      </c>
      <c r="B277">
        <f>(A278-A277)/'Datos excel'!$B$1</f>
        <v>0.22690074634102389</v>
      </c>
      <c r="C277">
        <f>(B278-B277)/'Datos excel'!$B$1</f>
        <v>-1.3900098213274055</v>
      </c>
      <c r="D277">
        <f>(C278-C277)/'Datos excel'!$B$1</f>
        <v>-1.7077138004434056</v>
      </c>
      <c r="E277">
        <v>-1.7618565816749501</v>
      </c>
      <c r="F277">
        <f>(E278-E277)/'Datos excel'!$B$1</f>
        <v>-0.66917758811530104</v>
      </c>
      <c r="G277">
        <f>(F278-F277)/'Datos excel'!$B$1</f>
        <v>0.47146843841711139</v>
      </c>
      <c r="H277">
        <f>(G278-G277)/'Datos excel'!$B$1</f>
        <v>4.7034378993773904</v>
      </c>
      <c r="I277">
        <v>274</v>
      </c>
    </row>
    <row r="278" spans="1:9" x14ac:dyDescent="0.35">
      <c r="A278">
        <v>2.4528049805646601</v>
      </c>
      <c r="B278">
        <f>(A279-A278)/'Datos excel'!$B$1</f>
        <v>0.2123445975306911</v>
      </c>
      <c r="C278">
        <f>(B279-B278)/'Datos excel'!$B$1</f>
        <v>-1.4078929584270952</v>
      </c>
      <c r="D278">
        <f>(C279-C278)/'Datos excel'!$B$1</f>
        <v>-1.4946575151817068</v>
      </c>
      <c r="E278">
        <v>-1.76886419299085</v>
      </c>
      <c r="F278">
        <f>(E279-E278)/'Datos excel'!$B$1</f>
        <v>-0.66424038217353221</v>
      </c>
      <c r="G278">
        <f>(F279-F278)/'Datos excel'!$B$1</f>
        <v>0.52072272492144411</v>
      </c>
      <c r="H278">
        <f>(G279-G278)/'Datos excel'!$B$1</f>
        <v>4.5997541472230177</v>
      </c>
      <c r="I278">
        <v>275</v>
      </c>
    </row>
    <row r="279" spans="1:9" x14ac:dyDescent="0.35">
      <c r="A279">
        <v>2.4550286479900998</v>
      </c>
      <c r="B279">
        <f>(A280-A279)/'Datos excel'!$B$1</f>
        <v>0.19760117694657323</v>
      </c>
      <c r="C279">
        <f>(B280-B279)/'Datos excel'!$B$1</f>
        <v>-1.4235449753248539</v>
      </c>
      <c r="D279">
        <f>(C280-C279)/'Datos excel'!$B$1</f>
        <v>-1.2739120698037603</v>
      </c>
      <c r="E279">
        <v>-1.7758201020070301</v>
      </c>
      <c r="F279">
        <f>(E280-E279)/'Datos excel'!$B$1</f>
        <v>-0.65878738654963065</v>
      </c>
      <c r="G279">
        <f>(F280-F279)/'Datos excel'!$B$1</f>
        <v>0.56889123771222749</v>
      </c>
      <c r="H279">
        <f>(G280-G279)/'Datos excel'!$B$1</f>
        <v>4.4873506838787307</v>
      </c>
      <c r="I279">
        <v>276</v>
      </c>
    </row>
    <row r="280" spans="1:9" x14ac:dyDescent="0.35">
      <c r="A280">
        <v>2.45709792267622</v>
      </c>
      <c r="B280">
        <f>(A281-A280)/'Datos excel'!$B$1</f>
        <v>0.18269384882478915</v>
      </c>
      <c r="C280">
        <f>(B281-B280)/'Datos excel'!$B$1</f>
        <v>-1.4368853513242368</v>
      </c>
      <c r="D280">
        <f>(C281-C280)/'Datos excel'!$B$1</f>
        <v>-1.0458759854185284</v>
      </c>
      <c r="E280">
        <v>-1.7827189073865699</v>
      </c>
      <c r="F280">
        <f>(E281-E280)/'Datos excel'!$B$1</f>
        <v>-0.65282997143933619</v>
      </c>
      <c r="G280">
        <f>(F281-F280)/'Datos excel'!$B$1</f>
        <v>0.61588266418740933</v>
      </c>
      <c r="H280">
        <f>(G281-G280)/'Datos excel'!$B$1</f>
        <v>4.3662411592073216</v>
      </c>
      <c r="I280">
        <v>277</v>
      </c>
    </row>
    <row r="281" spans="1:9" x14ac:dyDescent="0.35">
      <c r="A281">
        <v>2.4590110881873</v>
      </c>
      <c r="B281">
        <f>(A282-A281)/'Datos excel'!$B$1</f>
        <v>0.16764682061221911</v>
      </c>
      <c r="C281">
        <f>(B282-B281)/'Datos excel'!$B$1</f>
        <v>-1.4478377390320929</v>
      </c>
      <c r="D281">
        <f>(C282-C281)/'Datos excel'!$B$1</f>
        <v>-0.810999084731438</v>
      </c>
      <c r="E281">
        <v>-1.7895553268609601</v>
      </c>
      <c r="F281">
        <f>(E282-E281)/'Datos excel'!$B$1</f>
        <v>-0.64638046326172127</v>
      </c>
      <c r="G281">
        <f>(F282-F281)/'Datos excel'!$B$1</f>
        <v>0.66160583468596634</v>
      </c>
      <c r="H281">
        <f>(G282-G281)/'Datos excel'!$B$1</f>
        <v>4.2364576644539023</v>
      </c>
      <c r="I281">
        <v>278</v>
      </c>
    </row>
    <row r="282" spans="1:9" x14ac:dyDescent="0.35">
      <c r="A282">
        <v>2.4607666815874101</v>
      </c>
      <c r="B282">
        <f>(A283-A282)/'Datos excel'!$B$1</f>
        <v>0.15248509926377485</v>
      </c>
      <c r="C282">
        <f>(B283-B282)/'Datos excel'!$B$1</f>
        <v>-1.4563305015876273</v>
      </c>
      <c r="D282">
        <f>(C283-C282)/'Datos excel'!$B$1</f>
        <v>-0.56978370206151585</v>
      </c>
      <c r="E282">
        <v>-1.7963242072436501</v>
      </c>
      <c r="F282">
        <f>(E283-E282)/'Datos excel'!$B$1</f>
        <v>-0.63945214316231602</v>
      </c>
      <c r="G282">
        <f>(F283-F282)/'Datos excel'!$B$1</f>
        <v>0.70596991560560818</v>
      </c>
      <c r="H282">
        <f>(G283-G282)/'Datos excel'!$B$1</f>
        <v>4.0980529424814138</v>
      </c>
      <c r="I282">
        <v>279</v>
      </c>
    </row>
    <row r="283" spans="1:9" x14ac:dyDescent="0.35">
      <c r="A283">
        <v>2.46236350181284</v>
      </c>
      <c r="B283">
        <f>(A284-A283)/'Datos excel'!$B$1</f>
        <v>0.13723444191382009</v>
      </c>
      <c r="C283">
        <f>(B284-B283)/'Datos excel'!$B$1</f>
        <v>-1.4622972625627328</v>
      </c>
      <c r="D283">
        <f>(C284-C283)/'Datos excel'!$B$1</f>
        <v>-0.32278467985933901</v>
      </c>
      <c r="E283">
        <v>-1.80302053442792</v>
      </c>
      <c r="F283">
        <f>(E284-E283)/'Datos excel'!$B$1</f>
        <v>-0.63205924349390941</v>
      </c>
      <c r="G283">
        <f>(F284-F283)/'Datos excel'!$B$1</f>
        <v>0.74888462566601366</v>
      </c>
      <c r="H283">
        <f>(G284-G283)/'Datos excel'!$B$1</f>
        <v>3.9511024744607188</v>
      </c>
      <c r="I283">
        <v>280</v>
      </c>
    </row>
    <row r="284" spans="1:9" x14ac:dyDescent="0.35">
      <c r="A284">
        <v>2.4638006175279599</v>
      </c>
      <c r="B284">
        <f>(A285-A284)/'Datos excel'!$B$1</f>
        <v>0.12192130078904827</v>
      </c>
      <c r="C284">
        <f>(B285-B284)/'Datos excel'!$B$1</f>
        <v>-1.4656774558258576</v>
      </c>
      <c r="D284">
        <f>(C285-C284)/'Datos excel'!$B$1</f>
        <v>-7.0609725254275266E-2</v>
      </c>
      <c r="E284">
        <v>-1.8096394433478999</v>
      </c>
      <c r="F284">
        <f>(E285-E284)/'Datos excel'!$B$1</f>
        <v>-0.6242169420326471</v>
      </c>
      <c r="G284">
        <f>(F285-F284)/'Datos excel'!$B$1</f>
        <v>0.79026047402383448</v>
      </c>
      <c r="H284">
        <f>(G285-G284)/'Datos excel'!$B$1</f>
        <v>3.7957069387409779</v>
      </c>
      <c r="I284">
        <v>281</v>
      </c>
    </row>
    <row r="285" spans="1:9" x14ac:dyDescent="0.35">
      <c r="A285">
        <v>2.4650773744042098</v>
      </c>
      <c r="B285">
        <f>(A286-A285)/'Datos excel'!$B$1</f>
        <v>0.10657276236319929</v>
      </c>
      <c r="C285">
        <f>(B286-B285)/'Datos excel'!$B$1</f>
        <v>-1.466416879139627</v>
      </c>
      <c r="D285">
        <f>(C286-C285)/'Datos excel'!$B$1</f>
        <v>0.18608162362152653</v>
      </c>
      <c r="E285">
        <v>-1.8161762278790201</v>
      </c>
      <c r="F285">
        <f>(E286-E285)/'Datos excel'!$B$1</f>
        <v>-0.61594135370059488</v>
      </c>
      <c r="G285">
        <f>(F286-F285)/'Datos excel'!$B$1</f>
        <v>0.83000902413692934</v>
      </c>
      <c r="H285">
        <f>(G286-G285)/'Datos excel'!$B$1</f>
        <v>3.6319938930547671</v>
      </c>
      <c r="I285">
        <v>282</v>
      </c>
    </row>
    <row r="286" spans="1:9" x14ac:dyDescent="0.35">
      <c r="A286">
        <v>2.4661934017619198</v>
      </c>
      <c r="B286">
        <f>(A287-A286)/'Datos excel'!$B$1</f>
        <v>9.1216480714515547E-2</v>
      </c>
      <c r="C286">
        <f>(B287-B286)/'Datos excel'!$B$1</f>
        <v>-1.4644682369338355</v>
      </c>
      <c r="D286">
        <f>(C287-C286)/'Datos excel'!$B$1</f>
        <v>0.44657889711480109</v>
      </c>
      <c r="E286">
        <v>-1.8226263506517799</v>
      </c>
      <c r="F286">
        <f>(E287-E286)/'Datos excel'!$B$1</f>
        <v>-0.60724951952512218</v>
      </c>
      <c r="G286">
        <f>(F287-F286)/'Datos excel'!$B$1</f>
        <v>0.86804317524460883</v>
      </c>
      <c r="H286">
        <f>(G287-G286)/'Datos excel'!$B$1</f>
        <v>3.4601200837351214</v>
      </c>
      <c r="I286">
        <v>283</v>
      </c>
    </row>
    <row r="287" spans="1:9" x14ac:dyDescent="0.35">
      <c r="A287">
        <v>2.4671486185142499</v>
      </c>
      <c r="B287">
        <f>(A288-A287)/'Datos excel'!$B$1</f>
        <v>7.5880605199292434E-2</v>
      </c>
      <c r="C287">
        <f>(B288-B287)/'Datos excel'!$B$1</f>
        <v>-1.4597916736590886</v>
      </c>
      <c r="D287">
        <f>(C288-C287)/'Datos excel'!$B$1</f>
        <v>0.71012280045937937</v>
      </c>
      <c r="E287">
        <v>-1.8289854527499001</v>
      </c>
      <c r="F287">
        <f>(E288-E287)/'Datos excel'!$B$1</f>
        <v>-0.59815939265063145</v>
      </c>
      <c r="G287">
        <f>(F288-F287)/'Datos excel'!$B$1</f>
        <v>0.90427746802994469</v>
      </c>
      <c r="H287">
        <f>(G288-G287)/'Datos excel'!$B$1</f>
        <v>3.2802732406466744</v>
      </c>
      <c r="I287">
        <v>284</v>
      </c>
    </row>
    <row r="288" spans="1:9" x14ac:dyDescent="0.35">
      <c r="A288">
        <v>2.4679432383537301</v>
      </c>
      <c r="B288">
        <f>(A289-A288)/'Datos excel'!$B$1</f>
        <v>6.0593702540162629E-2</v>
      </c>
      <c r="C288">
        <f>(B289-B288)/'Datos excel'!$B$1</f>
        <v>-1.4523552850821893</v>
      </c>
      <c r="D288">
        <f>(C289-C288)/'Datos excel'!$B$1</f>
        <v>0.97590753673477837</v>
      </c>
      <c r="E288">
        <v>-1.83524936326199</v>
      </c>
      <c r="F288">
        <f>(E289-E288)/'Datos excel'!$B$1</f>
        <v>-0.58868982114939927</v>
      </c>
      <c r="G288">
        <f>(F289-F288)/'Datos excel'!$B$1</f>
        <v>0.93862840907855394</v>
      </c>
      <c r="H288">
        <f>(G289-G288)/'Datos excel'!$B$1</f>
        <v>3.0926735130023935</v>
      </c>
      <c r="I288">
        <v>285</v>
      </c>
    </row>
    <row r="289" spans="1:9" x14ac:dyDescent="0.35">
      <c r="A289">
        <v>2.46857777412291</v>
      </c>
      <c r="B289">
        <f>(A290-A289)/'Datos excel'!$B$1</f>
        <v>4.5384673560107579E-2</v>
      </c>
      <c r="C289">
        <f>(B290-B289)/'Datos excel'!$B$1</f>
        <v>-1.4421356052555596</v>
      </c>
      <c r="D289">
        <f>(C290-C289)/'Datos excel'!$B$1</f>
        <v>1.2430839894827721</v>
      </c>
      <c r="E289">
        <v>-1.8414141086532101</v>
      </c>
      <c r="F289">
        <f>(E290-E289)/'Datos excel'!$B$1</f>
        <v>-0.57886052743469307</v>
      </c>
      <c r="G289">
        <f>(F290-F289)/'Datos excel'!$B$1</f>
        <v>0.97101481037322079</v>
      </c>
      <c r="H289">
        <f>(G290-G289)/'Datos excel'!$B$1</f>
        <v>2.8975753234807375</v>
      </c>
      <c r="I289">
        <v>286</v>
      </c>
    </row>
    <row r="290" spans="1:9" x14ac:dyDescent="0.35">
      <c r="A290">
        <v>2.46905304131305</v>
      </c>
      <c r="B290">
        <f>(A291-A290)/'Datos excel'!$B$1</f>
        <v>3.0282664816937126E-2</v>
      </c>
      <c r="C290">
        <f>(B291-B290)/'Datos excel'!$B$1</f>
        <v>-1.4291180601583791</v>
      </c>
      <c r="D290">
        <f>(C291-C290)/'Datos excel'!$B$1</f>
        <v>1.5107635774242756</v>
      </c>
      <c r="E290">
        <v>-1.8474759219213499</v>
      </c>
      <c r="F290">
        <f>(E291-E290)/'Datos excel'!$B$1</f>
        <v>-0.56869208411870842</v>
      </c>
      <c r="G290">
        <f>(F291-F290)/'Datos excel'!$B$1</f>
        <v>1.001358148204788</v>
      </c>
      <c r="H290">
        <f>(G291-G290)/'Datos excel'!$B$1</f>
        <v>2.6952683738293377</v>
      </c>
      <c r="I290">
        <v>287</v>
      </c>
    </row>
    <row r="291" spans="1:9" x14ac:dyDescent="0.35">
      <c r="A291">
        <v>2.4693701606374501</v>
      </c>
      <c r="B291">
        <f>(A292-A291)/'Datos excel'!$B$1</f>
        <v>1.5316975487250261E-2</v>
      </c>
      <c r="C291">
        <f>(B292-B291)/'Datos excel'!$B$1</f>
        <v>-1.4132973809712219</v>
      </c>
      <c r="D291">
        <f>(C292-C291)/'Datos excel'!$B$1</f>
        <v>1.7780227375763966</v>
      </c>
      <c r="E291">
        <v>-1.8534312515000899</v>
      </c>
      <c r="F291">
        <f>(E292-E291)/'Datos excel'!$B$1</f>
        <v>-0.55820588611200028</v>
      </c>
      <c r="G291">
        <f>(F292-F291)/'Datos excel'!$B$1</f>
        <v>1.0295829326137051</v>
      </c>
      <c r="H291">
        <f>(G292-G291)/'Datos excel'!$B$1</f>
        <v>2.4860785055069066</v>
      </c>
      <c r="I291">
        <v>288</v>
      </c>
    </row>
    <row r="292" spans="1:9" x14ac:dyDescent="0.35">
      <c r="A292">
        <v>2.4695305596296699</v>
      </c>
      <c r="B292">
        <f>(A293-A292)/'Datos excel'!$B$1</f>
        <v>5.1695992259397528E-4</v>
      </c>
      <c r="C292">
        <f>(B293-B292)/'Datos excel'!$B$1</f>
        <v>-1.3946779704036032</v>
      </c>
      <c r="D292">
        <f>(C293-C292)/'Datos excel'!$B$1</f>
        <v>2.0439077981744758</v>
      </c>
      <c r="E292">
        <v>-1.8592767698700901</v>
      </c>
      <c r="F292">
        <f>(E293-E292)/'Datos excel'!$B$1</f>
        <v>-0.54742411885413145</v>
      </c>
      <c r="G292">
        <f>(F293-F292)/'Datos excel'!$B$1</f>
        <v>1.0556170858441984</v>
      </c>
      <c r="H292">
        <f>(G293-G292)/'Datos excel'!$B$1</f>
        <v>2.2703686821030922</v>
      </c>
      <c r="I292">
        <v>289</v>
      </c>
    </row>
    <row r="293" spans="1:9" x14ac:dyDescent="0.35">
      <c r="A293">
        <v>2.46953597322132</v>
      </c>
      <c r="B293">
        <f>(A294-A293)/'Datos excel'!$B$1</f>
        <v>-1.4088073630550965E-2</v>
      </c>
      <c r="C293">
        <f>(B294-B293)/'Datos excel'!$B$1</f>
        <v>-1.3732742179924038</v>
      </c>
      <c r="D293">
        <f>(C294-C293)/'Datos excel'!$B$1</f>
        <v>2.3074409815567614</v>
      </c>
      <c r="E293">
        <v>-1.8650093818373901</v>
      </c>
      <c r="F293">
        <f>(E294-E293)/'Datos excel'!$B$1</f>
        <v>-0.53636972258115811</v>
      </c>
      <c r="G293">
        <f>(F294-F293)/'Datos excel'!$B$1</f>
        <v>1.0793923310863165</v>
      </c>
      <c r="H293">
        <f>(G294-G293)/'Datos excel'!$B$1</f>
        <v>2.0485390065631752</v>
      </c>
      <c r="I293">
        <v>290</v>
      </c>
    </row>
    <row r="294" spans="1:9" x14ac:dyDescent="0.35">
      <c r="A294">
        <v>2.4693884432592501</v>
      </c>
      <c r="B294">
        <f>(A295-A294)/'Datos excel'!$B$1</f>
        <v>-2.8468967612581643E-2</v>
      </c>
      <c r="C294">
        <f>(B295-B294)/'Datos excel'!$B$1</f>
        <v>-1.3491107525382346</v>
      </c>
      <c r="D294">
        <f>(C295-C294)/'Datos excel'!$B$1</f>
        <v>2.5676264855510298</v>
      </c>
      <c r="E294">
        <v>-1.8706262324376199</v>
      </c>
      <c r="F294">
        <f>(E295-E294)/'Datos excel'!$B$1</f>
        <v>-0.52506635252221834</v>
      </c>
      <c r="G294">
        <f>(F295-F294)/'Datos excel'!$B$1</f>
        <v>1.1008445813983532</v>
      </c>
      <c r="H294">
        <f>(G295-G294)/'Datos excel'!$B$1</f>
        <v>1.8210268946109291</v>
      </c>
      <c r="I294">
        <v>291</v>
      </c>
    </row>
    <row r="295" spans="1:9" x14ac:dyDescent="0.35">
      <c r="A295">
        <v>2.4690903169275602</v>
      </c>
      <c r="B295">
        <f>(A296-A295)/'Datos excel'!$B$1</f>
        <v>-4.2596822376092025E-2</v>
      </c>
      <c r="C295">
        <f>(B296-B295)/'Datos excel'!$B$1</f>
        <v>-1.322222630857669</v>
      </c>
      <c r="D295">
        <f>(C296-C295)/'Datos excel'!$B$1</f>
        <v>2.823457058303227</v>
      </c>
      <c r="E295">
        <v>-1.8761247144233899</v>
      </c>
      <c r="F295">
        <f>(E296-E295)/'Datos excel'!$B$1</f>
        <v>-0.51353833502333435</v>
      </c>
      <c r="G295">
        <f>(F296-F295)/'Datos excel'!$B$1</f>
        <v>1.1199143304453503</v>
      </c>
      <c r="H295">
        <f>(G296-G295)/'Datos excel'!$B$1</f>
        <v>1.5883065787998101</v>
      </c>
      <c r="I295">
        <v>292</v>
      </c>
    </row>
    <row r="296" spans="1:9" x14ac:dyDescent="0.35">
      <c r="A296">
        <v>2.4686442440467502</v>
      </c>
      <c r="B296">
        <f>(A297-A296)/'Datos excel'!$B$1</f>
        <v>-5.6443105387800764E-2</v>
      </c>
      <c r="C296">
        <f>(B297-B296)/'Datos excel'!$B$1</f>
        <v>-1.2926554576840301</v>
      </c>
      <c r="D296">
        <f>(C297-C296)/'Datos excel'!$B$1</f>
        <v>3.07392155070468</v>
      </c>
      <c r="E296">
        <v>-1.88150247529221</v>
      </c>
      <c r="F296">
        <f>(E297-E296)/'Datos excel'!$B$1</f>
        <v>-0.50181061957941087</v>
      </c>
      <c r="G296">
        <f>(F297-F296)/'Datos excel'!$B$1</f>
        <v>1.1365470380440363</v>
      </c>
      <c r="H296">
        <f>(G297-G296)/'Datos excel'!$B$1</f>
        <v>1.3508883339446931</v>
      </c>
      <c r="I296">
        <v>293</v>
      </c>
    </row>
    <row r="297" spans="1:9" x14ac:dyDescent="0.35">
      <c r="A297">
        <v>2.4680531732293098</v>
      </c>
      <c r="B297">
        <f>(A298-A297)/'Datos excel'!$B$1</f>
        <v>-6.9979761686077099E-2</v>
      </c>
      <c r="C297">
        <f>(B298-B297)/'Datos excel'!$B$1</f>
        <v>-1.2604654264793462</v>
      </c>
      <c r="D297">
        <f>(C298-C297)/'Datos excel'!$B$1</f>
        <v>3.3180120430548881</v>
      </c>
      <c r="E297">
        <v>-1.8867574238120901</v>
      </c>
      <c r="F297">
        <f>(E298-E297)/'Datos excel'!$B$1</f>
        <v>-0.48990872682881625</v>
      </c>
      <c r="G297">
        <f>(F298-F297)/'Datos excel'!$B$1</f>
        <v>1.1506935075965057</v>
      </c>
      <c r="H297">
        <f>(G298-G297)/'Datos excel'!$B$1</f>
        <v>1.1093174687613399</v>
      </c>
      <c r="I297">
        <v>294</v>
      </c>
    </row>
    <row r="298" spans="1:9" x14ac:dyDescent="0.35">
      <c r="A298">
        <v>2.4673203468786</v>
      </c>
      <c r="B298">
        <f>(A299-A298)/'Datos excel'!$B$1</f>
        <v>-8.3179324765848564E-2</v>
      </c>
      <c r="C298">
        <f>(B299-B298)/'Datos excel'!$B$1</f>
        <v>-1.2257192856160672</v>
      </c>
      <c r="D298">
        <f>(C299-C298)/'Datos excel'!$B$1</f>
        <v>3.5547317559675236</v>
      </c>
      <c r="E298">
        <v>-1.8918877360025399</v>
      </c>
      <c r="F298">
        <f>(E299-E298)/'Datos excel'!$B$1</f>
        <v>-0.47785869259548741</v>
      </c>
      <c r="G298">
        <f>(F299-F298)/'Datos excel'!$B$1</f>
        <v>1.1623102529643705</v>
      </c>
      <c r="H298">
        <f>(G299-G298)/'Datos excel'!$B$1</f>
        <v>0.86417236139635378</v>
      </c>
      <c r="I298">
        <v>295</v>
      </c>
    </row>
    <row r="299" spans="1:9" x14ac:dyDescent="0.35">
      <c r="A299">
        <v>2.4664492950265502</v>
      </c>
      <c r="B299">
        <f>(A300-A299)/'Datos excel'!$B$1</f>
        <v>-9.6015027109364451E-2</v>
      </c>
      <c r="C299">
        <f>(B300-B299)/'Datos excel'!$B$1</f>
        <v>-1.1884942217159675</v>
      </c>
      <c r="D299">
        <f>(C300-C299)/'Datos excel'!$B$1</f>
        <v>3.7831029999506032</v>
      </c>
      <c r="E299">
        <v>-1.8968918605295799</v>
      </c>
      <c r="F299">
        <f>(E300-E299)/'Datos excel'!$B$1</f>
        <v>-0.46568700808913754</v>
      </c>
      <c r="G299">
        <f>(F300-F299)/'Datos excel'!$B$1</f>
        <v>1.1713598447710309</v>
      </c>
      <c r="H299">
        <f>(G300-G299)/'Datos excel'!$B$1</f>
        <v>0.61606307094138213</v>
      </c>
      <c r="I299">
        <v>296</v>
      </c>
    </row>
    <row r="300" spans="1:9" x14ac:dyDescent="0.35">
      <c r="A300">
        <v>2.4654438280138802</v>
      </c>
      <c r="B300">
        <f>(A301-A300)/'Datos excel'!$B$1</f>
        <v>-0.10846090949528712</v>
      </c>
      <c r="C300">
        <f>(B301-B300)/'Datos excel'!$B$1</f>
        <v>-1.1488776597412398</v>
      </c>
      <c r="D300">
        <f>(C301-C300)/'Datos excel'!$B$1</f>
        <v>4.0021749401375057</v>
      </c>
      <c r="E300">
        <v>-1.9017685234745301</v>
      </c>
      <c r="F300">
        <f>(E301-E300)/'Datos excel'!$B$1</f>
        <v>-0.45342055647899504</v>
      </c>
      <c r="G300">
        <f>(F301-F300)/'Datos excel'!$B$1</f>
        <v>1.1778112421637557</v>
      </c>
      <c r="H300">
        <f>(G301-G300)/'Datos excel'!$B$1</f>
        <v>0.36562831453458644</v>
      </c>
      <c r="I300">
        <v>297</v>
      </c>
    </row>
    <row r="301" spans="1:9" x14ac:dyDescent="0.35">
      <c r="A301">
        <v>2.46430802802564</v>
      </c>
      <c r="B301">
        <f>(A302-A301)/'Datos excel'!$B$1</f>
        <v>-0.12049192821434217</v>
      </c>
      <c r="C301">
        <f>(B302-B301)/'Datos excel'!$B$1</f>
        <v>-1.1069669817735159</v>
      </c>
      <c r="D301">
        <f>(C302-C301)/'Datos excel'!$B$1</f>
        <v>4.211031625526295</v>
      </c>
      <c r="E301">
        <v>-1.9065167324386001</v>
      </c>
      <c r="F301">
        <f>(E302-E301)/'Datos excel'!$B$1</f>
        <v>-0.44108654599333796</v>
      </c>
      <c r="G301">
        <f>(F302-F301)/'Datos excel'!$B$1</f>
        <v>1.1816400929200432</v>
      </c>
      <c r="H301">
        <f>(G302-G301)/'Datos excel'!$B$1</f>
        <v>0.11353340368169763</v>
      </c>
      <c r="I301">
        <v>298</v>
      </c>
    </row>
    <row r="302" spans="1:9" x14ac:dyDescent="0.35">
      <c r="A302">
        <v>2.4630462395039898</v>
      </c>
      <c r="B302">
        <f>(A303-A302)/'Datos excel'!$B$1</f>
        <v>-0.13208405934002931</v>
      </c>
      <c r="C302">
        <f>(B303-B302)/'Datos excel'!$B$1</f>
        <v>-1.0628691617108903</v>
      </c>
      <c r="D302">
        <f>(C303-C302)/'Datos excel'!$B$1</f>
        <v>4.4087994969396194</v>
      </c>
      <c r="E302">
        <v>-1.9111357799469</v>
      </c>
      <c r="F302">
        <f>(E303-E302)/'Datos excel'!$B$1</f>
        <v>-0.42871243987632207</v>
      </c>
      <c r="G302">
        <f>(F303-F302)/'Datos excel'!$B$1</f>
        <v>1.1828290119431881</v>
      </c>
      <c r="H302">
        <f>(G303-G302)/'Datos excel'!$B$1</f>
        <v>-0.13953338964769949</v>
      </c>
      <c r="I302">
        <v>299</v>
      </c>
    </row>
    <row r="303" spans="1:9" x14ac:dyDescent="0.35">
      <c r="A303">
        <v>2.46166305846906</v>
      </c>
      <c r="B303">
        <f>(A304-A303)/'Datos excel'!$B$1</f>
        <v>-0.14321439917388956</v>
      </c>
      <c r="C303">
        <f>(B304-B303)/'Datos excel'!$B$1</f>
        <v>-1.0167003213417707</v>
      </c>
      <c r="D303">
        <f>(C304-C303)/'Datos excel'!$B$1</f>
        <v>4.5946548454780372</v>
      </c>
      <c r="E303">
        <v>-1.91562524611896</v>
      </c>
      <c r="F303">
        <f>(E304-E303)/'Datos excel'!$B$1</f>
        <v>-0.41632588342841009</v>
      </c>
      <c r="G303">
        <f>(F304-F303)/'Datos excel'!$B$1</f>
        <v>1.1813678217036958</v>
      </c>
      <c r="H303">
        <f>(G304-G303)/'Datos excel'!$B$1</f>
        <v>-0.39286385804703827</v>
      </c>
      <c r="I303">
        <v>300</v>
      </c>
    </row>
    <row r="304" spans="1:9" x14ac:dyDescent="0.35">
      <c r="A304">
        <v>2.4601633207879501</v>
      </c>
      <c r="B304">
        <f>(A305-A304)/'Datos excel'!$B$1</f>
        <v>-0.15386126004198852</v>
      </c>
      <c r="C304">
        <f>(B305-B304)/'Datos excel'!$B$1</f>
        <v>-0.96858520831398887</v>
      </c>
      <c r="D304">
        <f>(C305-C304)/'Datos excel'!$B$1</f>
        <v>4.7678307307499939</v>
      </c>
      <c r="E304">
        <v>-1.9199850005752199</v>
      </c>
      <c r="F304">
        <f>(E305-E304)/'Datos excel'!$B$1</f>
        <v>-0.4039546285289044</v>
      </c>
      <c r="G304">
        <f>(F305-F304)/'Datos excel'!$B$1</f>
        <v>1.1772537610026907</v>
      </c>
      <c r="H304">
        <f>(G305-G304)/'Datos excel'!$B$1</f>
        <v>-0.6457336254210877</v>
      </c>
      <c r="I304">
        <v>301</v>
      </c>
    </row>
    <row r="305" spans="1:9" x14ac:dyDescent="0.35">
      <c r="A305">
        <v>2.4585520894405501</v>
      </c>
      <c r="B305">
        <f>(A306-A305)/'Datos excel'!$B$1</f>
        <v>-0.16400426062470508</v>
      </c>
      <c r="C305">
        <f>(B306-B305)/'Datos excel'!$B$1</f>
        <v>-0.91865660165637608</v>
      </c>
      <c r="D305">
        <f>(C306-C305)/'Datos excel'!$B$1</f>
        <v>4.9276232915749247</v>
      </c>
      <c r="E305">
        <v>-1.9242152035531199</v>
      </c>
      <c r="F305">
        <f>(E306-E305)/'Datos excel'!$B$1</f>
        <v>-0.39162645597231438</v>
      </c>
      <c r="G305">
        <f>(F306-F305)/'Datos excel'!$B$1</f>
        <v>1.1704916542900281</v>
      </c>
      <c r="H305">
        <f>(G306-G305)/'Datos excel'!$B$1</f>
        <v>-0.8974062383600856</v>
      </c>
      <c r="I305">
        <v>302</v>
      </c>
    </row>
    <row r="306" spans="1:9" x14ac:dyDescent="0.35">
      <c r="A306">
        <v>2.4568346408394302</v>
      </c>
      <c r="B306">
        <f>(A307-A306)/'Datos excel'!$B$1</f>
        <v>-0.17362441006115653</v>
      </c>
      <c r="C306">
        <f>(B307-B306)/'Datos excel'!$B$1</f>
        <v>-0.86705465121481029</v>
      </c>
      <c r="D306">
        <f>(C307-C306)/'Datos excel'!$B$1</f>
        <v>5.0733975825832891</v>
      </c>
      <c r="E306">
        <v>-1.9283163062099</v>
      </c>
      <c r="F306">
        <f>(E307-E306)/'Datos excel'!$B$1</f>
        <v>-0.37936909603162866</v>
      </c>
      <c r="G306">
        <f>(F307-F306)/'Datos excel'!$B$1</f>
        <v>1.1610940381376358</v>
      </c>
      <c r="H306">
        <f>(G307-G306)/'Datos excel'!$B$1</f>
        <v>-1.1471369502858597</v>
      </c>
      <c r="I306">
        <v>303</v>
      </c>
    </row>
    <row r="307" spans="1:9" x14ac:dyDescent="0.35">
      <c r="A307">
        <v>2.4550164502689902</v>
      </c>
      <c r="B307">
        <f>(A308-A307)/'Datos excel'!$B$1</f>
        <v>-0.18270418513621423</v>
      </c>
      <c r="C307">
        <f>(B308-B307)/'Datos excel'!$B$1</f>
        <v>-0.81392615596753071</v>
      </c>
      <c r="D307">
        <f>(C308-C307)/'Datos excel'!$B$1</f>
        <v>5.2045925956345123</v>
      </c>
      <c r="E307">
        <v>-1.9322890500935399</v>
      </c>
      <c r="F307">
        <f>(E308-E307)/'Datos excel'!$B$1</f>
        <v>-0.36721014769716165</v>
      </c>
      <c r="G307">
        <f>(F308-F307)/'Datos excel'!$B$1</f>
        <v>1.1490812480853709</v>
      </c>
      <c r="H307">
        <f>(G308-G307)/'Datos excel'!$B$1</f>
        <v>-1.3941773358577461</v>
      </c>
      <c r="I307">
        <v>304</v>
      </c>
    </row>
    <row r="308" spans="1:9" x14ac:dyDescent="0.35">
      <c r="A308">
        <v>2.45310317651631</v>
      </c>
      <c r="B308">
        <f>(A309-A308)/'Datos excel'!$B$1</f>
        <v>-0.19122759991005481</v>
      </c>
      <c r="C308">
        <f>(B309-B308)/'Datos excel'!$B$1</f>
        <v>-0.75942378975628666</v>
      </c>
      <c r="D308">
        <f>(C309-C308)/'Datos excel'!$B$1</f>
        <v>5.3207254761068716</v>
      </c>
      <c r="E308">
        <v>-1.93613446576797</v>
      </c>
      <c r="F308">
        <f>(E309-E308)/'Datos excel'!$B$1</f>
        <v>-0.35517699700595234</v>
      </c>
      <c r="G308">
        <f>(F309-F308)/'Datos excel'!$B$1</f>
        <v>1.1344814571649307</v>
      </c>
      <c r="H308">
        <f>(G309-G308)/'Datos excel'!$B$1</f>
        <v>-1.6377794964309496</v>
      </c>
      <c r="I308">
        <v>305</v>
      </c>
    </row>
    <row r="309" spans="1:9" x14ac:dyDescent="0.35">
      <c r="A309">
        <v>2.4511006457728399</v>
      </c>
      <c r="B309">
        <f>(A310-A309)/'Datos excel'!$B$1</f>
        <v>-0.19918026723958704</v>
      </c>
      <c r="C309">
        <f>(B310-B309)/'Datos excel'!$B$1</f>
        <v>-0.70370528286460199</v>
      </c>
      <c r="D309">
        <f>(C310-C309)/'Datos excel'!$B$1</f>
        <v>5.4213949224542572</v>
      </c>
      <c r="E309">
        <v>-1.9398538705830299</v>
      </c>
      <c r="F309">
        <f>(E310-E309)/'Datos excel'!$B$1</f>
        <v>-0.34329673496774171</v>
      </c>
      <c r="G309">
        <f>(F310-F309)/'Datos excel'!$B$1</f>
        <v>1.1173306703843058</v>
      </c>
      <c r="H309">
        <f>(G310-G309)/'Datos excel'!$B$1</f>
        <v>-1.8772003693536328</v>
      </c>
      <c r="I309">
        <v>306</v>
      </c>
    </row>
    <row r="310" spans="1:9" x14ac:dyDescent="0.35">
      <c r="A310">
        <v>2.4490148348918401</v>
      </c>
      <c r="B310">
        <f>(A311-A310)/'Datos excel'!$B$1</f>
        <v>-0.20654945172938624</v>
      </c>
      <c r="C310">
        <f>(B311-B310)/'Datos excel'!$B$1</f>
        <v>-0.64693256799596432</v>
      </c>
      <c r="D310">
        <f>(C311-C310)/'Datos excel'!$B$1</f>
        <v>5.5062835722046222</v>
      </c>
      <c r="E310">
        <v>-1.94344886558495</v>
      </c>
      <c r="F310">
        <f>(E311-E310)/'Datos excel'!$B$1</f>
        <v>-0.33159607554870874</v>
      </c>
      <c r="G310">
        <f>(F311-F310)/'Datos excel'!$B$1</f>
        <v>1.0976726740853811</v>
      </c>
      <c r="H310">
        <f>(G311-G310)/'Datos excel'!$B$1</f>
        <v>-2.1117064781015427</v>
      </c>
      <c r="I310">
        <v>307</v>
      </c>
    </row>
    <row r="311" spans="1:9" x14ac:dyDescent="0.35">
      <c r="A311">
        <v>2.44685185409132</v>
      </c>
      <c r="B311">
        <f>(A312-A311)/'Datos excel'!$B$1</f>
        <v>-0.21332411373933324</v>
      </c>
      <c r="C311">
        <f>(B312-B311)/'Datos excel'!$B$1</f>
        <v>-0.58927090126589698</v>
      </c>
      <c r="D311">
        <f>(C312-C311)/'Datos excel'!$B$1</f>
        <v>5.5751595685172157</v>
      </c>
      <c r="E311">
        <v>-1.9469213315679601</v>
      </c>
      <c r="F311">
        <f>(E312-E311)/'Datos excel'!$B$1</f>
        <v>-0.32010127418553241</v>
      </c>
      <c r="G311">
        <f>(F312-F311)/'Datos excel'!$B$1</f>
        <v>1.0755589355582418</v>
      </c>
      <c r="H311">
        <f>(G312-G311)/'Datos excel'!$B$1</f>
        <v>-2.3405779484517861</v>
      </c>
      <c r="I311">
        <v>308</v>
      </c>
    </row>
    <row r="312" spans="1:9" x14ac:dyDescent="0.35">
      <c r="A312">
        <v>2.4446179291961299</v>
      </c>
      <c r="B312">
        <f>(A313-A312)/'Datos excel'!$B$1</f>
        <v>-0.21949494418730384</v>
      </c>
      <c r="C312">
        <f>(B313-B312)/'Datos excel'!$B$1</f>
        <v>-0.5308879667890819</v>
      </c>
      <c r="D312">
        <f>(C313-C312)/'Datos excel'!$B$1</f>
        <v>5.6278770729557195</v>
      </c>
      <c r="E312">
        <v>-1.9502734242725801</v>
      </c>
      <c r="F312">
        <f>(E313-E312)/'Datos excel'!$B$1</f>
        <v>-0.30883804735069031</v>
      </c>
      <c r="G312">
        <f>(F313-F312)/'Datos excel'!$B$1</f>
        <v>1.0510484605982071</v>
      </c>
      <c r="H312">
        <f>(G313-G312)/'Datos excel'!$B$1</f>
        <v>-2.5631129123234131</v>
      </c>
      <c r="I312">
        <v>309</v>
      </c>
    </row>
    <row r="313" spans="1:9" x14ac:dyDescent="0.35">
      <c r="A313">
        <v>2.4423193835156001</v>
      </c>
      <c r="B313">
        <f>(A314-A313)/'Datos excel'!$B$1</f>
        <v>-0.22505438997511651</v>
      </c>
      <c r="C313">
        <f>(B314-B313)/'Datos excel'!$B$1</f>
        <v>-0.47195297589673485</v>
      </c>
      <c r="D313">
        <f>(C314-C313)/'Datos excel'!$B$1</f>
        <v>5.6643758865197391</v>
      </c>
      <c r="E313">
        <v>-1.9535075687415999</v>
      </c>
      <c r="F313">
        <f>(E314-E313)/'Datos excel'!$B$1</f>
        <v>-0.29783149360941635</v>
      </c>
      <c r="G313">
        <f>(F314-F313)/'Datos excel'!$B$1</f>
        <v>1.0242076049459525</v>
      </c>
      <c r="H313">
        <f>(G314-G313)/'Datos excel'!$B$1</f>
        <v>-2.7786316927406651</v>
      </c>
      <c r="I313">
        <v>310</v>
      </c>
    </row>
    <row r="314" spans="1:9" x14ac:dyDescent="0.35">
      <c r="A314">
        <v>2.4399626194549202</v>
      </c>
      <c r="B314">
        <f>(A315-A314)/'Datos excel'!$B$1</f>
        <v>-0.22999666998150659</v>
      </c>
      <c r="C314">
        <f>(B315-B314)/'Datos excel'!$B$1</f>
        <v>-0.41263577032252957</v>
      </c>
      <c r="D314">
        <f>(C315-C314)/'Datos excel'!$B$1</f>
        <v>5.684680043950876</v>
      </c>
      <c r="E314">
        <v>-1.95662645284937</v>
      </c>
      <c r="F314">
        <f>(E315-E314)/'Datos excel'!$B$1</f>
        <v>-0.28710601665125302</v>
      </c>
      <c r="G314">
        <f>(F315-F314)/'Datos excel'!$B$1</f>
        <v>0.99510984190279972</v>
      </c>
      <c r="H314">
        <f>(G315-G314)/'Datos excel'!$B$1</f>
        <v>-2.9864804118302222</v>
      </c>
      <c r="I314">
        <v>311</v>
      </c>
    </row>
    <row r="315" spans="1:9" x14ac:dyDescent="0.35">
      <c r="A315">
        <v>2.4375540999590402</v>
      </c>
      <c r="B315">
        <f>(A316-A315)/'Datos excel'!$B$1</f>
        <v>-0.23431778166368533</v>
      </c>
      <c r="C315">
        <f>(B316-B315)/'Datos excel'!$B$1</f>
        <v>-0.35310594010891433</v>
      </c>
      <c r="D315">
        <f>(C316-C315)/'Datos excel'!$B$1</f>
        <v>5.6888955785586717</v>
      </c>
      <c r="E315">
        <v>-1.95963302002508</v>
      </c>
      <c r="F315">
        <f>(E316-E315)/'Datos excel'!$B$1</f>
        <v>-0.27668525075513056</v>
      </c>
      <c r="G315">
        <f>(F316-F315)/'Datos excel'!$B$1</f>
        <v>0.96383549216314757</v>
      </c>
      <c r="H315">
        <f>(G316-G315)/'Datos excel'!$B$1</f>
        <v>-3.1860349025783905</v>
      </c>
      <c r="I315">
        <v>312</v>
      </c>
    </row>
    <row r="316" spans="1:9" x14ac:dyDescent="0.35">
      <c r="A316">
        <v>2.4351003298874399</v>
      </c>
      <c r="B316">
        <f>(A317-A316)/'Datos excel'!$B$1</f>
        <v>-0.23801549842163561</v>
      </c>
      <c r="C316">
        <f>(B317-B316)/'Datos excel'!$B$1</f>
        <v>-0.29353196492011641</v>
      </c>
      <c r="D316">
        <f>(C317-C316)/'Datos excel'!$B$1</f>
        <v>5.6772075994702629</v>
      </c>
      <c r="E316">
        <v>-1.9625304611955099</v>
      </c>
      <c r="F316">
        <f>(E317-E316)/'Datos excel'!$B$1</f>
        <v>-0.26659198908363441</v>
      </c>
      <c r="G316">
        <f>(F317-F316)/'Datos excel'!$B$1</f>
        <v>0.93047141268307776</v>
      </c>
      <c r="H316">
        <f>(G317-G316)/'Datos excel'!$B$1</f>
        <v>-3.3767038730792884</v>
      </c>
      <c r="I316">
        <v>313</v>
      </c>
    </row>
    <row r="317" spans="1:9" x14ac:dyDescent="0.35">
      <c r="A317">
        <v>2.4326078374165001</v>
      </c>
      <c r="B317">
        <f>(A318-A317)/'Datos excel'!$B$1</f>
        <v>-0.24108935797025832</v>
      </c>
      <c r="C317">
        <f>(B318-B317)/'Datos excel'!$B$1</f>
        <v>-0.23408038596211667</v>
      </c>
      <c r="D317">
        <f>(C318-C317)/'Datos excel'!$B$1</f>
        <v>5.6498761035745746</v>
      </c>
      <c r="E317">
        <v>-1.96532220597688</v>
      </c>
      <c r="F317">
        <f>(E318-E317)/'Datos excel'!$B$1</f>
        <v>-0.25684811523543283</v>
      </c>
      <c r="G317">
        <f>(F318-F317)/'Datos excel'!$B$1</f>
        <v>0.89511065241303078</v>
      </c>
      <c r="H317">
        <f>(G318-G317)/'Datos excel'!$B$1</f>
        <v>-3.5579320367427396</v>
      </c>
      <c r="I317">
        <v>314</v>
      </c>
    </row>
    <row r="318" spans="1:9" x14ac:dyDescent="0.35">
      <c r="A318">
        <v>2.43008315556364</v>
      </c>
      <c r="B318">
        <f>(A319-A318)/'Datos excel'!$B$1</f>
        <v>-0.24354064203988515</v>
      </c>
      <c r="C318">
        <f>(B319-B318)/'Datos excel'!$B$1</f>
        <v>-0.17491502175984197</v>
      </c>
      <c r="D318">
        <f>(C319-C318)/'Datos excel'!$B$1</f>
        <v>5.6072318272899748</v>
      </c>
      <c r="E318">
        <v>-1.9680119131499201</v>
      </c>
      <c r="F318">
        <f>(E319-E318)/'Datos excel'!$B$1</f>
        <v>-0.24747453840286368</v>
      </c>
      <c r="G318">
        <f>(F319-F318)/'Datos excel'!$B$1</f>
        <v>0.85785207525102158</v>
      </c>
      <c r="H318">
        <f>(G319-G318)/'Datos excel'!$B$1</f>
        <v>-3.7292026382917318</v>
      </c>
      <c r="I318">
        <v>315</v>
      </c>
    </row>
    <row r="319" spans="1:9" x14ac:dyDescent="0.35">
      <c r="A319">
        <v>2.4275328039240298</v>
      </c>
      <c r="B319">
        <f>(A320-A319)/'Datos excel'!$B$1</f>
        <v>-0.24537234786442921</v>
      </c>
      <c r="C319">
        <f>(B320-B319)/'Datos excel'!$B$1</f>
        <v>-0.11619622737454512</v>
      </c>
      <c r="D319">
        <f>(C320-C319)/'Datos excel'!$B$1</f>
        <v>5.549670701933092</v>
      </c>
      <c r="E319">
        <v>-1.9706034604559099</v>
      </c>
      <c r="F319">
        <f>(E320-E319)/'Datos excel'!$B$1</f>
        <v>-0.23849113247794579</v>
      </c>
      <c r="G319">
        <f>(F320-F319)/'Datos excel'!$B$1</f>
        <v>0.81879995654367166</v>
      </c>
      <c r="H319">
        <f>(G320-G319)/'Datos excel'!$B$1</f>
        <v>-3.8900399928815848</v>
      </c>
      <c r="I319">
        <v>316</v>
      </c>
    </row>
    <row r="320" spans="1:9" x14ac:dyDescent="0.35">
      <c r="A320">
        <v>2.4249632707058799</v>
      </c>
      <c r="B320">
        <f>(A321-A320)/'Datos excel'!$B$1</f>
        <v>-0.24658915191207828</v>
      </c>
      <c r="C320">
        <f>(B321-B320)/'Datos excel'!$B$1</f>
        <v>-5.8080211684426751E-2</v>
      </c>
      <c r="D320">
        <f>(C321-C320)/'Datos excel'!$B$1</f>
        <v>5.4776485894461207</v>
      </c>
      <c r="E320">
        <v>-1.97310093375504</v>
      </c>
      <c r="F320">
        <f>(E321-E320)/'Datos excel'!$B$1</f>
        <v>-0.22991667938382165</v>
      </c>
      <c r="G320">
        <f>(F321-F320)/'Datos excel'!$B$1</f>
        <v>0.7780635529976474</v>
      </c>
      <c r="H320">
        <f>(G321-G320)/'Datos excel'!$B$1</f>
        <v>-4.040011184533582</v>
      </c>
      <c r="I320">
        <v>317</v>
      </c>
    </row>
    <row r="321" spans="1:9" x14ac:dyDescent="0.35">
      <c r="A321">
        <v>2.4223809951455402</v>
      </c>
      <c r="B321">
        <f>(A322-A321)/'Datos excel'!$B$1</f>
        <v>-0.2471973664665674</v>
      </c>
      <c r="C321">
        <f>(B322-B321)/'Datos excel'!$B$1</f>
        <v>-7.1840979259200032E-4</v>
      </c>
      <c r="D321">
        <f>(C322-C321)/'Datos excel'!$B$1</f>
        <v>5.3916747926443636</v>
      </c>
      <c r="E321">
        <v>-1.9755086155913399</v>
      </c>
      <c r="F321">
        <f>(E322-E321)/'Datos excel'!$B$1</f>
        <v>-0.22176881691007705</v>
      </c>
      <c r="G321">
        <f>(F322-F321)/'Datos excel'!$B$1</f>
        <v>0.73575665480514307</v>
      </c>
      <c r="H321">
        <f>(G322-G321)/'Datos excel'!$B$1</f>
        <v>-4.1787277628195039</v>
      </c>
      <c r="I321">
        <v>318</v>
      </c>
    </row>
    <row r="322" spans="1:9" x14ac:dyDescent="0.35">
      <c r="A322">
        <v>2.4197923503772798</v>
      </c>
      <c r="B322">
        <f>(A323-A322)/'Datos excel'!$B$1</f>
        <v>-0.24720488963632298</v>
      </c>
      <c r="C322">
        <f>(B323-B322)/'Datos excel'!$B$1</f>
        <v>5.5743076604464002E-2</v>
      </c>
      <c r="D322">
        <f>(C323-C322)/'Datos excel'!$B$1</f>
        <v>5.2923061447586921</v>
      </c>
      <c r="E322">
        <v>-1.9778309732113399</v>
      </c>
      <c r="F322">
        <f>(E323-E322)/'Datos excel'!$B$1</f>
        <v>-0.21406399123819159</v>
      </c>
      <c r="G322">
        <f>(F323-F322)/'Datos excel'!$B$1</f>
        <v>0.69199712000172486</v>
      </c>
      <c r="H322">
        <f>(G323-G322)/'Datos excel'!$B$1</f>
        <v>-4.3058468190710686</v>
      </c>
      <c r="I322">
        <v>319</v>
      </c>
    </row>
    <row r="323" spans="1:9" x14ac:dyDescent="0.35">
      <c r="A323">
        <v>2.41720362682657</v>
      </c>
      <c r="B323">
        <f>(A324-A323)/'Datos excel'!$B$1</f>
        <v>-0.24662114950315939</v>
      </c>
      <c r="C323">
        <f>(B324-B323)/'Datos excel'!$B$1</f>
        <v>0.11116397695420409</v>
      </c>
      <c r="D323">
        <f>(C324-C323)/'Datos excel'!$B$1</f>
        <v>5.1801400235302051</v>
      </c>
      <c r="E323">
        <v>-1.98007264608558</v>
      </c>
      <c r="F323">
        <f>(E324-E323)/'Datos excel'!$B$1</f>
        <v>-0.20681741434318254</v>
      </c>
      <c r="G323">
        <f>(F324-F323)/'Datos excel'!$B$1</f>
        <v>0.64690639755413604</v>
      </c>
      <c r="H323">
        <f>(G324-G323)/'Datos excel'!$B$1</f>
        <v>-4.4210718218676206</v>
      </c>
      <c r="I323">
        <v>320</v>
      </c>
    </row>
    <row r="324" spans="1:9" x14ac:dyDescent="0.35">
      <c r="A324">
        <v>2.41462101618824</v>
      </c>
      <c r="B324">
        <f>(A325-A324)/'Datos excel'!$B$1</f>
        <v>-0.24545704305868221</v>
      </c>
      <c r="C324">
        <f>(B325-B324)/'Datos excel'!$B$1</f>
        <v>0.16541027642916725</v>
      </c>
      <c r="D324">
        <f>(C325-C324)/'Datos excel'!$B$1</f>
        <v>5.0558080911695145</v>
      </c>
      <c r="E324">
        <v>-1.9822384329840299</v>
      </c>
      <c r="F324">
        <f>(E325-E324)/'Datos excel'!$B$1</f>
        <v>-0.2000430263894615</v>
      </c>
      <c r="G324">
        <f>(F325-F324)/'Datos excel'!$B$1</f>
        <v>0.60060904169889551</v>
      </c>
      <c r="H324">
        <f>(G325-G324)/'Datos excel'!$B$1</f>
        <v>-4.5241529847932735</v>
      </c>
      <c r="I324">
        <v>321</v>
      </c>
    </row>
    <row r="325" spans="1:9" x14ac:dyDescent="0.35">
      <c r="A325">
        <v>2.4120505960440899</v>
      </c>
      <c r="B325">
        <f>(A326-A325)/'Datos excel'!$B$1</f>
        <v>-0.24372487069448845</v>
      </c>
      <c r="C325">
        <f>(B326-B325)/'Datos excel'!$B$1</f>
        <v>0.21835457495309385</v>
      </c>
      <c r="D325">
        <f>(C326-C325)/'Datos excel'!$B$1</f>
        <v>4.9199693842461212</v>
      </c>
      <c r="E325">
        <v>-1.9843332786577199</v>
      </c>
      <c r="F325">
        <f>(E326-E325)/'Datos excel'!$B$1</f>
        <v>-0.19375346321252532</v>
      </c>
      <c r="G325">
        <f>(F326-F325)/'Datos excel'!$B$1</f>
        <v>0.55323222242975256</v>
      </c>
      <c r="H325">
        <f>(G326-G325)/'Datos excel'!$B$1</f>
        <v>-4.6148872577411195</v>
      </c>
      <c r="I325">
        <v>322</v>
      </c>
    </row>
    <row r="326" spans="1:9" x14ac:dyDescent="0.35">
      <c r="A326">
        <v>2.4094983151665201</v>
      </c>
      <c r="B326">
        <f>(A327-A326)/'Datos excel'!$B$1</f>
        <v>-0.24143826693265391</v>
      </c>
      <c r="C326">
        <f>(B327-B326)/'Datos excel'!$B$1</f>
        <v>0.26987637386454155</v>
      </c>
      <c r="D326">
        <f>(C327-C326)/'Datos excel'!$B$1</f>
        <v>4.7733038892974431</v>
      </c>
      <c r="E326">
        <v>-1.9863622601798401</v>
      </c>
      <c r="F326">
        <f>(E327-E326)/'Datos excel'!$B$1</f>
        <v>-0.18796002892681044</v>
      </c>
      <c r="G326">
        <f>(F327-F326)/'Datos excel'!$B$1</f>
        <v>0.50490523607620375</v>
      </c>
      <c r="H326">
        <f>(G327-G326)/'Datos excel'!$B$1</f>
        <v>-4.6931181499860015</v>
      </c>
      <c r="I326">
        <v>323</v>
      </c>
    </row>
    <row r="327" spans="1:9" x14ac:dyDescent="0.35">
      <c r="A327">
        <v>2.4069699795475499</v>
      </c>
      <c r="B327">
        <f>(A328-A327)/'Datos excel'!$B$1</f>
        <v>-0.23861212815428626</v>
      </c>
      <c r="C327">
        <f>(B328-B327)/'Datos excel'!$B$1</f>
        <v>0.31986229530443633</v>
      </c>
      <c r="D327">
        <f>(C328-C327)/'Datos excel'!$B$1</f>
        <v>4.6165062680816504</v>
      </c>
      <c r="E327">
        <v>-1.9883305729999901</v>
      </c>
      <c r="F327">
        <f>(E328-E327)/'Datos excel'!$B$1</f>
        <v>-0.18267267365875703</v>
      </c>
      <c r="G327">
        <f>(F328-F327)/'Datos excel'!$B$1</f>
        <v>0.45575901773478728</v>
      </c>
      <c r="H327">
        <f>(G328-G327)/'Datos excel'!$B$1</f>
        <v>-4.7587350350836743</v>
      </c>
      <c r="I327">
        <v>324</v>
      </c>
    </row>
    <row r="328" spans="1:9" x14ac:dyDescent="0.35">
      <c r="A328">
        <v>2.4044712391846601</v>
      </c>
      <c r="B328">
        <f>(A329-A328)/'Datos excel'!$B$1</f>
        <v>-0.23526253803065697</v>
      </c>
      <c r="C328">
        <f>(B329-B328)/'Datos excel'!$B$1</f>
        <v>0.36820623589462481</v>
      </c>
      <c r="D328">
        <f>(C329-C328)/'Datos excel'!$B$1</f>
        <v>4.4502796292426439</v>
      </c>
      <c r="E328">
        <v>-1.9902435167652499</v>
      </c>
      <c r="F328">
        <f>(E329-E328)/'Datos excel'!$B$1</f>
        <v>-0.17789997638568067</v>
      </c>
      <c r="G328">
        <f>(F329-F328)/'Datos excel'!$B$1</f>
        <v>0.40592566097945648</v>
      </c>
      <c r="H328">
        <f>(G329-G328)/'Datos excel'!$B$1</f>
        <v>-4.8116722927571631</v>
      </c>
      <c r="I328">
        <v>325</v>
      </c>
    </row>
    <row r="329" spans="1:9" x14ac:dyDescent="0.35">
      <c r="A329">
        <v>2.4020075756475201</v>
      </c>
      <c r="B329">
        <f>(A330-A329)/'Datos excel'!$B$1</f>
        <v>-0.23140669134501529</v>
      </c>
      <c r="C329">
        <f>(B330-B329)/'Datos excel'!$B$1</f>
        <v>0.4148094551934548</v>
      </c>
      <c r="D329">
        <f>(C330-C329)/'Datos excel'!$B$1</f>
        <v>4.2753299423002806</v>
      </c>
      <c r="E329">
        <v>-1.9921064809615401</v>
      </c>
      <c r="F329">
        <f>(E330-E329)/'Datos excel'!$B$1</f>
        <v>-0.1736491328042252</v>
      </c>
      <c r="G329">
        <f>(F330-F329)/'Datos excel'!$B$1</f>
        <v>0.35553794655809828</v>
      </c>
      <c r="H329">
        <f>(G330-G329)/'Datos excel'!$B$1</f>
        <v>-4.8519080379787809</v>
      </c>
      <c r="I329">
        <v>326</v>
      </c>
    </row>
    <row r="330" spans="1:9" x14ac:dyDescent="0.35">
      <c r="A330">
        <v>2.39958429044245</v>
      </c>
      <c r="B330">
        <f>(A331-A330)/'Datos excel'!$B$1</f>
        <v>-0.22706281688809749</v>
      </c>
      <c r="C330">
        <f>(B331-B330)/'Datos excel'!$B$1</f>
        <v>0.45958060565479825</v>
      </c>
      <c r="D330">
        <f>(C331-C330)/'Datos excel'!$B$1</f>
        <v>4.0923605177612785</v>
      </c>
      <c r="E330">
        <v>-1.9939249304279401</v>
      </c>
      <c r="F330">
        <f>(E331-E330)/'Datos excel'!$B$1</f>
        <v>-0.16992594813429412</v>
      </c>
      <c r="G330">
        <f>(F331-F330)/'Datos excel'!$B$1</f>
        <v>0.30472888439807361</v>
      </c>
      <c r="H330">
        <f>(G331-G330)/'Datos excel'!$B$1</f>
        <v>-4.8794629786336348</v>
      </c>
      <c r="I330">
        <v>327</v>
      </c>
    </row>
    <row r="331" spans="1:9" x14ac:dyDescent="0.35">
      <c r="A331">
        <v>2.3972064941843199</v>
      </c>
      <c r="B331">
        <f>(A332-A331)/'Datos excel'!$B$1</f>
        <v>-0.22225010003990595</v>
      </c>
      <c r="C331">
        <f>(B332-B331)/'Datos excel'!$B$1</f>
        <v>0.50243570478293076</v>
      </c>
      <c r="D331">
        <f>(C332-C331)/'Datos excel'!$B$1</f>
        <v>3.9020672420916012</v>
      </c>
      <c r="E331">
        <v>-1.99570439079565</v>
      </c>
      <c r="F331">
        <f>(E332-E331)/'Datos excel'!$B$1</f>
        <v>-0.16673483471908879</v>
      </c>
      <c r="G331">
        <f>(F332-F331)/'Datos excel'!$B$1</f>
        <v>0.25363126757427762</v>
      </c>
      <c r="H331">
        <f>(G332-G331)/'Datos excel'!$B$1</f>
        <v>-4.8943985322446384</v>
      </c>
      <c r="I331">
        <v>328</v>
      </c>
    </row>
    <row r="332" spans="1:9" x14ac:dyDescent="0.35">
      <c r="A332">
        <v>2.39487909657917</v>
      </c>
      <c r="B332">
        <f>(A333-A332)/'Datos excel'!$B$1</f>
        <v>-0.21698860564308173</v>
      </c>
      <c r="C332">
        <f>(B333-B332)/'Datos excel'!$B$1</f>
        <v>0.54329805738815862</v>
      </c>
      <c r="D332">
        <f>(C333-C332)/'Datos excel'!$B$1</f>
        <v>3.7051339635034157</v>
      </c>
      <c r="E332">
        <v>-1.99745043390182</v>
      </c>
      <c r="F332">
        <f>(E333-E332)/'Datos excel'!$B$1</f>
        <v>-0.16407881429598206</v>
      </c>
      <c r="G332">
        <f>(F333-F332)/'Datos excel'!$B$1</f>
        <v>0.20237724599880955</v>
      </c>
      <c r="H332">
        <f>(G333-G332)/'Datos excel'!$B$1</f>
        <v>-4.8968152481978757</v>
      </c>
      <c r="I332">
        <v>329</v>
      </c>
    </row>
    <row r="333" spans="1:9" x14ac:dyDescent="0.35">
      <c r="A333">
        <v>2.3926067972145</v>
      </c>
      <c r="B333">
        <f>(A334-A333)/'Datos excel'!$B$1</f>
        <v>-0.21129920169041425</v>
      </c>
      <c r="C333">
        <f>(B334-B333)/'Datos excel'!$B$1</f>
        <v>0.58209812952251982</v>
      </c>
      <c r="D333">
        <f>(C334-C333)/'Datos excel'!$B$1</f>
        <v>3.5022286492285324</v>
      </c>
      <c r="E333">
        <v>-1.9991686632271599</v>
      </c>
      <c r="F333">
        <f>(E334-E333)/'Datos excel'!$B$1</f>
        <v>-0.16195952473170341</v>
      </c>
      <c r="G333">
        <f>(F334-F333)/'Datos excel'!$B$1</f>
        <v>0.1510979166330598</v>
      </c>
      <c r="H333">
        <f>(G334-G333)/'Datos excel'!$B$1</f>
        <v>-4.8868508515789957</v>
      </c>
      <c r="I333">
        <v>330</v>
      </c>
    </row>
    <row r="334" spans="1:9" x14ac:dyDescent="0.35">
      <c r="A334">
        <v>2.3903940771487</v>
      </c>
      <c r="B334">
        <f>(A335-A334)/'Datos excel'!$B$1</f>
        <v>-0.20520348433249322</v>
      </c>
      <c r="C334">
        <f>(B335-B334)/'Datos excel'!$B$1</f>
        <v>0.61877338217454669</v>
      </c>
      <c r="D334">
        <f>(C335-C334)/'Datos excel'!$B$1</f>
        <v>3.2939999349108597</v>
      </c>
      <c r="E334">
        <v>-2.00086469940408</v>
      </c>
      <c r="F334">
        <f>(E335-E334)/'Datos excel'!$B$1</f>
        <v>-0.16037723104881293</v>
      </c>
      <c r="G334">
        <f>(F335-F334)/'Datos excel'!$B$1</f>
        <v>9.9922934184694473E-2</v>
      </c>
      <c r="H334">
        <f>(G335-G334)/'Datos excel'!$B$1</f>
        <v>-4.8646782028928444</v>
      </c>
      <c r="I334">
        <v>331</v>
      </c>
    </row>
    <row r="335" spans="1:9" x14ac:dyDescent="0.35">
      <c r="A335">
        <v>2.3882451912858</v>
      </c>
      <c r="B335">
        <f>(A336-A335)/'Datos excel'!$B$1</f>
        <v>-0.198723704626905</v>
      </c>
      <c r="C335">
        <f>(B336-B335)/'Datos excel'!$B$1</f>
        <v>0.65326806882935073</v>
      </c>
      <c r="D335">
        <f>(C336-C335)/'Datos excel'!$B$1</f>
        <v>3.0810739620994894</v>
      </c>
      <c r="E335">
        <v>-2.0025441658403</v>
      </c>
      <c r="F335">
        <f>(E336-E335)/'Datos excel'!$B$1</f>
        <v>-0.15933084052894703</v>
      </c>
      <c r="G335">
        <f>(F336-F335)/'Datos excel'!$B$1</f>
        <v>4.8980143170405957E-2</v>
      </c>
      <c r="H335">
        <f>(G336-G335)/'Datos excel'!$B$1</f>
        <v>-4.8305031655563617</v>
      </c>
      <c r="I335">
        <v>332</v>
      </c>
    </row>
    <row r="336" spans="1:9" x14ac:dyDescent="0.35">
      <c r="A336">
        <v>2.3861641615172999</v>
      </c>
      <c r="B336">
        <f>(A337-A336)/'Datos excel'!$B$1</f>
        <v>-0.19188269740737474</v>
      </c>
      <c r="C336">
        <f>(B337-B336)/'Datos excel'!$B$1</f>
        <v>0.68553299991101257</v>
      </c>
      <c r="D336">
        <f>(C337-C336)/'Datos excel'!$B$1</f>
        <v>2.8640522130693471</v>
      </c>
      <c r="E336">
        <v>-2.0042126745006201</v>
      </c>
      <c r="F336">
        <f>(E337-E336)/'Datos excel'!$B$1</f>
        <v>-0.15881792166909395</v>
      </c>
      <c r="G336">
        <f>(F337-F336)/'Datos excel'!$B$1</f>
        <v>-1.6047676897743967E-3</v>
      </c>
      <c r="H336">
        <f>(G337-G336)/'Datos excel'!$B$1</f>
        <v>-4.784562614735183</v>
      </c>
      <c r="I336">
        <v>333</v>
      </c>
    </row>
    <row r="337" spans="1:9" x14ac:dyDescent="0.35">
      <c r="A337">
        <v>2.3841547706088799</v>
      </c>
      <c r="B337">
        <f>(A338-A337)/'Datos excel'!$B$1</f>
        <v>-0.18470381261966204</v>
      </c>
      <c r="C337">
        <f>(B338-B337)/'Datos excel'!$B$1</f>
        <v>0.71552528455126674</v>
      </c>
      <c r="D337">
        <f>(C338-C337)/'Datos excel'!$B$1</f>
        <v>2.6435094365054526</v>
      </c>
      <c r="E337">
        <v>-2.0058758118872002</v>
      </c>
      <c r="F337">
        <f>(E338-E337)/'Datos excel'!$B$1</f>
        <v>-0.15883472675704366</v>
      </c>
      <c r="G337">
        <f>(F338-F337)/'Datos excel'!$B$1</f>
        <v>-5.1708590226749132E-2</v>
      </c>
      <c r="H337">
        <f>(G338-G337)/'Datos excel'!$B$1</f>
        <v>-4.7271218657263843</v>
      </c>
      <c r="I337">
        <v>334</v>
      </c>
    </row>
    <row r="338" spans="1:9" x14ac:dyDescent="0.35">
      <c r="A338">
        <v>2.3822205568061601</v>
      </c>
      <c r="B338">
        <f>(A339-A338)/'Datos excel'!$B$1</f>
        <v>-0.17721084936164869</v>
      </c>
      <c r="C338">
        <f>(B339-B338)/'Datos excel'!$B$1</f>
        <v>0.74320805063600281</v>
      </c>
      <c r="D338">
        <f>(C339-C338)/'Datos excel'!$B$1</f>
        <v>2.4199920716720742</v>
      </c>
      <c r="E338">
        <v>-2.0075391252562498</v>
      </c>
      <c r="F338">
        <f>(E339-E338)/'Datos excel'!$B$1</f>
        <v>-0.15937621784765646</v>
      </c>
      <c r="G338">
        <f>(F339-F338)/'Datos excel'!$B$1</f>
        <v>-0.10121089464671475</v>
      </c>
      <c r="H338">
        <f>(G339-G338)/'Datos excel'!$B$1</f>
        <v>-4.6584728599095024</v>
      </c>
      <c r="I338">
        <v>335</v>
      </c>
    </row>
    <row r="339" spans="1:9" x14ac:dyDescent="0.35">
      <c r="A339">
        <v>2.3803648091311902</v>
      </c>
      <c r="B339">
        <f>(A340-A339)/'Datos excel'!$B$1</f>
        <v>-0.1694279928550925</v>
      </c>
      <c r="C339">
        <f>(B340-B339)/'Datos excel'!$B$1</f>
        <v>0.76855014834970459</v>
      </c>
      <c r="D339">
        <f>(C340-C339)/'Datos excel'!$B$1</f>
        <v>2.1940173585885834</v>
      </c>
      <c r="E339">
        <v>-2.0092081091067402</v>
      </c>
      <c r="F339">
        <f>(E340-E339)/'Datos excel'!$B$1</f>
        <v>-0.16043609585794102</v>
      </c>
      <c r="G339">
        <f>(F340-F339)/'Datos excel'!$B$1</f>
        <v>-0.14999430835884517</v>
      </c>
      <c r="H339">
        <f>(G340-G339)/'Datos excel'!$B$1</f>
        <v>-4.5789317396881524</v>
      </c>
      <c r="I339">
        <v>336</v>
      </c>
    </row>
    <row r="340" spans="1:9" x14ac:dyDescent="0.35">
      <c r="A340">
        <v>2.3785905633389701</v>
      </c>
      <c r="B340">
        <f>(A341-A340)/'Datos excel'!$B$1</f>
        <v>-0.16137975452185657</v>
      </c>
      <c r="C340">
        <f>(B341-B340)/'Datos excel'!$B$1</f>
        <v>0.79152584440167251</v>
      </c>
      <c r="D340">
        <f>(C341-C340)/'Datos excel'!$B$1</f>
        <v>1.9660728032149775</v>
      </c>
      <c r="E340">
        <v>-2.0108881919738</v>
      </c>
      <c r="F340">
        <f>(E341-E340)/'Datos excel'!$B$1</f>
        <v>-0.16200683258200912</v>
      </c>
      <c r="G340">
        <f>(F341-F340)/'Datos excel'!$B$1</f>
        <v>-0.19794476940782327</v>
      </c>
      <c r="H340">
        <f>(G341-G340)/'Datos excel'!$B$1</f>
        <v>-4.4888365317219199</v>
      </c>
      <c r="I340">
        <v>337</v>
      </c>
    </row>
    <row r="341" spans="1:9" x14ac:dyDescent="0.35">
      <c r="A341">
        <v>2.3769005985014902</v>
      </c>
      <c r="B341">
        <f>(A342-A341)/'Datos excel'!$B$1</f>
        <v>-0.15309091526219407</v>
      </c>
      <c r="C341">
        <f>(B342-B341)/'Datos excel'!$B$1</f>
        <v>0.81211451065168205</v>
      </c>
      <c r="D341">
        <f>(C342-C341)/'Datos excel'!$B$1</f>
        <v>1.7366156472700476</v>
      </c>
      <c r="E341">
        <v>-2.0125847235573699</v>
      </c>
      <c r="F341">
        <f>(E342-E341)/'Datos excel'!$B$1</f>
        <v>-0.1640797053599696</v>
      </c>
      <c r="G341">
        <f>(F342-F341)/'Datos excel'!$B$1</f>
        <v>-0.2449517556452335</v>
      </c>
      <c r="H341">
        <f>(G342-G341)/'Datos excel'!$B$1</f>
        <v>-4.3885452195653336</v>
      </c>
      <c r="I341">
        <v>338</v>
      </c>
    </row>
    <row r="342" spans="1:9" x14ac:dyDescent="0.35">
      <c r="A342">
        <v>2.37529743418576</v>
      </c>
      <c r="B342">
        <f>(A343-A342)/'Datos excel'!$B$1</f>
        <v>-0.14458647199373742</v>
      </c>
      <c r="C342">
        <f>(B343-B342)/'Datos excel'!$B$1</f>
        <v>0.83030030718359094</v>
      </c>
      <c r="D342">
        <f>(C343-C342)/'Datos excel'!$B$1</f>
        <v>1.5060733899072407</v>
      </c>
      <c r="E342">
        <v>-2.0143029622139101</v>
      </c>
      <c r="F342">
        <f>(E343-E342)/'Datos excel'!$B$1</f>
        <v>-0.16664483414669956</v>
      </c>
      <c r="G342">
        <f>(F343-F342)/'Datos excel'!$B$1</f>
        <v>-0.29090849371767702</v>
      </c>
      <c r="H342">
        <f>(G343-G342)/'Datos excel'!$B$1</f>
        <v>-4.2784334597638374</v>
      </c>
      <c r="I342">
        <v>339</v>
      </c>
    </row>
    <row r="343" spans="1:9" x14ac:dyDescent="0.35">
      <c r="A343">
        <v>2.37378332819168</v>
      </c>
      <c r="B343">
        <f>(A344-A343)/'Datos excel'!$B$1</f>
        <v>-0.13589158750933303</v>
      </c>
      <c r="C343">
        <f>(B344-B343)/'Datos excel'!$B$1</f>
        <v>0.84607187084192315</v>
      </c>
      <c r="D343">
        <f>(C344-C343)/'Datos excel'!$B$1</f>
        <v>1.2748439648204757</v>
      </c>
      <c r="E343">
        <v>-2.01604806283629</v>
      </c>
      <c r="F343">
        <f>(E344-E343)/'Datos excel'!$B$1</f>
        <v>-0.16969122076913398</v>
      </c>
      <c r="G343">
        <f>(F344-F343)/'Datos excel'!$B$1</f>
        <v>-0.33571214413789979</v>
      </c>
      <c r="H343">
        <f>(G344-G343)/'Datos excel'!$B$1</f>
        <v>-4.1588925539521435</v>
      </c>
      <c r="I343">
        <v>340</v>
      </c>
    </row>
    <row r="344" spans="1:9" x14ac:dyDescent="0.35">
      <c r="A344">
        <v>2.3723602748150001</v>
      </c>
      <c r="B344">
        <f>(A345-A344)/'Datos excel'!$B$1</f>
        <v>-0.12703154359651317</v>
      </c>
      <c r="C344">
        <f>(B345-B344)/'Datos excel'!$B$1</f>
        <v>0.85942200562310078</v>
      </c>
      <c r="D344">
        <f>(C345-C344)/'Datos excel'!$B$1</f>
        <v>1.0432966401223065</v>
      </c>
      <c r="E344">
        <v>-2.01782506514478</v>
      </c>
      <c r="F344">
        <f>(E345-E344)/'Datos excel'!$B$1</f>
        <v>-0.17320679012161566</v>
      </c>
      <c r="G344">
        <f>(F345-F344)/'Datos excel'!$B$1</f>
        <v>-0.37926396511978427</v>
      </c>
      <c r="H344">
        <f>(G345-G344)/'Datos excel'!$B$1</f>
        <v>-4.0303272697494723</v>
      </c>
      <c r="I344">
        <v>341</v>
      </c>
    </row>
    <row r="345" spans="1:9" x14ac:dyDescent="0.35">
      <c r="A345">
        <v>2.3710300036012102</v>
      </c>
      <c r="B345">
        <f>(A346-A345)/'Datos excel'!$B$1</f>
        <v>-0.11803169739918337</v>
      </c>
      <c r="C345">
        <f>(B346-B345)/'Datos excel'!$B$1</f>
        <v>0.87034738249017796</v>
      </c>
      <c r="D345">
        <f>(C346-C345)/'Datos excel'!$B$1</f>
        <v>0.81177298318000657</v>
      </c>
      <c r="E345">
        <v>-2.0196388824094398</v>
      </c>
      <c r="F345">
        <f>(E346-E345)/'Datos excel'!$B$1</f>
        <v>-0.17717843307692116</v>
      </c>
      <c r="G345">
        <f>(F346-F345)/'Datos excel'!$B$1</f>
        <v>-0.42146945359380944</v>
      </c>
      <c r="H345">
        <f>(G346-G345)/'Datos excel'!$B$1</f>
        <v>-3.8931542471290332</v>
      </c>
      <c r="I345">
        <v>342</v>
      </c>
    </row>
    <row r="346" spans="1:9" x14ac:dyDescent="0.35">
      <c r="A346">
        <v>2.3697939785564102</v>
      </c>
      <c r="B346">
        <f>(A347-A346)/'Datos excel'!$B$1</f>
        <v>-0.10891744092284254</v>
      </c>
      <c r="C346">
        <f>(B347-B346)/'Datos excel'!$B$1</f>
        <v>0.87884824929131455</v>
      </c>
      <c r="D346">
        <f>(C347-C346)/'Datos excel'!$B$1</f>
        <v>0.58058787263348444</v>
      </c>
      <c r="E346">
        <v>-2.0214942906218698</v>
      </c>
      <c r="F346">
        <f>(E347-E346)/'Datos excel'!$B$1</f>
        <v>-0.18159205087399721</v>
      </c>
      <c r="G346">
        <f>(F347-F346)/'Datos excel'!$B$1</f>
        <v>-0.46223846953405101</v>
      </c>
      <c r="H346">
        <f>(G347-G346)/'Datos excel'!$B$1</f>
        <v>-3.7477996615372717</v>
      </c>
      <c r="I346">
        <v>343</v>
      </c>
    </row>
    <row r="347" spans="1:9" x14ac:dyDescent="0.35">
      <c r="A347">
        <v>2.3686533977822402</v>
      </c>
      <c r="B347">
        <f>(A348-A347)/'Datos excel'!$B$1</f>
        <v>-9.9714163577529727E-2</v>
      </c>
      <c r="C347">
        <f>(B348-B347)/'Datos excel'!$B$1</f>
        <v>0.88492815127607682</v>
      </c>
      <c r="D347">
        <f>(C348-C347)/'Datos excel'!$B$1</f>
        <v>0.35003127377720772</v>
      </c>
      <c r="E347">
        <v>-2.02339591813179</v>
      </c>
      <c r="F347">
        <f>(E348-E347)/'Datos excel'!$B$1</f>
        <v>-0.18643260080764643</v>
      </c>
      <c r="G347">
        <f>(F348-F347)/'Datos excel'!$B$1</f>
        <v>-0.50148533581342369</v>
      </c>
      <c r="H347">
        <f>(G348-G347)/'Datos excel'!$B$1</f>
        <v>-3.5946977648400948</v>
      </c>
      <c r="I347">
        <v>344</v>
      </c>
    </row>
    <row r="348" spans="1:9" x14ac:dyDescent="0.35">
      <c r="A348">
        <v>2.3676091935030601</v>
      </c>
      <c r="B348">
        <f>(A349-A348)/'Datos excel'!$B$1</f>
        <v>-9.0447217647517328E-2</v>
      </c>
      <c r="C348">
        <f>(B349-B348)/'Datos excel'!$B$1</f>
        <v>0.888593670203494</v>
      </c>
      <c r="D348">
        <f>(C349-C348)/'Datos excel'!$B$1</f>
        <v>0.12036922930910306</v>
      </c>
      <c r="E348">
        <v>-2.0253482357620798</v>
      </c>
      <c r="F348">
        <f>(E349-E348)/'Datos excel'!$B$1</f>
        <v>-0.19168414296389463</v>
      </c>
      <c r="G348">
        <f>(F349-F348)/'Datos excel'!$B$1</f>
        <v>-0.539128922779748</v>
      </c>
      <c r="H348">
        <f>(G349-G348)/'Datos excel'!$B$1</f>
        <v>-3.4342888744344013</v>
      </c>
      <c r="I348">
        <v>345</v>
      </c>
    </row>
    <row r="349" spans="1:9" x14ac:dyDescent="0.35">
      <c r="A349">
        <v>2.3666620324547298</v>
      </c>
      <c r="B349">
        <f>(A350-A349)/'Datos excel'!$B$1</f>
        <v>-8.1141886493058368E-2</v>
      </c>
      <c r="C349">
        <f>(B350-B349)/'Datos excel'!$B$1</f>
        <v>0.88985417382521315</v>
      </c>
      <c r="D349">
        <f>(C350-C349)/'Datos excel'!$B$1</f>
        <v>-0.10815401106415191</v>
      </c>
      <c r="E349">
        <v>-2.0273555474132299</v>
      </c>
      <c r="F349">
        <f>(E350-E349)/'Datos excel'!$B$1</f>
        <v>-0.19732988784103675</v>
      </c>
      <c r="G349">
        <f>(F350-F349)/'Datos excel'!$B$1</f>
        <v>-0.57509271177384225</v>
      </c>
      <c r="H349">
        <f>(G350-G349)/'Datos excel'!$B$1</f>
        <v>-3.267017905301536</v>
      </c>
      <c r="I349">
        <v>346</v>
      </c>
    </row>
    <row r="350" spans="1:9" x14ac:dyDescent="0.35">
      <c r="A350">
        <v>2.3658123166063798</v>
      </c>
      <c r="B350">
        <f>(A351-A350)/'Datos excel'!$B$1</f>
        <v>-7.1823355375540021E-2</v>
      </c>
      <c r="C350">
        <f>(B351-B350)/'Datos excel'!$B$1</f>
        <v>0.88872158766982845</v>
      </c>
      <c r="D350">
        <f>(C351-C350)/'Datos excel'!$B$1</f>
        <v>-0.33531463752918955</v>
      </c>
      <c r="E350">
        <v>-2.0294219811664802</v>
      </c>
      <c r="F350">
        <f>(E351-E350)/'Datos excel'!$B$1</f>
        <v>-0.20335224463584253</v>
      </c>
      <c r="G350">
        <f>(F351-F350)/'Datos excel'!$B$1</f>
        <v>-0.60930484327531431</v>
      </c>
      <c r="H350">
        <f>(G351-G350)/'Datos excel'!$B$1</f>
        <v>-3.0933326244025849</v>
      </c>
      <c r="I350">
        <v>347</v>
      </c>
    </row>
    <row r="351" spans="1:9" x14ac:dyDescent="0.35">
      <c r="A351">
        <v>2.3650601841876999</v>
      </c>
      <c r="B351">
        <f>(A352-A351)/'Datos excel'!$B$1</f>
        <v>-6.2516684672506054E-2</v>
      </c>
      <c r="C351">
        <f>(B352-B351)/'Datos excel'!$B$1</f>
        <v>0.88521018099681903</v>
      </c>
      <c r="D351">
        <f>(C352-C351)/'Datos excel'!$B$1</f>
        <v>-0.56090734121007357</v>
      </c>
      <c r="E351">
        <v>-2.0315514808926101</v>
      </c>
      <c r="F351">
        <f>(E352-E351)/'Datos excel'!$B$1</f>
        <v>-0.20973287003394389</v>
      </c>
      <c r="G351">
        <f>(F352-F351)/'Datos excel'!$B$1</f>
        <v>-0.64169814676842363</v>
      </c>
      <c r="H351">
        <f>(G352-G351)/'Datos excel'!$B$1</f>
        <v>-2.9136821784770164</v>
      </c>
      <c r="I351">
        <v>348</v>
      </c>
    </row>
    <row r="352" spans="1:9" x14ac:dyDescent="0.35">
      <c r="A352">
        <v>2.3644055109967201</v>
      </c>
      <c r="B352">
        <f>(A353-A352)/'Datos excel'!$B$1</f>
        <v>-5.3246785334164395E-2</v>
      </c>
      <c r="C352">
        <f>(B353-B352)/'Datos excel'!$B$1</f>
        <v>0.87933637305518519</v>
      </c>
      <c r="D352">
        <f>(C353-C352)/'Datos excel'!$B$1</f>
        <v>-0.78474347845756176</v>
      </c>
      <c r="E352">
        <v>-2.0337477983716599</v>
      </c>
      <c r="F352">
        <f>(E353-E352)/'Datos excel'!$B$1</f>
        <v>-0.21645271731297677</v>
      </c>
      <c r="G352">
        <f>(F353-F352)/'Datos excel'!$B$1</f>
        <v>-0.67221015519108662</v>
      </c>
      <c r="H352">
        <f>(G353-G352)/'Datos excel'!$B$1</f>
        <v>-2.7285156512298721</v>
      </c>
      <c r="I352">
        <v>349</v>
      </c>
    </row>
    <row r="353" spans="1:9" x14ac:dyDescent="0.35">
      <c r="A353">
        <v>2.3638479119646099</v>
      </c>
      <c r="B353">
        <f>(A354-A353)/'Datos excel'!$B$1</f>
        <v>-4.4038396368749518E-2</v>
      </c>
      <c r="C353">
        <f>(B354-B353)/'Datos excel'!$B$1</f>
        <v>0.87111855856560261</v>
      </c>
      <c r="D353">
        <f>(C354-C353)/'Datos excel'!$B$1</f>
        <v>-1.0066493654631232</v>
      </c>
      <c r="E353">
        <v>-2.0360144859268599</v>
      </c>
      <c r="F353">
        <f>(E354-E353)/'Datos excel'!$B$1</f>
        <v>-0.22349208559703268</v>
      </c>
      <c r="G353">
        <f>(F354-F353)/'Datos excel'!$B$1</f>
        <v>-0.70078310427478174</v>
      </c>
      <c r="H353">
        <f>(G354-G353)/'Datos excel'!$B$1</f>
        <v>-2.5382805888110314</v>
      </c>
      <c r="I353">
        <v>350</v>
      </c>
    </row>
    <row r="354" spans="1:9" x14ac:dyDescent="0.35">
      <c r="A354">
        <v>2.3633867429562501</v>
      </c>
      <c r="B354">
        <f>(A355-A354)/'Datos excel'!$B$1</f>
        <v>-3.4916064155431428E-2</v>
      </c>
      <c r="C354">
        <f>(B355-B354)/'Datos excel'!$B$1</f>
        <v>0.86057695106133669</v>
      </c>
      <c r="D354">
        <f>(C355-C354)/'Datos excel'!$B$1</f>
        <v>-1.2264643075900143</v>
      </c>
      <c r="E354">
        <v>-2.0383548895743502</v>
      </c>
      <c r="F354">
        <f>(E355-E354)/'Datos excel'!$B$1</f>
        <v>-0.23083066910419769</v>
      </c>
      <c r="G354">
        <f>(F355-F354)/'Datos excel'!$B$1</f>
        <v>-0.72736391644330944</v>
      </c>
      <c r="H354">
        <f>(G355-G354)/'Datos excel'!$B$1</f>
        <v>-2.3434217870960246</v>
      </c>
      <c r="I354">
        <v>351</v>
      </c>
    </row>
    <row r="355" spans="1:9" x14ac:dyDescent="0.35">
      <c r="A355">
        <v>2.3630211027874402</v>
      </c>
      <c r="B355">
        <f>(A356-A355)/'Datos excel'!$B$1</f>
        <v>-2.5904123397754768E-2</v>
      </c>
      <c r="C355">
        <f>(B356-B355)/'Datos excel'!$B$1</f>
        <v>0.84773344686595375</v>
      </c>
      <c r="D355">
        <f>(C356-C355)/'Datos excel'!$B$1</f>
        <v>-1.4440387663710914</v>
      </c>
      <c r="E355">
        <v>-2.0407721426886201</v>
      </c>
      <c r="F355">
        <f>(E356-E355)/'Datos excel'!$B$1</f>
        <v>-0.2384476062254797</v>
      </c>
      <c r="G355">
        <f>(F356-F355)/'Datos excel'!$B$1</f>
        <v>-0.75190417201198656</v>
      </c>
      <c r="H355">
        <f>(G356-G355)/'Datos excel'!$B$1</f>
        <v>-2.1443800356536724</v>
      </c>
      <c r="I355">
        <v>352</v>
      </c>
    </row>
    <row r="356" spans="1:9" x14ac:dyDescent="0.35">
      <c r="A356">
        <v>2.3627498354415599</v>
      </c>
      <c r="B356">
        <f>(A357-A356)/'Datos excel'!$B$1</f>
        <v>-1.702667950149999E-2</v>
      </c>
      <c r="C356">
        <f>(B357-B356)/'Datos excel'!$B$1</f>
        <v>0.83261150826618613</v>
      </c>
      <c r="D356">
        <f>(C357-C356)/'Datos excel'!$B$1</f>
        <v>-1.6592326189321842</v>
      </c>
      <c r="E356">
        <v>-2.0432691601819002</v>
      </c>
      <c r="F356">
        <f>(E357-E356)/'Datos excel'!$B$1</f>
        <v>-0.24632152830213427</v>
      </c>
      <c r="G356">
        <f>(F357-F356)/'Datos excel'!$B$1</f>
        <v>-0.77436006723370054</v>
      </c>
      <c r="H356">
        <f>(G357-G356)/'Datos excel'!$B$1</f>
        <v>-1.9415907716129028</v>
      </c>
      <c r="I356">
        <v>353</v>
      </c>
    </row>
    <row r="357" spans="1:9" x14ac:dyDescent="0.35">
      <c r="A357">
        <v>2.3625715324707701</v>
      </c>
      <c r="B357">
        <f>(A358-A357)/'Datos excel'!$B$1</f>
        <v>-8.3075921759554316E-3</v>
      </c>
      <c r="C357">
        <f>(B358-B357)/'Datos excel'!$B$1</f>
        <v>0.81523606491207312</v>
      </c>
      <c r="D357">
        <f>(C358-C357)/'Datos excel'!$B$1</f>
        <v>-1.8719133501267344</v>
      </c>
      <c r="E357">
        <v>-2.0458486331943502</v>
      </c>
      <c r="F357">
        <f>(E358-E357)/'Datos excel'!$B$1</f>
        <v>-0.25443060796364991</v>
      </c>
      <c r="G357">
        <f>(F358-F357)/'Datos excel'!$B$1</f>
        <v>-0.79469235824828999</v>
      </c>
      <c r="H357">
        <f>(G358-G357)/'Datos excel'!$B$1</f>
        <v>-1.7354833054705472</v>
      </c>
      <c r="I357">
        <v>354</v>
      </c>
    </row>
    <row r="358" spans="1:9" x14ac:dyDescent="0.35">
      <c r="A358">
        <v>2.3624845355689401</v>
      </c>
      <c r="B358">
        <f>(A359-A358)/'Datos excel'!$B$1</f>
        <v>2.2953993227530303E-4</v>
      </c>
      <c r="C358">
        <f>(B359-B358)/'Datos excel'!$B$1</f>
        <v>0.79563343414902377</v>
      </c>
      <c r="D358">
        <f>(C359-C358)/'Datos excel'!$B$1</f>
        <v>-2.0819540694916188</v>
      </c>
      <c r="E358">
        <v>-2.0485130242904401</v>
      </c>
      <c r="F358">
        <f>(E359-E358)/'Datos excel'!$B$1</f>
        <v>-0.2627526068787725</v>
      </c>
      <c r="G358">
        <f>(F359-F358)/'Datos excel'!$B$1</f>
        <v>-0.81286629692460333</v>
      </c>
      <c r="H358">
        <f>(G359-G358)/'Datos excel'!$B$1</f>
        <v>-1.5264794030292987</v>
      </c>
      <c r="I358">
        <v>355</v>
      </c>
    </row>
    <row r="359" spans="1:9" x14ac:dyDescent="0.35">
      <c r="A359">
        <v>2.3624869393054899</v>
      </c>
      <c r="B359">
        <f>(A360-A359)/'Datos excel'!$B$1</f>
        <v>8.5613937711852741E-3</v>
      </c>
      <c r="C359">
        <f>(B360-B359)/'Datos excel'!$B$1</f>
        <v>0.77383126211626962</v>
      </c>
      <c r="D359">
        <f>(C360-C359)/'Datos excel'!$B$1</f>
        <v>-2.2892321755542646</v>
      </c>
      <c r="E359">
        <v>-2.0512645631553799</v>
      </c>
      <c r="F359">
        <f>(E360-E359)/'Datos excel'!$B$1</f>
        <v>-0.27126492283466941</v>
      </c>
      <c r="G359">
        <f>(F360-F359)/'Datos excel'!$B$1</f>
        <v>-0.82885155185264658</v>
      </c>
      <c r="H359">
        <f>(G360-G359)/'Datos excel'!$B$1</f>
        <v>-1.3149926569946375</v>
      </c>
      <c r="I359">
        <v>356</v>
      </c>
    </row>
    <row r="360" spans="1:9" x14ac:dyDescent="0.35">
      <c r="A360">
        <v>2.3625765940114101</v>
      </c>
      <c r="B360">
        <f>(A361-A360)/'Datos excel'!$B$1</f>
        <v>1.6664935798460574E-2</v>
      </c>
      <c r="C360">
        <f>(B361-B360)/'Datos excel'!$B$1</f>
        <v>0.74985847883266077</v>
      </c>
      <c r="D360">
        <f>(C361-C360)/'Datos excel'!$B$1</f>
        <v>-2.493627160871573</v>
      </c>
      <c r="E360">
        <v>-2.0541052427845599</v>
      </c>
      <c r="F360">
        <f>(E361-E360)/'Datos excel'!$B$1</f>
        <v>-0.27994463598872532</v>
      </c>
      <c r="G360">
        <f>(F361-F360)/'Datos excel'!$B$1</f>
        <v>-0.8426221227551095</v>
      </c>
      <c r="H360">
        <f>(G361-G360)/'Datos excel'!$B$1</f>
        <v>-1.1014274188883066</v>
      </c>
      <c r="I360">
        <v>357</v>
      </c>
    </row>
    <row r="361" spans="1:9" x14ac:dyDescent="0.35">
      <c r="A361">
        <v>2.362751108811</v>
      </c>
      <c r="B361">
        <f>(A362-A361)/'Datos excel'!$B$1</f>
        <v>2.4517435426236255E-2</v>
      </c>
      <c r="C361">
        <f>(B362-B361)/'Datos excel'!$B$1</f>
        <v>0.72374527626804042</v>
      </c>
      <c r="D361">
        <f>(C362-C361)/'Datos excel'!$B$1</f>
        <v>-2.6950192488807989</v>
      </c>
      <c r="E361">
        <v>-2.05703681615734</v>
      </c>
      <c r="F361">
        <f>(E362-E361)/'Datos excel'!$B$1</f>
        <v>-0.28876855422405762</v>
      </c>
      <c r="G361">
        <f>(F362-F361)/'Datos excel'!$B$1</f>
        <v>-0.85415624371391574</v>
      </c>
      <c r="H361">
        <f>(G362-G361)/'Datos excel'!$B$1</f>
        <v>-0.88617797496281725</v>
      </c>
      <c r="I361">
        <v>358</v>
      </c>
    </row>
    <row r="362" spans="1:9" x14ac:dyDescent="0.35">
      <c r="A362">
        <v>2.3630078547943998</v>
      </c>
      <c r="B362">
        <f>(A363-A362)/'Datos excel'!$B$1</f>
        <v>3.2096478236216225E-2</v>
      </c>
      <c r="C362">
        <f>(B363-B362)/'Datos excel'!$B$1</f>
        <v>0.69552310068948375</v>
      </c>
      <c r="D362">
        <f>(C363-C362)/'Datos excel'!$B$1</f>
        <v>-2.8932876950862609</v>
      </c>
      <c r="E362">
        <v>-2.0600607933858002</v>
      </c>
      <c r="F362">
        <f>(E363-E362)/'Datos excel'!$B$1</f>
        <v>-0.29771325749162258</v>
      </c>
      <c r="G362">
        <f>(F363-F362)/'Datos excel'!$B$1</f>
        <v>-0.86343627776696996</v>
      </c>
      <c r="H362">
        <f>(G363-G362)/'Datos excel'!$B$1</f>
        <v>-0.6696280554794366</v>
      </c>
      <c r="I362">
        <v>359</v>
      </c>
    </row>
    <row r="363" spans="1:9" x14ac:dyDescent="0.35">
      <c r="A363">
        <v>2.3633439683285098</v>
      </c>
      <c r="B363">
        <f>(A364-A363)/'Datos excel'!$B$1</f>
        <v>3.9379979114643145E-2</v>
      </c>
      <c r="C363">
        <f>(B364-B363)/'Datos excel'!$B$1</f>
        <v>0.66522466279746795</v>
      </c>
      <c r="D363">
        <f>(C364-C363)/'Datos excel'!$B$1</f>
        <v>-3.0883089320159831</v>
      </c>
      <c r="E363">
        <v>-2.0631784393278401</v>
      </c>
      <c r="F363">
        <f>(E364-E363)/'Datos excel'!$B$1</f>
        <v>-0.30675514104854135</v>
      </c>
      <c r="G363">
        <f>(F364-F363)/'Datos excel'!$B$1</f>
        <v>-0.87044860636607602</v>
      </c>
      <c r="H363">
        <f>(G364-G363)/'Datos excel'!$B$1</f>
        <v>-0.45214985477459269</v>
      </c>
      <c r="I363">
        <v>360</v>
      </c>
    </row>
    <row r="364" spans="1:9" x14ac:dyDescent="0.35">
      <c r="A364">
        <v>2.3637563545054601</v>
      </c>
      <c r="B364">
        <f>(A365-A364)/'Datos excel'!$B$1</f>
        <v>4.6346195493414052E-2</v>
      </c>
      <c r="C364">
        <f>(B365-B364)/'Datos excel'!$B$1</f>
        <v>0.63288396728801077</v>
      </c>
      <c r="D364">
        <f>(C365-C364)/'Datos excel'!$B$1</f>
        <v>-3.279955201431735</v>
      </c>
      <c r="E364">
        <v>-2.0663907716530701</v>
      </c>
      <c r="F364">
        <f>(E365-E364)/'Datos excel'!$B$1</f>
        <v>-0.31587045753883181</v>
      </c>
      <c r="G364">
        <f>(F365-F364)/'Datos excel'!$B$1</f>
        <v>-0.87518350857301452</v>
      </c>
      <c r="H364">
        <f>(G365-G364)/'Datos excel'!$B$1</f>
        <v>-0.23410386459964672</v>
      </c>
      <c r="I364">
        <v>361</v>
      </c>
    </row>
    <row r="365" spans="1:9" x14ac:dyDescent="0.35">
      <c r="A365">
        <v>2.3642416907297399</v>
      </c>
      <c r="B365">
        <f>(A366-A365)/'Datos excel'!$B$1</f>
        <v>5.2973740900769978E-2</v>
      </c>
      <c r="C365">
        <f>(B366-B365)/'Datos excel'!$B$1</f>
        <v>0.59853635673827221</v>
      </c>
      <c r="D365">
        <f>(C366-C365)/'Datos excel'!$B$1</f>
        <v>-3.4680927453039634</v>
      </c>
      <c r="E365">
        <v>-2.0696985593493702</v>
      </c>
      <c r="F365">
        <f>(E366-E365)/'Datos excel'!$B$1</f>
        <v>-0.32503535780908488</v>
      </c>
      <c r="G365">
        <f>(F366-F365)/'Datos excel'!$B$1</f>
        <v>-0.87763503851035862</v>
      </c>
      <c r="H365">
        <f>(G366-G365)/'Datos excel'!$B$1</f>
        <v>-1.5837945238043306E-2</v>
      </c>
      <c r="I365">
        <v>362</v>
      </c>
    </row>
    <row r="366" spans="1:9" x14ac:dyDescent="0.35">
      <c r="A366">
        <v>2.36479643044723</v>
      </c>
      <c r="B366">
        <f>(A367-A366)/'Datos excel'!$B$1</f>
        <v>5.9241598971554496E-2</v>
      </c>
      <c r="C366">
        <f>(B367-B366)/'Datos excel'!$B$1</f>
        <v>0.56221857443622225</v>
      </c>
      <c r="D366">
        <f>(C367-C366)/'Datos excel'!$B$1</f>
        <v>-3.6525803602934763</v>
      </c>
      <c r="E366">
        <v>-2.07310232165687</v>
      </c>
      <c r="F366">
        <f>(E367-E366)/'Datos excel'!$B$1</f>
        <v>-0.33422593044080867</v>
      </c>
      <c r="G366">
        <f>(F367-F366)/'Datos excel'!$B$1</f>
        <v>-0.87780089308505127</v>
      </c>
      <c r="H366">
        <f>(G367-G366)/'Datos excel'!$B$1</f>
        <v>0.20231241810384751</v>
      </c>
      <c r="I366">
        <v>363</v>
      </c>
    </row>
    <row r="367" spans="1:9" x14ac:dyDescent="0.35">
      <c r="A367">
        <v>2.3654168070209498</v>
      </c>
      <c r="B367">
        <f>(A368-A367)/'Datos excel'!$B$1</f>
        <v>6.5129138115423035E-2</v>
      </c>
      <c r="C367">
        <f>(B368-B367)/'Datos excel'!$B$1</f>
        <v>0.5239688423477411</v>
      </c>
      <c r="D367">
        <f>(C368-C367)/'Datos excel'!$B$1</f>
        <v>-3.8332675430935739</v>
      </c>
      <c r="E367">
        <v>-2.0766023274159102</v>
      </c>
      <c r="F367">
        <f>(E368-E367)/'Datos excel'!$B$1</f>
        <v>-0.34341823989757719</v>
      </c>
      <c r="G367">
        <f>(F368-F367)/'Datos excel'!$B$1</f>
        <v>-0.87568228239690116</v>
      </c>
      <c r="H367">
        <f>(G368-G367)/'Datos excel'!$B$1</f>
        <v>0.42002504417155467</v>
      </c>
      <c r="I367">
        <v>364</v>
      </c>
    </row>
    <row r="368" spans="1:9" x14ac:dyDescent="0.35">
      <c r="A368">
        <v>2.36609883776041</v>
      </c>
      <c r="B368">
        <f>(A369-A368)/'Datos excel'!$B$1</f>
        <v>7.0616127001521742E-2</v>
      </c>
      <c r="C368">
        <f>(B369-B368)/'Datos excel'!$B$1</f>
        <v>0.48382695850565122</v>
      </c>
      <c r="D368">
        <f>(C369-C368)/'Datos excel'!$B$1</f>
        <v>-4.009993149712221</v>
      </c>
      <c r="E368">
        <v>-2.0801985948144801</v>
      </c>
      <c r="F368">
        <f>(E369-E368)/'Datos excel'!$B$1</f>
        <v>-0.35258836331510002</v>
      </c>
      <c r="G368">
        <f>(F369-F368)/'Datos excel'!$B$1</f>
        <v>-0.87128379041992421</v>
      </c>
      <c r="H368">
        <f>(G369-G368)/'Datos excel'!$B$1</f>
        <v>0.63699068016817117</v>
      </c>
      <c r="I368">
        <v>365</v>
      </c>
    </row>
    <row r="369" spans="1:9" x14ac:dyDescent="0.35">
      <c r="A369">
        <v>2.3668383281131198</v>
      </c>
      <c r="B369">
        <f>(A370-A369)/'Datos excel'!$B$1</f>
        <v>7.56827510630219E-2</v>
      </c>
      <c r="C369">
        <f>(B370-B369)/'Datos excel'!$B$1</f>
        <v>0.44183440843871352</v>
      </c>
      <c r="D369">
        <f>(C370-C369)/'Datos excel'!$B$1</f>
        <v>-4.1825836359421382</v>
      </c>
      <c r="E369">
        <v>-2.08389089152092</v>
      </c>
      <c r="F369">
        <f>(E370-E369)/'Datos excel'!$B$1</f>
        <v>-0.36171242583235036</v>
      </c>
      <c r="G369">
        <f>(F370-F369)/'Datos excel'!$B$1</f>
        <v>-0.86461323961585257</v>
      </c>
      <c r="H369">
        <f>(G370-G369)/'Datos excel'!$B$1</f>
        <v>0.85291334940709929</v>
      </c>
      <c r="I369">
        <v>366</v>
      </c>
    </row>
    <row r="370" spans="1:9" x14ac:dyDescent="0.35">
      <c r="A370">
        <v>2.36763087602893</v>
      </c>
      <c r="B370">
        <f>(A371-A370)/'Datos excel'!$B$1</f>
        <v>8.0309630168536081E-2</v>
      </c>
      <c r="C370">
        <f>(B371-B370)/'Datos excel'!$B$1</f>
        <v>0.39803449502637783</v>
      </c>
      <c r="D370">
        <f>(C371-C370)/'Datos excel'!$B$1</f>
        <v>-4.3508513051853797</v>
      </c>
      <c r="E370">
        <v>-2.0876787351866102</v>
      </c>
      <c r="F370">
        <f>(E371-E370)/'Datos excel'!$B$1</f>
        <v>-0.37076663450492914</v>
      </c>
      <c r="G370">
        <f>(F371-F370)/'Datos excel'!$B$1</f>
        <v>-0.85568155190703254</v>
      </c>
      <c r="H370">
        <f>(G371-G370)/'Datos excel'!$B$1</f>
        <v>1.0675102410984201</v>
      </c>
      <c r="I370">
        <v>367</v>
      </c>
    </row>
    <row r="371" spans="1:9" x14ac:dyDescent="0.35">
      <c r="A371">
        <v>2.3684718765094299</v>
      </c>
      <c r="B371">
        <f>(A372-A371)/'Datos excel'!$B$1</f>
        <v>8.4477837653370053E-2</v>
      </c>
      <c r="C371">
        <f>(B372-B371)/'Datos excel'!$B$1</f>
        <v>0.35247248670227133</v>
      </c>
      <c r="D371">
        <f>(C372-C371)/'Datos excel'!$B$1</f>
        <v>-4.5145929147515922</v>
      </c>
      <c r="E371">
        <v>-2.0915613943037998</v>
      </c>
      <c r="F371">
        <f>(E372-E371)/'Datos excel'!$B$1</f>
        <v>-0.37972731076254063</v>
      </c>
      <c r="G371">
        <f>(F372-F371)/'Datos excel'!$B$1</f>
        <v>-0.84450261080347699</v>
      </c>
      <c r="H371">
        <f>(G372-G371)/'Datos excel'!$B$1</f>
        <v>1.2805113460684843</v>
      </c>
      <c r="I371">
        <v>368</v>
      </c>
    </row>
    <row r="372" spans="1:9" x14ac:dyDescent="0.35">
      <c r="A372">
        <v>2.3693565263566398</v>
      </c>
      <c r="B372">
        <f>(A373-A372)/'Datos excel'!$B$1</f>
        <v>8.8168920902757991E-2</v>
      </c>
      <c r="C372">
        <f>(B373-B372)/'Datos excel'!$B$1</f>
        <v>0.30519578025249755</v>
      </c>
      <c r="D372">
        <f>(C373-C372)/'Datos excel'!$B$1</f>
        <v>-4.6735877863986524</v>
      </c>
      <c r="E372">
        <v>-2.0955378894033299</v>
      </c>
      <c r="F372">
        <f>(E373-E372)/'Datos excel'!$B$1</f>
        <v>-0.38857092142266597</v>
      </c>
      <c r="G372">
        <f>(F373-F372)/'Datos excel'!$B$1</f>
        <v>-0.83109312734465324</v>
      </c>
      <c r="H372">
        <f>(G373-G372)/'Datos excel'!$B$1</f>
        <v>1.491659570456684</v>
      </c>
      <c r="I372">
        <v>369</v>
      </c>
    </row>
    <row r="373" spans="1:9" x14ac:dyDescent="0.35">
      <c r="A373">
        <v>2.37027982913725</v>
      </c>
      <c r="B373">
        <f>(A374-A373)/'Datos excel'!$B$1</f>
        <v>9.1364923639917495E-2</v>
      </c>
      <c r="C373">
        <f>(B374-B373)/'Datos excel'!$B$1</f>
        <v>0.25625408340030759</v>
      </c>
      <c r="D373">
        <f>(C374-C373)/'Datos excel'!$B$1</f>
        <v>-4.8275962641363677</v>
      </c>
      <c r="E373">
        <v>-2.0996069945771301</v>
      </c>
      <c r="F373">
        <f>(E374-E373)/'Datos excel'!$B$1</f>
        <v>-0.3972741083003824</v>
      </c>
      <c r="G373">
        <f>(F374-F373)/'Datos excel'!$B$1</f>
        <v>-0.81547250485064116</v>
      </c>
      <c r="H373">
        <f>(G374-G373)/'Datos excel'!$B$1</f>
        <v>1.700709921684967</v>
      </c>
      <c r="I373">
        <v>370</v>
      </c>
    </row>
    <row r="374" spans="1:9" x14ac:dyDescent="0.35">
      <c r="A374">
        <v>2.3712366003802599</v>
      </c>
      <c r="B374">
        <f>(A375-A374)/'Datos excel'!$B$1</f>
        <v>9.4048410126126802E-2</v>
      </c>
      <c r="C374">
        <f>(B375-B374)/'Datos excel'!$B$1</f>
        <v>0.20569961354061311</v>
      </c>
      <c r="D374">
        <f>(C375-C374)/'Datos excel'!$B$1</f>
        <v>-4.9763578831583972</v>
      </c>
      <c r="E374">
        <v>-2.1037672393107898</v>
      </c>
      <c r="F374">
        <f>(E375-E374)/'Datos excel'!$B$1</f>
        <v>-0.40581371640185987</v>
      </c>
      <c r="G374">
        <f>(F375-F374)/'Datos excel'!$B$1</f>
        <v>-0.79766271219779861</v>
      </c>
      <c r="H374">
        <f>(G375-G374)/'Datos excel'!$B$1</f>
        <v>1.9074291190511508</v>
      </c>
      <c r="I374">
        <v>371</v>
      </c>
    </row>
    <row r="375" spans="1:9" x14ac:dyDescent="0.35">
      <c r="A375">
        <v>2.37222147302804</v>
      </c>
      <c r="B375">
        <f>(A376-A375)/'Datos excel'!$B$1</f>
        <v>9.6202491441944968E-2</v>
      </c>
      <c r="C375">
        <f>(B376-B375)/'Datos excel'!$B$1</f>
        <v>0.15358731564939954</v>
      </c>
      <c r="D375">
        <f>(C376-C375)/'Datos excel'!$B$1</f>
        <v>-5.1195898895221026</v>
      </c>
      <c r="E375">
        <v>-2.10801691061137</v>
      </c>
      <c r="F375">
        <f>(E376-E375)/'Datos excel'!$B$1</f>
        <v>-0.41416682079080358</v>
      </c>
      <c r="G375">
        <f>(F376-F375)/'Datos excel'!$B$1</f>
        <v>-0.77768816117228412</v>
      </c>
      <c r="H375">
        <f>(G376-G375)/'Datos excel'!$B$1</f>
        <v>2.1115951818751224</v>
      </c>
      <c r="I375">
        <v>372</v>
      </c>
    </row>
    <row r="376" spans="1:9" x14ac:dyDescent="0.35">
      <c r="A376">
        <v>2.3732289031626101</v>
      </c>
      <c r="B376">
        <f>(A377-A376)/'Datos excel'!$B$1</f>
        <v>9.7810854050374069E-2</v>
      </c>
      <c r="C376">
        <f>(B377-B376)/'Datos excel'!$B$1</f>
        <v>9.9975095695015476E-2</v>
      </c>
      <c r="D376">
        <f>(C377-C376)/'Datos excel'!$B$1</f>
        <v>-5.25698534565689</v>
      </c>
      <c r="E376">
        <v>-2.1123540554165601</v>
      </c>
      <c r="F376">
        <f>(E377-E376)/'Datos excel'!$B$1</f>
        <v>-0.42231075217054559</v>
      </c>
      <c r="G376">
        <f>(F377-F376)/'Datos excel'!$B$1</f>
        <v>-0.7555755881365025</v>
      </c>
      <c r="H376">
        <f>(G377-G376)/'Datos excel'!$B$1</f>
        <v>2.3129962136921822</v>
      </c>
      <c r="I376">
        <v>373</v>
      </c>
    </row>
    <row r="377" spans="1:9" x14ac:dyDescent="0.35">
      <c r="A377">
        <v>2.3742531760310301</v>
      </c>
      <c r="B377">
        <f>(A378-A377)/'Datos excel'!$B$1</f>
        <v>9.8857790804298726E-2</v>
      </c>
      <c r="C377">
        <f>(B378-B377)/'Datos excel'!$B$1</f>
        <v>4.4924073888532527E-2</v>
      </c>
      <c r="D377">
        <f>(C378-C377)/'Datos excel'!$B$1</f>
        <v>-5.3882115785059312</v>
      </c>
      <c r="E377">
        <v>-2.11677648327173</v>
      </c>
      <c r="F377">
        <f>(E378-E377)/'Datos excel'!$B$1</f>
        <v>-0.43022312122695033</v>
      </c>
      <c r="G377">
        <f>(F378-F377)/'Datos excel'!$B$1</f>
        <v>-0.73135394842744794</v>
      </c>
      <c r="H377">
        <f>(G378-G377)/'Datos excel'!$B$1</f>
        <v>2.5114300120585771</v>
      </c>
      <c r="I377">
        <v>374</v>
      </c>
    </row>
    <row r="378" spans="1:9" x14ac:dyDescent="0.35">
      <c r="A378">
        <v>2.3752884123954998</v>
      </c>
      <c r="B378">
        <f>(A379-A378)/'Datos excel'!$B$1</f>
        <v>9.9328234605957189E-2</v>
      </c>
      <c r="C378">
        <f>(B379-B378)/'Datos excel'!$B$1</f>
        <v>-1.1501145814873128E-2</v>
      </c>
      <c r="D378">
        <f>(C379-C378)/'Datos excel'!$B$1</f>
        <v>-5.5129085522485495</v>
      </c>
      <c r="E378">
        <v>-2.1212817692619002</v>
      </c>
      <c r="F378">
        <f>(E379-E378)/'Datos excel'!$B$1</f>
        <v>-0.4378818418654622</v>
      </c>
      <c r="G378">
        <f>(F379-F378)/'Datos excel'!$B$1</f>
        <v>-0.70505431484115411</v>
      </c>
      <c r="H378">
        <f>(G379-G378)/'Datos excel'!$B$1</f>
        <v>2.7067025716048123</v>
      </c>
      <c r="I378">
        <v>375</v>
      </c>
    </row>
    <row r="379" spans="1:9" x14ac:dyDescent="0.35">
      <c r="A379">
        <v>2.3763285752359402</v>
      </c>
      <c r="B379">
        <f>(A380-A379)/'Datos excel'!$B$1</f>
        <v>9.9207794888624287E-2</v>
      </c>
      <c r="C379">
        <f>(B380-B379)/'Datos excel'!$B$1</f>
        <v>-6.923218917372774E-2</v>
      </c>
      <c r="D379">
        <f>(C380-C379)/'Datos excel'!$B$1</f>
        <v>-5.6306872220849407</v>
      </c>
      <c r="E379">
        <v>-2.1258672571870498</v>
      </c>
      <c r="F379">
        <f>(E380-E379)/'Datos excel'!$B$1</f>
        <v>-0.44526515338508471</v>
      </c>
      <c r="G379">
        <f>(F380-F379)/'Datos excel'!$B$1</f>
        <v>-0.67670979179313318</v>
      </c>
      <c r="H379">
        <f>(G380-G379)/'Datos excel'!$B$1</f>
        <v>2.898627439001956</v>
      </c>
      <c r="I379">
        <v>376</v>
      </c>
    </row>
    <row r="380" spans="1:9" x14ac:dyDescent="0.35">
      <c r="A380">
        <v>2.37736747683461</v>
      </c>
      <c r="B380">
        <f>(A381-A380)/'Datos excel'!$B$1</f>
        <v>9.8482797098957214E-2</v>
      </c>
      <c r="C380">
        <f>(B381-B380)/'Datos excel'!$B$1</f>
        <v>-0.12819660787894097</v>
      </c>
      <c r="D380">
        <f>(C381-C380)/'Datos excel'!$B$1</f>
        <v>-5.7411281656687558</v>
      </c>
      <c r="E380">
        <v>-2.1305300629696302</v>
      </c>
      <c r="F380">
        <f>(E381-E380)/'Datos excel'!$B$1</f>
        <v>-0.45235164175345</v>
      </c>
      <c r="G380">
        <f>(F381-F380)/'Datos excel'!$B$1</f>
        <v>-0.64635543623359204</v>
      </c>
      <c r="H380">
        <f>(G381-G380)/'Datos excel'!$B$1</f>
        <v>3.0870241146937043</v>
      </c>
      <c r="I380">
        <v>377</v>
      </c>
    </row>
    <row r="381" spans="1:9" x14ac:dyDescent="0.35">
      <c r="A381">
        <v>2.3783987862741802</v>
      </c>
      <c r="B381">
        <f>(A382-A381)/'Datos excel'!$B$1</f>
        <v>9.714032536053184E-2</v>
      </c>
      <c r="C381">
        <f>(B382-B381)/'Datos excel'!$B$1</f>
        <v>-0.18831756144088233</v>
      </c>
      <c r="D381">
        <f>(C382-C381)/'Datos excel'!$B$1</f>
        <v>-5.8437800552222843</v>
      </c>
      <c r="E381">
        <v>-2.1352670782848699</v>
      </c>
      <c r="F381">
        <f>(E382-E381)/'Datos excel'!$B$1</f>
        <v>-0.45912026005371426</v>
      </c>
      <c r="G381">
        <f>(F382-F381)/'Datos excel'!$B$1</f>
        <v>-0.61402819529967112</v>
      </c>
      <c r="H381">
        <f>(G382-G381)/'Datos excel'!$B$1</f>
        <v>3.271716904758657</v>
      </c>
      <c r="I381">
        <v>378</v>
      </c>
    </row>
    <row r="382" spans="1:9" x14ac:dyDescent="0.35">
      <c r="A382">
        <v>2.3794160373825801</v>
      </c>
      <c r="B382">
        <f>(A383-A382)/'Datos excel'!$B$1</f>
        <v>9.5168268468649772E-2</v>
      </c>
      <c r="C382">
        <f>(B383-B382)/'Datos excel'!$B$1</f>
        <v>-0.24951348307648527</v>
      </c>
      <c r="D382">
        <f>(C383-C382)/'Datos excel'!$B$1</f>
        <v>-5.9381585287307264</v>
      </c>
      <c r="E382">
        <v>-2.1400749744051999</v>
      </c>
      <c r="F382">
        <f>(E383-E382)/'Datos excel'!$B$1</f>
        <v>-0.46555034827854908</v>
      </c>
      <c r="G382">
        <f>(F383-F382)/'Datos excel'!$B$1</f>
        <v>-0.57976685599095334</v>
      </c>
      <c r="H382">
        <f>(G383-G382)/'Datos excel'!$B$1</f>
        <v>3.4525333752311154</v>
      </c>
      <c r="I382">
        <v>379</v>
      </c>
    </row>
    <row r="383" spans="1:9" x14ac:dyDescent="0.35">
      <c r="A383">
        <v>2.3804126371595</v>
      </c>
      <c r="B383">
        <f>(A384-A383)/'Datos excel'!$B$1</f>
        <v>9.2555369383967481E-2</v>
      </c>
      <c r="C383">
        <f>(B384-B383)/'Datos excel'!$B$1</f>
        <v>-0.31169773377552534</v>
      </c>
      <c r="D383">
        <f>(C384-C383)/'Datos excel'!$B$1</f>
        <v>-6.0237450746745962</v>
      </c>
      <c r="E383">
        <v>-2.1449502062519601</v>
      </c>
      <c r="F383">
        <f>(E384-E383)/'Datos excel'!$B$1</f>
        <v>-0.47162165259713584</v>
      </c>
      <c r="G383">
        <f>(F384-F383)/'Datos excel'!$B$1</f>
        <v>-0.54361201103128787</v>
      </c>
      <c r="H383">
        <f>(G384-G383)/'Datos excel'!$B$1</f>
        <v>3.6293030241464783</v>
      </c>
      <c r="I383">
        <v>380</v>
      </c>
    </row>
    <row r="384" spans="1:9" x14ac:dyDescent="0.35">
      <c r="A384">
        <v>2.3813818747211899</v>
      </c>
      <c r="B384">
        <f>(A385-A384)/'Datos excel'!$B$1</f>
        <v>8.929127834873489E-2</v>
      </c>
      <c r="C384">
        <f>(B385-B384)/'Datos excel'!$B$1</f>
        <v>-0.37477824468784338</v>
      </c>
      <c r="D384">
        <f>(C385-C384)/'Datos excel'!$B$1</f>
        <v>-6.0999862427557154</v>
      </c>
      <c r="E384">
        <v>-2.1498890166488702</v>
      </c>
      <c r="F384">
        <f>(E385-E384)/'Datos excel'!$B$1</f>
        <v>-0.47731434426466607</v>
      </c>
      <c r="G384">
        <f>(F385-F384)/'Datos excel'!$B$1</f>
        <v>-0.50560603863692188</v>
      </c>
      <c r="H384">
        <f>(G385-G384)/'Datos excel'!$B$1</f>
        <v>3.8018552501542522</v>
      </c>
      <c r="I384">
        <v>381</v>
      </c>
    </row>
    <row r="385" spans="1:9" x14ac:dyDescent="0.35">
      <c r="A385">
        <v>2.38231693080149</v>
      </c>
      <c r="B385">
        <f>(A386-A385)/'Datos excel'!$B$1</f>
        <v>8.5366609747946201E-2</v>
      </c>
      <c r="C385">
        <f>(B386-B385)/'Datos excel'!$B$1</f>
        <v>-0.43865715124531057</v>
      </c>
      <c r="D385">
        <f>(C386-C385)/'Datos excel'!$B$1</f>
        <v>-6.166292987265094</v>
      </c>
      <c r="E385">
        <v>-2.1548874407735199</v>
      </c>
      <c r="F385">
        <f>(E386-E385)/'Datos excel'!$B$1</f>
        <v>-0.48260903831997404</v>
      </c>
      <c r="G385">
        <f>(F386-F385)/'Datos excel'!$B$1</f>
        <v>-0.46579310355726727</v>
      </c>
      <c r="H385">
        <f>(G386-G385)/'Datos excel'!$B$1</f>
        <v>3.9700182140470304</v>
      </c>
      <c r="I385">
        <v>382</v>
      </c>
    </row>
    <row r="386" spans="1:9" x14ac:dyDescent="0.35">
      <c r="A386">
        <v>2.38321088784831</v>
      </c>
      <c r="B386">
        <f>(A387-A386)/'Datos excel'!$B$1</f>
        <v>8.0773002801956553E-2</v>
      </c>
      <c r="C386">
        <f>(B387-B386)/'Datos excel'!$B$1</f>
        <v>-0.50323042040755817</v>
      </c>
      <c r="D386">
        <f>(C387-C386)/'Datos excel'!$B$1</f>
        <v>-6.2220406013433136</v>
      </c>
      <c r="E386">
        <v>-2.1599413108046601</v>
      </c>
      <c r="F386">
        <f>(E387-E386)/'Datos excel'!$B$1</f>
        <v>-0.48748681229406837</v>
      </c>
      <c r="G386">
        <f>(F387-F386)/'Datos excel'!$B$1</f>
        <v>-0.42421917003770787</v>
      </c>
      <c r="H386">
        <f>(G387-G386)/'Datos excel'!$B$1</f>
        <v>4.1336165266313385</v>
      </c>
      <c r="I386">
        <v>383</v>
      </c>
    </row>
    <row r="387" spans="1:9" x14ac:dyDescent="0.35">
      <c r="A387">
        <v>2.3840567407556801</v>
      </c>
      <c r="B387">
        <f>(A388-A387)/'Datos excel'!$B$1</f>
        <v>7.5503186162572261E-2</v>
      </c>
      <c r="C387">
        <f>(B388-B387)/'Datos excel'!$B$1</f>
        <v>-0.5683874772192834</v>
      </c>
      <c r="D387">
        <f>(C388-C387)/'Datos excel'!$B$1</f>
        <v>-6.2665687479163523</v>
      </c>
      <c r="E387">
        <v>-2.16504626076541</v>
      </c>
      <c r="F387">
        <f>(E388-E387)/'Datos excel'!$B$1</f>
        <v>-0.49192922505440978</v>
      </c>
      <c r="G387">
        <f>(F388-F387)/'Datos excel'!$B$1</f>
        <v>-0.38093203899496664</v>
      </c>
      <c r="H387">
        <f>(G388-G387)/'Datos excel'!$B$1</f>
        <v>4.2924698341388225</v>
      </c>
      <c r="I387">
        <v>384</v>
      </c>
    </row>
    <row r="388" spans="1:9" x14ac:dyDescent="0.35">
      <c r="A388">
        <v>2.3848474082722499</v>
      </c>
      <c r="B388">
        <f>(A389-A388)/'Datos excel'!$B$1</f>
        <v>6.9551046419823806E-2</v>
      </c>
      <c r="C388">
        <f>(B389-B388)/'Datos excel'!$B$1</f>
        <v>-0.63401083169151473</v>
      </c>
      <c r="D388">
        <f>(C389-C388)/'Datos excel'!$B$1</f>
        <v>-6.2991821681464923</v>
      </c>
      <c r="E388">
        <v>-2.1701977315638001</v>
      </c>
      <c r="F388">
        <f>(E389-E388)/'Datos excel'!$B$1</f>
        <v>-0.49591833603848834</v>
      </c>
      <c r="G388">
        <f>(F389-F388)/'Datos excel'!$B$1</f>
        <v>-0.33598140000601223</v>
      </c>
      <c r="H388">
        <f>(G389-G388)/'Datos excel'!$B$1</f>
        <v>4.446390865739569</v>
      </c>
      <c r="I388">
        <v>385</v>
      </c>
    </row>
    <row r="389" spans="1:9" x14ac:dyDescent="0.35">
      <c r="A389">
        <v>2.38557574512719</v>
      </c>
      <c r="B389">
        <f>(A390-A389)/'Datos excel'!$B$1</f>
        <v>6.2911700516029082E-2</v>
      </c>
      <c r="C389">
        <f>(B390-B389)/'Datos excel'!$B$1</f>
        <v>-0.69997571310175755</v>
      </c>
      <c r="D389">
        <f>(C390-C389)/'Datos excel'!$B$1</f>
        <v>-6.3191517325088959</v>
      </c>
      <c r="E389">
        <v>-2.1753909762347301</v>
      </c>
      <c r="F389">
        <f>(E390-E389)/'Datos excel'!$B$1</f>
        <v>-0.49943672503182734</v>
      </c>
      <c r="G389">
        <f>(F390-F389)/'Datos excel'!$B$1</f>
        <v>-0.28941890374335827</v>
      </c>
      <c r="H389">
        <f>(G390-G389)/'Datos excel'!$B$1</f>
        <v>4.5951834427574454</v>
      </c>
      <c r="I389">
        <v>386</v>
      </c>
    </row>
    <row r="390" spans="1:9" x14ac:dyDescent="0.35">
      <c r="A390">
        <v>2.3862345549144099</v>
      </c>
      <c r="B390">
        <f>(A391-A390)/'Datos excel'!$B$1</f>
        <v>5.5581571989456555E-2</v>
      </c>
      <c r="C390">
        <f>(B391-B390)/'Datos excel'!$B$1</f>
        <v>-0.76614971530098808</v>
      </c>
      <c r="D390">
        <f>(C391-C390)/'Datos excel'!$B$1</f>
        <v>-6.3257164191934345</v>
      </c>
      <c r="E390">
        <v>-2.1806210653890399</v>
      </c>
      <c r="F390">
        <f>(E391-E390)/'Datos excel'!$B$1</f>
        <v>-0.50246751270452783</v>
      </c>
      <c r="G390">
        <f>(F391-F390)/'Datos excel'!$B$1</f>
        <v>-0.24129825525781079</v>
      </c>
      <c r="H390">
        <f>(G391-G390)/'Datos excel'!$B$1</f>
        <v>4.7386408873654124</v>
      </c>
      <c r="I390">
        <v>387</v>
      </c>
    </row>
    <row r="391" spans="1:9" x14ac:dyDescent="0.35">
      <c r="A391">
        <v>2.3868166037752001</v>
      </c>
      <c r="B391">
        <f>(A392-A391)/'Datos excel'!$B$1</f>
        <v>4.7558470932324903E-2</v>
      </c>
      <c r="C391">
        <f>(B392-B391)/'Datos excel'!$B$1</f>
        <v>-0.83239246273842282</v>
      </c>
      <c r="D391">
        <f>(C392-C391)/'Datos excel'!$B$1</f>
        <v>-6.3180854657555079</v>
      </c>
      <c r="E391">
        <v>-2.1858828928776401</v>
      </c>
      <c r="F391">
        <f>(E392-E391)/'Datos excel'!$B$1</f>
        <v>-0.50499438212466774</v>
      </c>
      <c r="G391">
        <f>(F392-F391)/'Datos excel'!$B$1</f>
        <v>-0.19167532392531947</v>
      </c>
      <c r="H391">
        <f>(G392-G391)/'Datos excel'!$B$1</f>
        <v>4.876543972251846</v>
      </c>
      <c r="I391">
        <v>388</v>
      </c>
    </row>
    <row r="392" spans="1:9" x14ac:dyDescent="0.35">
      <c r="A392">
        <v>2.38731463491819</v>
      </c>
      <c r="B392">
        <f>(A393-A392)/'Datos excel'!$B$1</f>
        <v>3.8841677446183089E-2</v>
      </c>
      <c r="C392">
        <f>(B393-B392)/'Datos excel'!$B$1</f>
        <v>-0.89855529901832265</v>
      </c>
      <c r="D392">
        <f>(C393-C392)/'Datos excel'!$B$1</f>
        <v>-6.2954419361198566</v>
      </c>
      <c r="E392">
        <v>-2.1911711816809301</v>
      </c>
      <c r="F392">
        <f>(E393-E392)/'Datos excel'!$B$1</f>
        <v>-0.50700160142306183</v>
      </c>
      <c r="G392">
        <f>(F393-F392)/'Datos excel'!$B$1</f>
        <v>-0.14060827486487285</v>
      </c>
      <c r="H392">
        <f>(G393-G392)/'Datos excel'!$B$1</f>
        <v>5.0086594039557593</v>
      </c>
      <c r="I392">
        <v>389</v>
      </c>
    </row>
    <row r="393" spans="1:9" x14ac:dyDescent="0.35">
      <c r="A393">
        <v>2.3877213840132501</v>
      </c>
      <c r="B393">
        <f>(A394-A393)/'Datos excel'!$B$1</f>
        <v>2.9432028358715948E-2</v>
      </c>
      <c r="C393">
        <f>(B394-B393)/'Datos excel'!$B$1</f>
        <v>-0.96448101281037346</v>
      </c>
      <c r="D393">
        <f>(C394-C393)/'Datos excel'!$B$1</f>
        <v>-6.256946537399247</v>
      </c>
      <c r="E393">
        <v>-2.1964804900355599</v>
      </c>
      <c r="F393">
        <f>(E394-E393)/'Datos excel'!$B$1</f>
        <v>-0.50847404783422656</v>
      </c>
      <c r="G393">
        <f>(F394-F393)/'Datos excel'!$B$1</f>
        <v>-8.8157716238870032E-2</v>
      </c>
      <c r="H393">
        <f>(G394-G393)/'Datos excel'!$B$1</f>
        <v>5.1347378896922686</v>
      </c>
      <c r="I393">
        <v>390</v>
      </c>
    </row>
    <row r="394" spans="1:9" x14ac:dyDescent="0.35">
      <c r="A394">
        <v>2.38802959549349</v>
      </c>
      <c r="B394">
        <f>(A395-A394)/'Datos excel'!$B$1</f>
        <v>1.9332006810809575E-2</v>
      </c>
      <c r="C394">
        <f>(B395-B394)/'Datos excel'!$B$1</f>
        <v>-1.0300036037296987</v>
      </c>
      <c r="D394">
        <f>(C395-C394)/'Datos excel'!$B$1</f>
        <v>-6.2017427751131615</v>
      </c>
      <c r="E394">
        <v>-2.2018052178129501</v>
      </c>
      <c r="F394">
        <f>(E395-E394)/'Datos excel'!$B$1</f>
        <v>-0.50939723327987085</v>
      </c>
      <c r="G394">
        <f>(F395-F394)/'Datos excel'!$B$1</f>
        <v>-3.4386866797648741E-2</v>
      </c>
      <c r="H394">
        <f>(G395-G394)/'Datos excel'!$B$1</f>
        <v>5.254512882108779</v>
      </c>
      <c r="I394">
        <v>391</v>
      </c>
    </row>
    <row r="395" spans="1:9" x14ac:dyDescent="0.35">
      <c r="A395">
        <v>2.38823203979541</v>
      </c>
      <c r="B395">
        <f>(A396-A395)/'Datos excel'!$B$1</f>
        <v>8.5458342953154617E-3</v>
      </c>
      <c r="C395">
        <f>(B396-B395)/'Datos excel'!$B$1</f>
        <v>-1.0949481022021956</v>
      </c>
      <c r="D395">
        <f>(C396-C395)/'Datos excel'!$B$1</f>
        <v>-6.1289630299344999</v>
      </c>
      <c r="E395">
        <v>-2.2071396131657202</v>
      </c>
      <c r="F395">
        <f>(E396-E395)/'Datos excel'!$B$1</f>
        <v>-0.50975733170690907</v>
      </c>
      <c r="G395">
        <f>(F396-F395)/'Datos excel'!$B$1</f>
        <v>2.0638263431104153E-2</v>
      </c>
      <c r="H395">
        <f>(G396-G395)/'Datos excel'!$B$1</f>
        <v>5.3676989968702742</v>
      </c>
      <c r="I395">
        <v>392</v>
      </c>
    </row>
    <row r="396" spans="1:9" x14ac:dyDescent="0.35">
      <c r="A396">
        <v>2.3883215315628799</v>
      </c>
      <c r="B396">
        <f>(A397-A396)/'Datos excel'!$B$1</f>
        <v>-2.9204354178195488E-3</v>
      </c>
      <c r="C396">
        <f>(B397-B396)/'Datos excel'!$B$1</f>
        <v>-1.1591304529654145</v>
      </c>
      <c r="D396">
        <f>(C397-C396)/'Datos excel'!$B$1</f>
        <v>-6.0377356101028017</v>
      </c>
      <c r="E396">
        <v>-2.2124777794604</v>
      </c>
      <c r="F396">
        <f>(E397-E396)/'Datos excel'!$B$1</f>
        <v>-0.50954120831764904</v>
      </c>
      <c r="G396">
        <f>(F397-F396)/'Datos excel'!$B$1</f>
        <v>7.6848675881934003E-2</v>
      </c>
      <c r="H396">
        <f>(G397-G396)/'Datos excel'!$B$1</f>
        <v>5.4739908900310521</v>
      </c>
      <c r="I396">
        <v>393</v>
      </c>
    </row>
    <row r="397" spans="1:9" x14ac:dyDescent="0.35">
      <c r="A397">
        <v>2.3882909488347002</v>
      </c>
      <c r="B397">
        <f>(A398-A397)/'Datos excel'!$B$1</f>
        <v>-1.5058821136447399E-2</v>
      </c>
      <c r="C397">
        <f>(B398-B397)/'Datos excel'!$B$1</f>
        <v>-1.222357472422136</v>
      </c>
      <c r="D397">
        <f>(C398-C397)/'Datos excel'!$B$1</f>
        <v>-5.9271932269270424</v>
      </c>
      <c r="E397">
        <v>-2.21781368251624</v>
      </c>
      <c r="F397">
        <f>(E398-E397)/'Datos excel'!$B$1</f>
        <v>-0.50873645086568642</v>
      </c>
      <c r="G397">
        <f>(F398-F397)/'Datos excel'!$B$1</f>
        <v>0.13417217443506402</v>
      </c>
      <c r="H397">
        <f>(G398-G397)/'Datos excel'!$B$1</f>
        <v>5.5730623283996126</v>
      </c>
      <c r="I397">
        <v>394</v>
      </c>
    </row>
    <row r="398" spans="1:9" x14ac:dyDescent="0.35">
      <c r="A398">
        <v>2.3881332532285202</v>
      </c>
      <c r="B398">
        <f>(A399-A398)/'Datos excel'!$B$1</f>
        <v>-2.7859318654520633E-2</v>
      </c>
      <c r="C398">
        <f>(B399-B398)/'Datos excel'!$B$1</f>
        <v>-1.2844268947492066</v>
      </c>
      <c r="D398">
        <f>(C399-C398)/'Datos excel'!$B$1</f>
        <v>-5.7964825484337643</v>
      </c>
      <c r="E398">
        <v>-2.22314115817175</v>
      </c>
      <c r="F398">
        <f>(E399-E398)/'Datos excel'!$B$1</f>
        <v>-0.5073314031406152</v>
      </c>
      <c r="G398">
        <f>(F399-F398)/'Datos excel'!$B$1</f>
        <v>0.19253314666472485</v>
      </c>
      <c r="H398">
        <f>(G399-G398)/'Datos excel'!$B$1</f>
        <v>5.6645654930749378</v>
      </c>
      <c r="I398">
        <v>395</v>
      </c>
    </row>
    <row r="399" spans="1:9" x14ac:dyDescent="0.35">
      <c r="A399">
        <v>2.38784151112579</v>
      </c>
      <c r="B399">
        <f>(A400-A399)/'Datos excel'!$B$1</f>
        <v>-4.1309805643244824E-2</v>
      </c>
      <c r="C399">
        <f>(B400-B399)/'Datos excel'!$B$1</f>
        <v>-1.3451275180519431</v>
      </c>
      <c r="D399">
        <f>(C400-C399)/'Datos excel'!$B$1</f>
        <v>-5.6447748330929315</v>
      </c>
      <c r="E399">
        <v>-2.2284539202018898</v>
      </c>
      <c r="F399">
        <f>(E400-E399)/'Datos excel'!$B$1</f>
        <v>-0.50531520074350045</v>
      </c>
      <c r="G399">
        <f>(F400-F399)/'Datos excel'!$B$1</f>
        <v>0.25185233779413307</v>
      </c>
      <c r="H399">
        <f>(G400-G399)/'Datos excel'!$B$1</f>
        <v>5.7481307133750787</v>
      </c>
      <c r="I399">
        <v>396</v>
      </c>
    </row>
    <row r="400" spans="1:9" x14ac:dyDescent="0.35">
      <c r="A400">
        <v>2.3874089158526899</v>
      </c>
      <c r="B400">
        <f>(A401-A400)/'Datos excel'!$B$1</f>
        <v>-5.5395948072756343E-2</v>
      </c>
      <c r="C400">
        <f>(B401-B400)/'Datos excel'!$B$1</f>
        <v>-1.4042394618746541</v>
      </c>
      <c r="D400">
        <f>(C401-C400)/'Datos excel'!$B$1</f>
        <v>-5.4712784526178728</v>
      </c>
      <c r="E400">
        <v>-2.2337455686098999</v>
      </c>
      <c r="F400">
        <f>(E401-E400)/'Datos excel'!$B$1</f>
        <v>-0.5026778092294889</v>
      </c>
      <c r="G400">
        <f>(F401-F400)/'Datos excel'!$B$1</f>
        <v>0.31204662186417642</v>
      </c>
      <c r="H400">
        <f>(G401-G400)/'Datos excel'!$B$1</f>
        <v>5.8233663612841688</v>
      </c>
      <c r="I400">
        <v>397</v>
      </c>
    </row>
    <row r="401" spans="1:9" x14ac:dyDescent="0.35">
      <c r="A401">
        <v>2.3868288108410098</v>
      </c>
      <c r="B401">
        <f>(A402-A401)/'Datos excel'!$B$1</f>
        <v>-7.0101109330444E-2</v>
      </c>
      <c r="C401">
        <f>(B402-B401)/'Datos excel'!$B$1</f>
        <v>-1.4615345558496156</v>
      </c>
      <c r="D401">
        <f>(C402-C401)/'Datos excel'!$B$1</f>
        <v>-5.2752521220573936</v>
      </c>
      <c r="E401">
        <v>-2.2390095983185598</v>
      </c>
      <c r="F401">
        <f>(E402-E401)/'Datos excel'!$B$1</f>
        <v>-0.49941006464673554</v>
      </c>
      <c r="G401">
        <f>(F402-F401)/'Datos excel'!$B$1</f>
        <v>0.37302877179675065</v>
      </c>
      <c r="H401">
        <f>(G402-G401)/'Datos excel'!$B$1</f>
        <v>5.889859508464296</v>
      </c>
      <c r="I401">
        <v>398</v>
      </c>
    </row>
    <row r="402" spans="1:9" x14ac:dyDescent="0.35">
      <c r="A402">
        <v>2.3860947137407398</v>
      </c>
      <c r="B402">
        <f>(A403-A402)/'Datos excel'!$B$1</f>
        <v>-8.5406263409193245E-2</v>
      </c>
      <c r="C402">
        <f>(B403-B402)/'Datos excel'!$B$1</f>
        <v>-1.5167768668912471</v>
      </c>
      <c r="D402">
        <f>(C403-C402)/'Datos excel'!$B$1</f>
        <v>-5.0560195808170532</v>
      </c>
      <c r="E402">
        <v>-2.2442394082859698</v>
      </c>
      <c r="F402">
        <f>(E403-E402)/'Datos excel'!$B$1</f>
        <v>-0.49550371648322122</v>
      </c>
      <c r="G402">
        <f>(F403-F402)/'Datos excel'!$B$1</f>
        <v>0.43470723633830871</v>
      </c>
      <c r="H402">
        <f>(G403-G402)/'Datos excel'!$B$1</f>
        <v>5.9471767839701366</v>
      </c>
      <c r="I402">
        <v>399</v>
      </c>
    </row>
    <row r="403" spans="1:9" x14ac:dyDescent="0.35">
      <c r="A403">
        <v>2.3852003414417502</v>
      </c>
      <c r="B403">
        <f>(A404-A403)/'Datos excel'!$B$1</f>
        <v>-0.10128991361639486</v>
      </c>
      <c r="C403">
        <f>(B404-B403)/'Datos excel'!$B$1</f>
        <v>-1.5697233801295838</v>
      </c>
      <c r="D403">
        <f>(C404-C403)/'Datos excel'!$B$1</f>
        <v>-4.8129857853306737</v>
      </c>
      <c r="E403">
        <v>-2.2494283110710702</v>
      </c>
      <c r="F403">
        <f>(E404-E403)/'Datos excel'!$B$1</f>
        <v>-0.49095147294941205</v>
      </c>
      <c r="G403">
        <f>(F404-F403)/'Datos excel'!$B$1</f>
        <v>0.49698592598537655</v>
      </c>
      <c r="H403">
        <f>(G404-G403)/'Datos excel'!$B$1</f>
        <v>5.9948657385704616</v>
      </c>
      <c r="I403">
        <v>400</v>
      </c>
    </row>
    <row r="404" spans="1:9" x14ac:dyDescent="0.35">
      <c r="A404">
        <v>2.3841396359467502</v>
      </c>
      <c r="B404">
        <f>(A405-A404)/'Datos excel'!$B$1</f>
        <v>-0.11772801841367232</v>
      </c>
      <c r="C404">
        <f>(B405-B404)/'Datos excel'!$B$1</f>
        <v>-1.6201248494130069</v>
      </c>
      <c r="D404">
        <f>(C405-C404)/'Datos excel'!$B$1</f>
        <v>-4.5456537834967898</v>
      </c>
      <c r="E404">
        <v>-2.2545695428733601</v>
      </c>
      <c r="F404">
        <f>(E405-E404)/'Datos excel'!$B$1</f>
        <v>-0.48574704850270145</v>
      </c>
      <c r="G404">
        <f>(F405-F404)/'Datos excel'!$B$1</f>
        <v>0.55976401319721025</v>
      </c>
      <c r="H404">
        <f>(G405-G404)/'Datos excel'!$B$1</f>
        <v>6.0324571943797798</v>
      </c>
      <c r="I404">
        <v>401</v>
      </c>
    </row>
    <row r="405" spans="1:9" x14ac:dyDescent="0.35">
      <c r="A405">
        <v>2.3829067910208499</v>
      </c>
      <c r="B405">
        <f>(A406-A405)/'Datos excel'!$B$1</f>
        <v>-0.1346939261630529</v>
      </c>
      <c r="C405">
        <f>(B406-B405)/'Datos excel'!$B$1</f>
        <v>-1.6677268245196608</v>
      </c>
      <c r="D405">
        <f>(C406-C405)/'Datos excel'!$B$1</f>
        <v>-4.253642794486642</v>
      </c>
      <c r="E405">
        <v>-2.2596562740702901</v>
      </c>
      <c r="F405">
        <f>(E406-E405)/'Datos excel'!$B$1</f>
        <v>-0.47988521346402047</v>
      </c>
      <c r="G405">
        <f>(F406-F405)/'Datos excel'!$B$1</f>
        <v>0.62293575721373828</v>
      </c>
      <c r="H405">
        <f>(G406-G405)/'Datos excel'!$B$1</f>
        <v>6.0594675597100212</v>
      </c>
      <c r="I405">
        <v>402</v>
      </c>
    </row>
    <row r="406" spans="1:9" x14ac:dyDescent="0.35">
      <c r="A406">
        <v>2.3814962795244599</v>
      </c>
      <c r="B406">
        <f>(A407-A406)/'Datos excel'!$B$1</f>
        <v>-0.15215832063007156</v>
      </c>
      <c r="C406">
        <f>(B407-B406)/'Datos excel'!$B$1</f>
        <v>-1.7122708677001754</v>
      </c>
      <c r="D406">
        <f>(C407-C406)/'Datos excel'!$B$1</f>
        <v>-3.9367069676179498</v>
      </c>
      <c r="E406">
        <v>-2.2646816202742399</v>
      </c>
      <c r="F406">
        <f>(E407-E406)/'Datos excel'!$B$1</f>
        <v>-0.47336184546895022</v>
      </c>
      <c r="G406">
        <f>(F407-F406)/'Datos excel'!$B$1</f>
        <v>0.68639035311457386</v>
      </c>
      <c r="H406">
        <f>(G407-G406)/'Datos excel'!$B$1</f>
        <v>6.0754023732513813</v>
      </c>
      <c r="I406">
        <v>403</v>
      </c>
    </row>
    <row r="407" spans="1:9" x14ac:dyDescent="0.35">
      <c r="A407">
        <v>2.3799028813168799</v>
      </c>
      <c r="B407">
        <f>(A408-A407)/'Datos excel'!$B$1</f>
        <v>-0.17008917922648054</v>
      </c>
      <c r="C407">
        <f>(B408-B407)/'Datos excel'!$B$1</f>
        <v>-1.7534959666628565</v>
      </c>
      <c r="D407">
        <f>(C408-C407)/'Datos excel'!$B$1</f>
        <v>-3.5947548198974948</v>
      </c>
      <c r="E407">
        <v>-2.2696386539282898</v>
      </c>
      <c r="F407">
        <f>(E408-E407)/'Datos excel'!$B$1</f>
        <v>-0.46617398249948472</v>
      </c>
      <c r="G407">
        <f>(F408-F407)/'Datos excel'!$B$1</f>
        <v>0.7500118179926023</v>
      </c>
      <c r="H407">
        <f>(G408-G407)/'Datos excel'!$B$1</f>
        <v>6.0797603262387669</v>
      </c>
      <c r="I407">
        <v>404</v>
      </c>
    </row>
    <row r="408" spans="1:9" x14ac:dyDescent="0.35">
      <c r="A408">
        <v>2.3781217115971698</v>
      </c>
      <c r="B408">
        <f>(A409-A408)/'Datos excel'!$B$1</f>
        <v>-0.18845174604970508</v>
      </c>
      <c r="C408">
        <f>(B409-B408)/'Datos excel'!$B$1</f>
        <v>-1.7911401511083447</v>
      </c>
      <c r="D408">
        <f>(C409-C408)/'Datos excel'!$B$1</f>
        <v>-3.2278685235236848</v>
      </c>
      <c r="E408">
        <v>-2.27452041645734</v>
      </c>
      <c r="F408">
        <f>(E409-E408)/'Datos excel'!$B$1</f>
        <v>-0.4583198771077811</v>
      </c>
      <c r="G408">
        <f>(F409-F408)/'Datos excel'!$B$1</f>
        <v>0.81367891924759694</v>
      </c>
      <c r="H408">
        <f>(G409-G408)/'Datos excel'!$B$1</f>
        <v>6.0720376871723936</v>
      </c>
      <c r="I408">
        <v>405</v>
      </c>
    </row>
    <row r="409" spans="1:9" x14ac:dyDescent="0.35">
      <c r="A409">
        <v>2.37614824952735</v>
      </c>
      <c r="B409">
        <f>(A410-A409)/'Datos excel'!$B$1</f>
        <v>-0.2072085218506107</v>
      </c>
      <c r="C409">
        <f>(B410-B409)/'Datos excel'!$B$1</f>
        <v>-1.8249423112425305</v>
      </c>
      <c r="D409">
        <f>(C410-C409)/'Datos excel'!$B$1</f>
        <v>-2.8363234536440749</v>
      </c>
      <c r="E409">
        <v>-2.27931993098706</v>
      </c>
      <c r="F409">
        <f>(E410-E409)/'Datos excel'!$B$1</f>
        <v>-0.44979905139081733</v>
      </c>
      <c r="G409">
        <f>(F410-F409)/'Datos excel'!$B$1</f>
        <v>0.87726514921540077</v>
      </c>
      <c r="H409">
        <f>(G410-G409)/'Datos excel'!$B$1</f>
        <v>6.0517341828918987</v>
      </c>
      <c r="I409">
        <v>406</v>
      </c>
    </row>
    <row r="410" spans="1:9" x14ac:dyDescent="0.35">
      <c r="A410">
        <v>2.3739783669606598</v>
      </c>
      <c r="B410">
        <f>(A411-A410)/'Datos excel'!$B$1</f>
        <v>-0.22631927304469307</v>
      </c>
      <c r="C410">
        <f>(B411-B410)/'Datos excel'!$B$1</f>
        <v>-1.854644220993106</v>
      </c>
      <c r="D410">
        <f>(C411-C410)/'Datos excel'!$B$1</f>
        <v>-2.4206068946344002</v>
      </c>
      <c r="E410">
        <v>-2.2840302156385301</v>
      </c>
      <c r="F410">
        <f>(E411-E410)/'Datos excel'!$B$1</f>
        <v>-0.44061235223073247</v>
      </c>
      <c r="G410">
        <f>(F411-F410)/'Datos excel'!$B$1</f>
        <v>0.94063876138357216</v>
      </c>
      <c r="H410">
        <f>(G411-G410)/'Datos excel'!$B$1</f>
        <v>6.0183585768582137</v>
      </c>
      <c r="I410">
        <v>407</v>
      </c>
    </row>
    <row r="411" spans="1:9" x14ac:dyDescent="0.35">
      <c r="A411">
        <v>2.3716083570754498</v>
      </c>
      <c r="B411">
        <f>(A412-A411)/'Datos excel'!$B$1</f>
        <v>-0.24574106191034209</v>
      </c>
      <c r="C411">
        <f>(B412-B411)/'Datos excel'!$B$1</f>
        <v>-1.8799927571178134</v>
      </c>
      <c r="D411">
        <f>(C412-C411)/'Datos excel'!$B$1</f>
        <v>-1.9814357482785869</v>
      </c>
      <c r="E411">
        <v>-2.2886442974013601</v>
      </c>
      <c r="F411">
        <f>(E412-E411)/'Datos excel'!$B$1</f>
        <v>-0.4307620061559177</v>
      </c>
      <c r="G411">
        <f>(F412-F411)/'Datos excel'!$B$1</f>
        <v>1.0036628650226618</v>
      </c>
      <c r="H411">
        <f>(G412-G411)/'Datos excel'!$B$1</f>
        <v>5.9714359794936636</v>
      </c>
      <c r="I411">
        <v>408</v>
      </c>
    </row>
    <row r="412" spans="1:9" x14ac:dyDescent="0.35">
      <c r="A412">
        <v>2.3690349626928402</v>
      </c>
      <c r="B412">
        <f>(A413-A412)/'Datos excel'!$B$1</f>
        <v>-0.26542830002555323</v>
      </c>
      <c r="C412">
        <f>(B413-B412)/'Datos excel'!$B$1</f>
        <v>-1.9007423037523208</v>
      </c>
      <c r="D412">
        <f>(C413-C412)/'Datos excel'!$B$1</f>
        <v>-1.5197726378823828</v>
      </c>
      <c r="E412">
        <v>-2.2931552265813102</v>
      </c>
      <c r="F412">
        <f>(E413-E412)/'Datos excel'!$B$1</f>
        <v>-0.42025167321113077</v>
      </c>
      <c r="G412">
        <f>(F413-F412)/'Datos excel'!$B$1</f>
        <v>1.066195596371192</v>
      </c>
      <c r="H412">
        <f>(G413-G412)/'Datos excel'!$B$1</f>
        <v>5.9105148897746869</v>
      </c>
      <c r="I412">
        <v>409</v>
      </c>
    </row>
    <row r="413" spans="1:9" x14ac:dyDescent="0.35">
      <c r="A413">
        <v>2.3662554040347898</v>
      </c>
      <c r="B413">
        <f>(A414-A413)/'Datos excel'!$B$1</f>
        <v>-0.28533282688500533</v>
      </c>
      <c r="C413">
        <f>(B414-B413)/'Datos excel'!$B$1</f>
        <v>-1.916657325599981</v>
      </c>
      <c r="D413">
        <f>(C414-C413)/'Datos excel'!$B$1</f>
        <v>-1.0368401391692175</v>
      </c>
      <c r="E413">
        <v>-2.2975560918120399</v>
      </c>
      <c r="F413">
        <f>(E414-E413)/'Datos excel'!$B$1</f>
        <v>-0.40908649903496569</v>
      </c>
      <c r="G413">
        <f>(F414-F413)/'Datos excel'!$B$1</f>
        <v>1.1280903635600228</v>
      </c>
      <c r="H413">
        <f>(G414-G413)/'Datos excel'!$B$1</f>
        <v>5.8351754251724861</v>
      </c>
      <c r="I413">
        <v>410</v>
      </c>
    </row>
    <row r="414" spans="1:9" x14ac:dyDescent="0.35">
      <c r="A414">
        <v>2.36326740565889</v>
      </c>
      <c r="B414">
        <f>(A415-A414)/'Datos excel'!$B$1</f>
        <v>-0.30540401546351853</v>
      </c>
      <c r="C414">
        <f>(B415-B414)/'Datos excel'!$B$1</f>
        <v>-1.9275150901471845</v>
      </c>
      <c r="D414">
        <f>(C415-C414)/'Datos excel'!$B$1</f>
        <v>-0.53413176861712708</v>
      </c>
      <c r="E414">
        <v>-2.30184003561221</v>
      </c>
      <c r="F414">
        <f>(E415-E414)/'Datos excel'!$B$1</f>
        <v>-0.39727316437248034</v>
      </c>
      <c r="G414">
        <f>(F415-F414)/'Datos excel'!$B$1</f>
        <v>1.1891961777204547</v>
      </c>
      <c r="H414">
        <f>(G415-G414)/'Datos excel'!$B$1</f>
        <v>5.7450378017941137</v>
      </c>
      <c r="I414">
        <v>411</v>
      </c>
    </row>
    <row r="415" spans="1:9" x14ac:dyDescent="0.35">
      <c r="A415">
        <v>2.3600692222877</v>
      </c>
      <c r="B415">
        <f>(A416-A415)/'Datos excel'!$B$1</f>
        <v>-0.32558890628648474</v>
      </c>
      <c r="C415">
        <f>(B416-B415)/'Datos excel'!$B$1</f>
        <v>-1.9331085049483061</v>
      </c>
      <c r="D415">
        <f>(C416-C415)/'Datos excel'!$B$1</f>
        <v>-1.3420184396103731E-2</v>
      </c>
      <c r="E415">
        <v>-2.3060002704610798</v>
      </c>
      <c r="F415">
        <f>(E416-E415)/'Datos excel'!$B$1</f>
        <v>-0.38481993112046819</v>
      </c>
      <c r="G415">
        <f>(F416-F415)/'Datos excel'!$B$1</f>
        <v>1.2493580728961615</v>
      </c>
      <c r="H415">
        <f>(G416-G415)/'Datos excel'!$B$1</f>
        <v>5.6397710999217221</v>
      </c>
      <c r="I415">
        <v>412</v>
      </c>
    </row>
    <row r="416" spans="1:9" x14ac:dyDescent="0.35">
      <c r="A416">
        <v>2.3566596632341001</v>
      </c>
      <c r="B416">
        <f>(A417-A416)/'Datos excel'!$B$1</f>
        <v>-0.34583237121227656</v>
      </c>
      <c r="C416">
        <f>(B417-B416)/'Datos excel'!$B$1</f>
        <v>-1.9332490407906682</v>
      </c>
      <c r="D416">
        <f>(C417-C416)/'Datos excel'!$B$1</f>
        <v>0.523238872673772</v>
      </c>
      <c r="E416">
        <v>-2.3100300953562898</v>
      </c>
      <c r="F416">
        <f>(E417-E416)/'Datos excel'!$B$1</f>
        <v>-0.37173668397542259</v>
      </c>
      <c r="G416">
        <f>(F417-F416)/'Datos excel'!$B$1</f>
        <v>1.3084176177476352</v>
      </c>
      <c r="H416">
        <f>(G417-G416)/'Datos excel'!$B$1</f>
        <v>5.5191025102210318</v>
      </c>
      <c r="I416">
        <v>413</v>
      </c>
    </row>
    <row r="417" spans="1:9" x14ac:dyDescent="0.35">
      <c r="A417">
        <v>2.3530381151115201</v>
      </c>
      <c r="B417">
        <f>(A418-A417)/'Datos excel'!$B$1</f>
        <v>-0.36607730782596815</v>
      </c>
      <c r="C417">
        <f>(B418-B417)/'Datos excel'!$B$1</f>
        <v>-1.9277696961291197</v>
      </c>
      <c r="D417">
        <f>(C418-C417)/'Datos excel'!$B$1</f>
        <v>1.0735069894293214</v>
      </c>
      <c r="E417">
        <v>-2.3139229128077798</v>
      </c>
      <c r="F417">
        <f>(E418-E417)/'Datos excel'!$B$1</f>
        <v>-0.35803496672294449</v>
      </c>
      <c r="G417">
        <f>(F418-F417)/'Datos excel'!$B$1</f>
        <v>1.3662135240826998</v>
      </c>
      <c r="H417">
        <f>(G418-G417)/'Datos excel'!$B$1</f>
        <v>5.3828265857615136</v>
      </c>
      <c r="I417">
        <v>414</v>
      </c>
    </row>
    <row r="418" spans="1:9" x14ac:dyDescent="0.35">
      <c r="A418">
        <v>2.3492045625084801</v>
      </c>
      <c r="B418">
        <f>(A419-A418)/'Datos excel'!$B$1</f>
        <v>-0.38626486487654238</v>
      </c>
      <c r="C418">
        <f>(B419-B418)/'Datos excel'!$B$1</f>
        <v>-1.9165279572238916</v>
      </c>
      <c r="D418">
        <f>(C419-C418)/'Datos excel'!$B$1</f>
        <v>1.6347685182567155</v>
      </c>
      <c r="E418">
        <v>-2.3176722462117301</v>
      </c>
      <c r="F418">
        <f>(E419-E418)/'Datos excel'!$B$1</f>
        <v>-0.34372801215463372</v>
      </c>
      <c r="G418">
        <f>(F419-F418)/'Datos excel'!$B$1</f>
        <v>1.4225823522739538</v>
      </c>
      <c r="H418">
        <f>(G419-G418)/'Datos excel'!$B$1</f>
        <v>5.2308140930074778</v>
      </c>
      <c r="I418">
        <v>415</v>
      </c>
    </row>
    <row r="419" spans="1:9" x14ac:dyDescent="0.35">
      <c r="A419">
        <v>2.3451596063023601</v>
      </c>
      <c r="B419">
        <f>(A420-A419)/'Datos excel'!$B$1</f>
        <v>-0.40633469871258915</v>
      </c>
      <c r="C419">
        <f>(B420-B419)/'Datos excel'!$B$1</f>
        <v>-1.8994087013329743</v>
      </c>
      <c r="D419">
        <f>(C420-C419)/'Datos excel'!$B$1</f>
        <v>2.2041415623468876</v>
      </c>
      <c r="E419">
        <v>-2.3212717575377901</v>
      </c>
      <c r="F419">
        <f>(E420-E419)/'Datos excel'!$B$1</f>
        <v>-0.32883076459786592</v>
      </c>
      <c r="G419">
        <f>(F420-F419)/'Datos excel'!$B$1</f>
        <v>1.4773593093635746</v>
      </c>
      <c r="H419">
        <f>(G420-G419)/'Datos excel'!$B$1</f>
        <v>5.0630213454372903</v>
      </c>
      <c r="I419">
        <v>416</v>
      </c>
    </row>
    <row r="420" spans="1:9" x14ac:dyDescent="0.35">
      <c r="A420">
        <v>2.3409044792877798</v>
      </c>
      <c r="B420">
        <f>(A421-A420)/'Datos excel'!$B$1</f>
        <v>-0.42622526012016315</v>
      </c>
      <c r="C420">
        <f>(B421-B420)/'Datos excel'!$B$1</f>
        <v>-1.8763269848671713</v>
      </c>
      <c r="D420">
        <f>(C421-C420)/'Datos excel'!$B$1</f>
        <v>2.7784945086616495</v>
      </c>
      <c r="E420">
        <v>-2.32471526525224</v>
      </c>
      <c r="F420">
        <f>(E421-E420)/'Datos excel'!$B$1</f>
        <v>-0.3133598940878356</v>
      </c>
      <c r="G420">
        <f>(F421-F420)/'Datos excel'!$B$1</f>
        <v>1.530379144909555</v>
      </c>
      <c r="H420">
        <f>(G421-G420)/'Datos excel'!$B$1</f>
        <v>4.8794979663307307</v>
      </c>
      <c r="I420">
        <v>417</v>
      </c>
    </row>
    <row r="421" spans="1:9" x14ac:dyDescent="0.35">
      <c r="A421">
        <v>2.3364410588012201</v>
      </c>
      <c r="B421">
        <f>(A422-A421)/'Datos excel'!$B$1</f>
        <v>-0.44587411035813312</v>
      </c>
      <c r="C421">
        <f>(B422-B421)/'Datos excel'!$B$1</f>
        <v>-1.8472306584123346</v>
      </c>
      <c r="D421">
        <f>(C422-C421)/'Datos excel'!$B$1</f>
        <v>3.3544688406775505</v>
      </c>
      <c r="E421">
        <v>-2.3279967623895601</v>
      </c>
      <c r="F421">
        <f>(E422-E421)/'Datos excel'!$B$1</f>
        <v>-0.29733380115831931</v>
      </c>
      <c r="G421">
        <f>(F422-F421)/'Datos excel'!$B$1</f>
        <v>1.5814771281236581</v>
      </c>
      <c r="H421">
        <f>(G422-G421)/'Datos excel'!$B$1</f>
        <v>4.6803950603282809</v>
      </c>
      <c r="I421">
        <v>418</v>
      </c>
    </row>
    <row r="422" spans="1:9" x14ac:dyDescent="0.35">
      <c r="A422">
        <v>2.3317718760361301</v>
      </c>
      <c r="B422">
        <f>(A423-A422)/'Datos excel'!$B$1</f>
        <v>-0.46521826457797988</v>
      </c>
      <c r="C422">
        <f>(B423-B422)/'Datos excel'!$B$1</f>
        <v>-1.8121027428571064</v>
      </c>
      <c r="D422">
        <f>(C423-C422)/'Datos excel'!$B$1</f>
        <v>3.9285078662304938</v>
      </c>
      <c r="E422">
        <v>-2.3311104346741698</v>
      </c>
      <c r="F422">
        <f>(E423-E422)/'Datos excel'!$B$1</f>
        <v>-0.28077261139987408</v>
      </c>
      <c r="G422">
        <f>(F423-F422)/'Datos excel'!$B$1</f>
        <v>1.6304901105817424</v>
      </c>
      <c r="H422">
        <f>(G423-G422)/'Datos excel'!$B$1</f>
        <v>4.4659713775670387</v>
      </c>
      <c r="I422">
        <v>419</v>
      </c>
    </row>
    <row r="423" spans="1:9" x14ac:dyDescent="0.35">
      <c r="A423">
        <v>2.3269001217617502</v>
      </c>
      <c r="B423">
        <f>(A424-A423)/'Datos excel'!$B$1</f>
        <v>-0.48419456012634587</v>
      </c>
      <c r="C423">
        <f>(B424-B423)/'Datos excel'!$B$1</f>
        <v>-1.7709635046833749</v>
      </c>
      <c r="D423">
        <f>(C424-C423)/'Datos excel'!$B$1</f>
        <v>4.4968912746101912</v>
      </c>
      <c r="E423">
        <v>-2.33405067858518</v>
      </c>
      <c r="F423">
        <f>(E424-E423)/'Datos excel'!$B$1</f>
        <v>-0.26369815888935938</v>
      </c>
      <c r="G423">
        <f>(F424-F423)/'Datos excel'!$B$1</f>
        <v>1.6772576534847654</v>
      </c>
      <c r="H423">
        <f>(G424-G423)/'Datos excel'!$B$1</f>
        <v>4.2365992550817317</v>
      </c>
      <c r="I423">
        <v>420</v>
      </c>
    </row>
    <row r="424" spans="1:9" x14ac:dyDescent="0.35">
      <c r="A424">
        <v>2.32182964818508</v>
      </c>
      <c r="B424">
        <f>(A425-A424)/'Datos excel'!$B$1</f>
        <v>-0.50274004657997562</v>
      </c>
      <c r="C424">
        <f>(B425-B424)/'Datos excel'!$B$1</f>
        <v>-1.7238721693756835</v>
      </c>
      <c r="D424">
        <f>(C425-C424)/'Datos excel'!$B$1</f>
        <v>5.0557757854936192</v>
      </c>
      <c r="E424">
        <v>-2.3368121192476199</v>
      </c>
      <c r="F424">
        <f>(E425-E424)/'Datos excel'!$B$1</f>
        <v>-0.2461339578148094</v>
      </c>
      <c r="G424">
        <f>(F425-F424)/'Datos excel'!$B$1</f>
        <v>1.7216232171379946</v>
      </c>
      <c r="H424">
        <f>(G425-G424)/'Datos excel'!$B$1</f>
        <v>3.9927681896104654</v>
      </c>
      <c r="I424">
        <v>421</v>
      </c>
    </row>
    <row r="425" spans="1:9" x14ac:dyDescent="0.35">
      <c r="A425">
        <v>2.3165649667284098</v>
      </c>
      <c r="B425">
        <f>(A426-A425)/'Datos excel'!$B$1</f>
        <v>-0.52079239372343744</v>
      </c>
      <c r="C425">
        <f>(B426-B425)/'Datos excel'!$B$1</f>
        <v>-1.6709282091560038</v>
      </c>
      <c r="D425">
        <f>(C426-C425)/'Datos excel'!$B$1</f>
        <v>5.6012400941889853</v>
      </c>
      <c r="E425">
        <v>-2.3393896280265198</v>
      </c>
      <c r="F425">
        <f>(E426-E425)/'Datos excel'!$B$1</f>
        <v>-0.22810516164410824</v>
      </c>
      <c r="G425">
        <f>(F426-F425)/'Datos excel'!$B$1</f>
        <v>1.7634353878445521</v>
      </c>
      <c r="H425">
        <f>(G426-G425)/'Datos excel'!$B$1</f>
        <v>3.7350878214402394</v>
      </c>
      <c r="I425">
        <v>422</v>
      </c>
    </row>
    <row r="426" spans="1:9" x14ac:dyDescent="0.35">
      <c r="A426">
        <v>2.3111112415345199</v>
      </c>
      <c r="B426">
        <f>(A427-A426)/'Datos excel'!$B$1</f>
        <v>-0.53829031301197228</v>
      </c>
      <c r="C426">
        <f>(B427-B426)/'Datos excel'!$B$1</f>
        <v>-1.6122721600530148</v>
      </c>
      <c r="D426">
        <f>(C427-C426)/'Datos excel'!$B$1</f>
        <v>6.1293353623290319</v>
      </c>
      <c r="E426">
        <v>-2.34177833969341</v>
      </c>
      <c r="F426">
        <f>(E427-E426)/'Datos excel'!$B$1</f>
        <v>-0.20963850944566587</v>
      </c>
      <c r="G426">
        <f>(F427-F426)/'Datos excel'!$B$1</f>
        <v>1.8025491360457166</v>
      </c>
      <c r="H426">
        <f>(G427-G426)/'Datos excel'!$B$1</f>
        <v>3.4642881451645162</v>
      </c>
      <c r="I426">
        <v>423</v>
      </c>
    </row>
    <row r="427" spans="1:9" x14ac:dyDescent="0.35">
      <c r="A427">
        <v>2.30547427855833</v>
      </c>
      <c r="B427">
        <f>(A428-A427)/'Datos excel'!$B$1</f>
        <v>-0.55517398759067194</v>
      </c>
      <c r="C427">
        <f>(B428-B427)/'Datos excel'!$B$1</f>
        <v>-1.548085910234078</v>
      </c>
      <c r="D427">
        <f>(C428-C427)/'Datos excel'!$B$1</f>
        <v>6.6361382909681463</v>
      </c>
      <c r="E427">
        <v>-2.34397366903069</v>
      </c>
      <c r="F427">
        <f>(E428-E427)/'Datos excel'!$B$1</f>
        <v>-0.19076225903387969</v>
      </c>
      <c r="G427">
        <f>(F428-F427)/'Datos excel'!$B$1</f>
        <v>1.8388270766682735</v>
      </c>
      <c r="H427">
        <f>(G428-G427)/'Datos excel'!$B$1</f>
        <v>3.181218546390979</v>
      </c>
      <c r="I427">
        <v>424</v>
      </c>
    </row>
    <row r="428" spans="1:9" x14ac:dyDescent="0.35">
      <c r="A428">
        <v>2.2996605101554</v>
      </c>
      <c r="B428">
        <f>(A429-A428)/'Datos excel'!$B$1</f>
        <v>-0.57138550533306276</v>
      </c>
      <c r="C428">
        <f>(B429-B428)/'Datos excel'!$B$1</f>
        <v>-1.4785924325570399</v>
      </c>
      <c r="D428">
        <f>(C429-C428)/'Datos excel'!$B$1</f>
        <v>7.11780707816619</v>
      </c>
      <c r="E428">
        <v>-2.3459713267359001</v>
      </c>
      <c r="F428">
        <f>(E429-E428)/'Datos excel'!$B$1</f>
        <v>-0.17150610691626955</v>
      </c>
      <c r="G428">
        <f>(F429-F428)/'Datos excel'!$B$1</f>
        <v>1.8721407193842918</v>
      </c>
      <c r="H428">
        <f>(G429-G428)/'Datos excel'!$B$1</f>
        <v>2.8868443252271612</v>
      </c>
      <c r="I428">
        <v>425</v>
      </c>
    </row>
    <row r="429" spans="1:9" x14ac:dyDescent="0.35">
      <c r="A429">
        <v>2.2936769751356598</v>
      </c>
      <c r="B429">
        <f>(A430-A429)/'Datos excel'!$B$1</f>
        <v>-0.58686928907897828</v>
      </c>
      <c r="C429">
        <f>(B430-B429)/'Datos excel'!$B$1</f>
        <v>-1.4040549311355854</v>
      </c>
      <c r="D429">
        <f>(C430-C429)/'Datos excel'!$B$1</f>
        <v>7.5706388418088535</v>
      </c>
      <c r="E429">
        <v>-2.3477673344876799</v>
      </c>
      <c r="F429">
        <f>(E430-E429)/'Datos excel'!$B$1</f>
        <v>-0.15190109514792288</v>
      </c>
      <c r="G429">
        <f>(F430-F429)/'Datos excel'!$B$1</f>
        <v>1.9023716824649286</v>
      </c>
      <c r="H429">
        <f>(G430-G429)/'Datos excel'!$B$1</f>
        <v>2.5822415971308965</v>
      </c>
      <c r="I429">
        <v>426</v>
      </c>
    </row>
    <row r="430" spans="1:9" x14ac:dyDescent="0.35">
      <c r="A430">
        <v>2.2875312943116999</v>
      </c>
      <c r="B430">
        <f>(A431-A430)/'Datos excel'!$B$1</f>
        <v>-0.60157251793528521</v>
      </c>
      <c r="C430">
        <f>(B431-B430)/'Datos excel'!$B$1</f>
        <v>-1.3247753865742247</v>
      </c>
      <c r="D430">
        <f>(C431-C430)/'Datos excel'!$B$1</f>
        <v>7.9911263718613474</v>
      </c>
      <c r="E430">
        <v>-2.3493580390363098</v>
      </c>
      <c r="F430">
        <f>(E431-E430)/'Datos excel'!$B$1</f>
        <v>-0.13197950547449264</v>
      </c>
      <c r="G430">
        <f>(F431-F430)/'Datos excel'!$B$1</f>
        <v>1.9294128532360633</v>
      </c>
      <c r="H430">
        <f>(G431-G430)/'Datos excel'!$B$1</f>
        <v>2.2685893943855584</v>
      </c>
      <c r="I430">
        <v>427</v>
      </c>
    </row>
    <row r="431" spans="1:9" x14ac:dyDescent="0.35">
      <c r="A431">
        <v>2.2812316416352099</v>
      </c>
      <c r="B431">
        <f>(A432-A431)/'Datos excel'!$B$1</f>
        <v>-0.61544553334234575</v>
      </c>
      <c r="C431">
        <f>(B432-B431)/'Datos excel'!$B$1</f>
        <v>-1.2410925068950671</v>
      </c>
      <c r="D431">
        <f>(C432-C431)/'Datos excel'!$B$1</f>
        <v>8.376014059344099</v>
      </c>
      <c r="E431">
        <v>-2.3507401251857201</v>
      </c>
      <c r="F431">
        <f>(E432-E431)/'Datos excel'!$B$1</f>
        <v>-0.11177474132293218</v>
      </c>
      <c r="G431">
        <f>(F432-F431)/'Datos excel'!$B$1</f>
        <v>1.9531694658207746</v>
      </c>
      <c r="H431">
        <f>(G432-G431)/'Datos excel'!$B$1</f>
        <v>1.9471606665963979</v>
      </c>
      <c r="I431">
        <v>428</v>
      </c>
    </row>
    <row r="432" spans="1:9" x14ac:dyDescent="0.35">
      <c r="A432">
        <v>2.2747867110811</v>
      </c>
      <c r="B432">
        <f>(A433-A432)/'Datos excel'!$B$1</f>
        <v>-0.62844222368263536</v>
      </c>
      <c r="C432">
        <f>(B433-B432)/'Datos excel'!$B$1</f>
        <v>-1.153379092777733</v>
      </c>
      <c r="D432">
        <f>(C433-C432)/'Datos excel'!$B$1</f>
        <v>8.7223503124117912</v>
      </c>
      <c r="E432">
        <v>-2.3519106275397101</v>
      </c>
      <c r="F432">
        <f>(E433-E432)/'Datos excel'!$B$1</f>
        <v>-9.132119850613736E-2</v>
      </c>
      <c r="G432">
        <f>(F433-F432)/'Datos excel'!$B$1</f>
        <v>1.9735600846392354</v>
      </c>
      <c r="H432">
        <f>(G433-G432)/'Datos excel'!$B$1</f>
        <v>1.6193105939634169</v>
      </c>
      <c r="I432">
        <v>429</v>
      </c>
    </row>
    <row r="433" spans="1:9" x14ac:dyDescent="0.35">
      <c r="A433">
        <v>2.26820567950401</v>
      </c>
      <c r="B433">
        <f>(A434-A433)/'Datos excel'!$B$1</f>
        <v>-0.64052038129821731</v>
      </c>
      <c r="C433">
        <f>(B434-B433)/'Datos excel'!$B$1</f>
        <v>-1.0620388538993679</v>
      </c>
      <c r="D433">
        <f>(C434-C433)/'Datos excel'!$B$1</f>
        <v>9.0275359916814981</v>
      </c>
      <c r="E433">
        <v>-2.3528669408941898</v>
      </c>
      <c r="F433">
        <f>(E434-E433)/'Datos excel'!$B$1</f>
        <v>-7.0654125628401787E-2</v>
      </c>
      <c r="G433">
        <f>(F434-F433)/'Datos excel'!$B$1</f>
        <v>1.9905174655254874</v>
      </c>
      <c r="H433">
        <f>(G434-G433)/'Datos excel'!$B$1</f>
        <v>1.2864634747459875</v>
      </c>
      <c r="I433">
        <v>430</v>
      </c>
    </row>
    <row r="434" spans="1:9" x14ac:dyDescent="0.35">
      <c r="A434">
        <v>2.2614981657561399</v>
      </c>
      <c r="B434">
        <f>(A435-A434)/'Datos excel'!$B$1</f>
        <v>-0.6516420261690079</v>
      </c>
      <c r="C434">
        <f>(B435-B434)/'Datos excel'!$B$1</f>
        <v>-0.96750271806108779</v>
      </c>
      <c r="D434">
        <f>(C435-C434)/'Datos excel'!$B$1</f>
        <v>9.289367136158603</v>
      </c>
      <c r="E434">
        <v>-2.3536068291675898</v>
      </c>
      <c r="F434">
        <f>(E435-E434)/'Datos excel'!$B$1</f>
        <v>-4.9809475473278304E-2</v>
      </c>
      <c r="G434">
        <f>(F435-F434)/'Datos excel'!$B$1</f>
        <v>2.003989279530066</v>
      </c>
      <c r="H434">
        <f>(G435-G434)/'Datos excel'!$B$1</f>
        <v>0.95009834161981377</v>
      </c>
      <c r="I434">
        <v>431</v>
      </c>
    </row>
    <row r="435" spans="1:9" x14ac:dyDescent="0.35">
      <c r="A435">
        <v>2.2546741864155302</v>
      </c>
      <c r="B435">
        <f>(A436-A435)/'Datos excel'!$B$1</f>
        <v>-0.66177369094030414</v>
      </c>
      <c r="C435">
        <f>(B436-B435)/'Datos excel'!$B$1</f>
        <v>-0.87022469288957338</v>
      </c>
      <c r="D435">
        <f>(C436-C435)/'Datos excel'!$B$1</f>
        <v>9.5060705141772708</v>
      </c>
      <c r="E435">
        <v>-2.3541284327750098</v>
      </c>
      <c r="F435">
        <f>(E436-E435)/'Datos excel'!$B$1</f>
        <v>-2.8823748811797112E-2</v>
      </c>
      <c r="G435">
        <f>(F436-F435)/'Datos excel'!$B$1</f>
        <v>2.0139386860974682</v>
      </c>
      <c r="H435">
        <f>(G436-G435)/'Datos excel'!$B$1</f>
        <v>0.61173282469335122</v>
      </c>
      <c r="I435">
        <v>432</v>
      </c>
    </row>
    <row r="436" spans="1:9" x14ac:dyDescent="0.35">
      <c r="A436">
        <v>2.24774410852954</v>
      </c>
      <c r="B436">
        <f>(A437-A436)/'Datos excel'!$B$1</f>
        <v>-0.67088666261415186</v>
      </c>
      <c r="C436">
        <f>(B437-B436)/'Datos excel'!$B$1</f>
        <v>-0.77067735525008718</v>
      </c>
      <c r="D436">
        <f>(C437-C436)/'Datos excel'!$B$1</f>
        <v>9.6763320260378993</v>
      </c>
      <c r="E436">
        <v>-2.35443027436673</v>
      </c>
      <c r="F436">
        <f>(E437-E436)/'Datos excel'!$B$1</f>
        <v>-7.7338322083834957E-3</v>
      </c>
      <c r="G436">
        <f>(F437-F436)/'Datos excel'!$B$1</f>
        <v>2.0203447372575227</v>
      </c>
      <c r="H436">
        <f>(G437-G436)/'Datos excel'!$B$1</f>
        <v>0.2729066359374373</v>
      </c>
      <c r="I436">
        <v>433</v>
      </c>
    </row>
    <row r="437" spans="1:9" x14ac:dyDescent="0.35">
      <c r="A437">
        <v>2.24071859982734</v>
      </c>
      <c r="B437">
        <f>(A438-A437)/'Datos excel'!$B$1</f>
        <v>-0.67895717700595748</v>
      </c>
      <c r="C437">
        <f>(B438-B437)/'Datos excel'!$B$1</f>
        <v>-0.66934704322776617</v>
      </c>
      <c r="D437">
        <f>(C438-C437)/'Datos excel'!$B$1</f>
        <v>9.7993155015230844</v>
      </c>
      <c r="E437">
        <v>-2.3545112628682299</v>
      </c>
      <c r="F437">
        <f>(E438-E437)/'Datos excel'!$B$1</f>
        <v>1.3423168405906617E-2</v>
      </c>
      <c r="G437">
        <f>(F438-F437)/'Datos excel'!$B$1</f>
        <v>2.0232026088661126</v>
      </c>
      <c r="H437">
        <f>(G438-G437)/'Datos excel'!$B$1</f>
        <v>-6.4835917413870389E-2</v>
      </c>
      <c r="I437">
        <v>434</v>
      </c>
    </row>
    <row r="438" spans="1:9" x14ac:dyDescent="0.35">
      <c r="A438">
        <v>2.2336085768960601</v>
      </c>
      <c r="B438">
        <f>(A439-A438)/'Datos excel'!$B$1</f>
        <v>-0.68596656285164548</v>
      </c>
      <c r="C438">
        <f>(B439-B438)/'Datos excel'!$B$1</f>
        <v>-0.56672885126178785</v>
      </c>
      <c r="D438">
        <f>(C439-C438)/'Datos excel'!$B$1</f>
        <v>9.8746732880157602</v>
      </c>
      <c r="E438">
        <v>-2.3543706957773902</v>
      </c>
      <c r="F438">
        <f>(E439-E438)/'Datos excel'!$B$1</f>
        <v>3.4610096581698224E-2</v>
      </c>
      <c r="G438">
        <f>(F439-F438)/'Datos excel'!$B$1</f>
        <v>2.0225236487266587</v>
      </c>
      <c r="H438">
        <f>(G439-G438)/'Datos excel'!$B$1</f>
        <v>-0.39996323770613995</v>
      </c>
      <c r="I438">
        <v>435</v>
      </c>
    </row>
    <row r="439" spans="1:9" x14ac:dyDescent="0.35">
      <c r="A439">
        <v>2.2264251518478502</v>
      </c>
      <c r="B439">
        <f>(A440-A439)/'Datos excel'!$B$1</f>
        <v>-0.69190133350398353</v>
      </c>
      <c r="C439">
        <f>(B440-B439)/'Datos excel'!$B$1</f>
        <v>-0.46332151440102226</v>
      </c>
      <c r="D439">
        <f>(C440-C439)/'Datos excel'!$B$1</f>
        <v>9.9025469109812683</v>
      </c>
      <c r="E439">
        <v>-2.3540082596935199</v>
      </c>
      <c r="F439">
        <f>(E440-E439)/'Datos excel'!$B$1</f>
        <v>5.5789914703535871E-2</v>
      </c>
      <c r="G439">
        <f>(F440-F439)/'Datos excel'!$B$1</f>
        <v>2.0183352434957134</v>
      </c>
      <c r="H439">
        <f>(G440-G439)/'Datos excel'!$B$1</f>
        <v>-0.73097378734275142</v>
      </c>
      <c r="I439">
        <v>436</v>
      </c>
    </row>
    <row r="440" spans="1:9" x14ac:dyDescent="0.35">
      <c r="A440">
        <v>2.2191795780266999</v>
      </c>
      <c r="B440">
        <f>(A441-A440)/'Datos excel'!$B$1</f>
        <v>-0.69675322505695803</v>
      </c>
      <c r="C440">
        <f>(B441-B440)/'Datos excel'!$B$1</f>
        <v>-0.35962228564313209</v>
      </c>
      <c r="D440">
        <f>(C441-C440)/'Datos excel'!$B$1</f>
        <v>9.8835585033445188</v>
      </c>
      <c r="E440">
        <v>-2.3534240290729298</v>
      </c>
      <c r="F440">
        <f>(E441-E440)/'Datos excel'!$B$1</f>
        <v>7.6925871948360869E-2</v>
      </c>
      <c r="G440">
        <f>(F441-F440)/'Datos excel'!$B$1</f>
        <v>2.010680503894771</v>
      </c>
      <c r="H440">
        <f>(G441-G440)/'Datos excel'!$B$1</f>
        <v>-1.0564129972505845</v>
      </c>
      <c r="I440">
        <v>437</v>
      </c>
    </row>
    <row r="441" spans="1:9" x14ac:dyDescent="0.35">
      <c r="A441">
        <v>2.2118831953160201</v>
      </c>
      <c r="B441">
        <f>(A442-A441)/'Datos excel'!$B$1</f>
        <v>-0.70051918082577014</v>
      </c>
      <c r="C441">
        <f>(B442-B441)/'Datos excel'!$B$1</f>
        <v>-0.25612190302502519</v>
      </c>
      <c r="D441">
        <f>(C442-C441)/'Datos excel'!$B$1</f>
        <v>9.818793364519852</v>
      </c>
      <c r="E441">
        <v>-2.3526184632256499</v>
      </c>
      <c r="F441">
        <f>(E442-E441)/'Datos excel'!$B$1</f>
        <v>9.7981668947534323E-2</v>
      </c>
      <c r="G441">
        <f>(F442-F441)/'Datos excel'!$B$1</f>
        <v>1.9996177728570403</v>
      </c>
      <c r="H441">
        <f>(G442-G441)/'Datos excel'!$B$1</f>
        <v>-1.3748886698912151</v>
      </c>
      <c r="I441">
        <v>438</v>
      </c>
    </row>
    <row r="442" spans="1:9" x14ac:dyDescent="0.35">
      <c r="A442">
        <v>2.2045473756087501</v>
      </c>
      <c r="B442">
        <f>(A443-A442)/'Datos excel'!$B$1</f>
        <v>-0.70320128312232633</v>
      </c>
      <c r="C442">
        <f>(B443-B442)/'Datos excel'!$B$1</f>
        <v>-0.15329973935471927</v>
      </c>
      <c r="D442">
        <f>(C443-C442)/'Datos excel'!$B$1</f>
        <v>9.7097741792904131</v>
      </c>
      <c r="E442">
        <v>-2.3515924015878098</v>
      </c>
      <c r="F442">
        <f>(E443-E442)/'Datos excel'!$B$1</f>
        <v>0.11892161729818519</v>
      </c>
      <c r="G442">
        <f>(F443-F442)/'Datos excel'!$B$1</f>
        <v>1.9852199723742601</v>
      </c>
      <c r="H442">
        <f>(G443-G442)/'Datos excel'!$B$1</f>
        <v>-1.6850859630759165</v>
      </c>
      <c r="I442">
        <v>439</v>
      </c>
    </row>
    <row r="443" spans="1:9" x14ac:dyDescent="0.35">
      <c r="A443">
        <v>2.1971834689919101</v>
      </c>
      <c r="B443">
        <f>(A444-A443)/'Datos excel'!$B$1</f>
        <v>-0.70480663423883971</v>
      </c>
      <c r="C443">
        <f>(B444-B443)/'Datos excel'!$B$1</f>
        <v>-5.1619221922470523E-2</v>
      </c>
      <c r="D443">
        <f>(C444-C443)/'Datos excel'!$B$1</f>
        <v>9.558427354008165</v>
      </c>
      <c r="E443">
        <v>-2.3503470573236198</v>
      </c>
      <c r="F443">
        <f>(E444-E443)/'Datos excel'!$B$1</f>
        <v>0.13971079223475422</v>
      </c>
      <c r="G443">
        <f>(F444-F443)/'Datos excel'!$B$1</f>
        <v>1.9675737934333715</v>
      </c>
      <c r="H443">
        <f>(G444-G443)/'Datos excel'!$B$1</f>
        <v>-1.9857802066648615</v>
      </c>
      <c r="I443">
        <v>440</v>
      </c>
    </row>
    <row r="444" spans="1:9" x14ac:dyDescent="0.35">
      <c r="A444">
        <v>2.1898027511774898</v>
      </c>
      <c r="B444">
        <f>(A445-A444)/'Datos excel'!$B$1</f>
        <v>-0.70534718946675856</v>
      </c>
      <c r="C444">
        <f>(B445-B444)/'Datos excel'!$B$1</f>
        <v>4.8476395261608726E-2</v>
      </c>
      <c r="D444">
        <f>(C445-C444)/'Datos excel'!$B$1</f>
        <v>9.3670434632231601</v>
      </c>
      <c r="E444">
        <v>-2.3488840093285801</v>
      </c>
      <c r="F444">
        <f>(E445-E444)/'Datos excel'!$B$1</f>
        <v>0.16031517681757448</v>
      </c>
      <c r="G444">
        <f>(F445-F444)/'Datos excel'!$B$1</f>
        <v>1.9467787517370303</v>
      </c>
      <c r="H444">
        <f>(G445-G444)/'Datos excel'!$B$1</f>
        <v>-2.275848163538627</v>
      </c>
      <c r="I444">
        <v>441</v>
      </c>
    </row>
    <row r="445" spans="1:9" x14ac:dyDescent="0.35">
      <c r="A445">
        <v>2.1824163726819599</v>
      </c>
      <c r="B445">
        <f>(A446-A445)/'Datos excel'!$B$1</f>
        <v>-0.70483954584267061</v>
      </c>
      <c r="C445">
        <f>(B446-B445)/'Datos excel'!$B$1</f>
        <v>0.14656784502800263</v>
      </c>
      <c r="D445">
        <f>(C446-C445)/'Datos excel'!$B$1</f>
        <v>9.1382318268201619</v>
      </c>
      <c r="E445">
        <v>-2.34720519272275</v>
      </c>
      <c r="F445">
        <f>(E446-E445)/'Datos excel'!$B$1</f>
        <v>0.18070179623298036</v>
      </c>
      <c r="G445">
        <f>(F446-F445)/'Datos excel'!$B$1</f>
        <v>1.9229461254995011</v>
      </c>
      <c r="H445">
        <f>(G446-G445)/'Datos excel'!$B$1</f>
        <v>-2.5542775229122956</v>
      </c>
      <c r="I445">
        <v>442</v>
      </c>
    </row>
    <row r="446" spans="1:9" x14ac:dyDescent="0.35">
      <c r="A446">
        <v>2.1750353102180302</v>
      </c>
      <c r="B446">
        <f>(A447-A446)/'Datos excel'!$B$1</f>
        <v>-0.70330469095869574</v>
      </c>
      <c r="C446">
        <f>(B447-B446)/'Datos excel'!$B$1</f>
        <v>0.24226318494113147</v>
      </c>
      <c r="D446">
        <f>(C447-C446)/'Datos excel'!$B$1</f>
        <v>8.8748713902498721</v>
      </c>
      <c r="E446">
        <v>-2.3453128879376299</v>
      </c>
      <c r="F446">
        <f>(E447-E446)/'Datos excel'!$B$1</f>
        <v>0.20083884097004098</v>
      </c>
      <c r="G446">
        <f>(F447-F446)/'Datos excel'!$B$1</f>
        <v>1.8961977938287984</v>
      </c>
      <c r="H446">
        <f>(G447-G446)/'Datos excel'!$B$1</f>
        <v>-2.820174052141462</v>
      </c>
      <c r="I446">
        <v>443</v>
      </c>
    </row>
    <row r="447" spans="1:9" x14ac:dyDescent="0.35">
      <c r="A447">
        <v>2.1676703207168599</v>
      </c>
      <c r="B447">
        <f>(A448-A447)/'Datos excel'!$B$1</f>
        <v>-0.70076771681854133</v>
      </c>
      <c r="C447">
        <f>(B448-B447)/'Datos excel'!$B$1</f>
        <v>0.33520062081167556</v>
      </c>
      <c r="D447">
        <f>(C448-C447)/'Datos excel'!$B$1</f>
        <v>8.5800591959186683</v>
      </c>
      <c r="E447">
        <v>-2.34320970851314</v>
      </c>
      <c r="F447">
        <f>(E448-E447)/'Datos excel'!$B$1</f>
        <v>0.22069577783286007</v>
      </c>
      <c r="G447">
        <f>(F448-F447)/'Datos excel'!$B$1</f>
        <v>1.8666650002152911</v>
      </c>
      <c r="H447">
        <f>(G448-G447)/'Datos excel'!$B$1</f>
        <v>-3.0727667766847784</v>
      </c>
      <c r="I447">
        <v>444</v>
      </c>
    </row>
    <row r="448" spans="1:9" x14ac:dyDescent="0.35">
      <c r="A448">
        <v>2.1603318983467599</v>
      </c>
      <c r="B448">
        <f>(A449-A448)/'Datos excel'!$B$1</f>
        <v>-0.69725750412580567</v>
      </c>
      <c r="C448">
        <f>(B449-B448)/'Datos excel'!$B$1</f>
        <v>0.42505079060255435</v>
      </c>
      <c r="D448">
        <f>(C449-C448)/'Datos excel'!$B$1</f>
        <v>8.2570569655202828</v>
      </c>
      <c r="E448">
        <v>-2.34089858773208</v>
      </c>
      <c r="F448">
        <f>(E449-E448)/'Datos excel'!$B$1</f>
        <v>0.24024344800415856</v>
      </c>
      <c r="G448">
        <f>(F449-F448)/'Datos excel'!$B$1</f>
        <v>1.8344870617758655</v>
      </c>
      <c r="H448">
        <f>(G449-G448)/'Datos excel'!$B$1</f>
        <v>-3.3114110180914409</v>
      </c>
      <c r="I448">
        <v>445</v>
      </c>
    </row>
    <row r="449" spans="1:9" x14ac:dyDescent="0.35">
      <c r="A449">
        <v>2.1530302348380199</v>
      </c>
      <c r="B449">
        <f>(A450-A449)/'Datos excel'!$B$1</f>
        <v>-0.69280638265527394</v>
      </c>
      <c r="C449">
        <f>(B450-B449)/'Datos excel'!$B$1</f>
        <v>0.51151848894639085</v>
      </c>
      <c r="D449">
        <f>(C450-C449)/'Datos excel'!$B$1</f>
        <v>7.9092383227541951</v>
      </c>
      <c r="E449">
        <v>-2.3383827642276702</v>
      </c>
      <c r="F449">
        <f>(E450-E449)/'Datos excel'!$B$1</f>
        <v>0.25945415159209384</v>
      </c>
      <c r="G449">
        <f>(F450-F449)/'Datos excel'!$B$1</f>
        <v>1.7998100466843576</v>
      </c>
      <c r="H449">
        <f>(G450-G449)/'Datos excel'!$B$1</f>
        <v>-3.5355893569088375</v>
      </c>
      <c r="I449">
        <v>446</v>
      </c>
    </row>
    <row r="450" spans="1:9" x14ac:dyDescent="0.35">
      <c r="A450">
        <v>2.1457751833643202</v>
      </c>
      <c r="B450">
        <f>(A451-A450)/'Datos excel'!$B$1</f>
        <v>-0.6874497735651095</v>
      </c>
      <c r="C450">
        <f>(B451-B450)/'Datos excel'!$B$1</f>
        <v>0.59434383898057563</v>
      </c>
      <c r="D450">
        <f>(C451-C450)/'Datos excel'!$B$1</f>
        <v>7.5400371398204413</v>
      </c>
      <c r="E450">
        <v>-2.3356657667057199</v>
      </c>
      <c r="F450">
        <f>(E451-E450)/'Datos excel'!$B$1</f>
        <v>0.27830171832716277</v>
      </c>
      <c r="G450">
        <f>(F451-F450)/'Datos excel'!$B$1</f>
        <v>1.7627854415184407</v>
      </c>
      <c r="H450">
        <f>(G451-G450)/'Datos excel'!$B$1</f>
        <v>-3.7449104969164808</v>
      </c>
      <c r="I450">
        <v>447</v>
      </c>
    </row>
    <row r="451" spans="1:9" x14ac:dyDescent="0.35">
      <c r="A451">
        <v>2.1385762261698398</v>
      </c>
      <c r="B451">
        <f>(A452-A451)/'Datos excel'!$B$1</f>
        <v>-0.68122581943761706</v>
      </c>
      <c r="C451">
        <f>(B452-B451)/'Datos excel'!$B$1</f>
        <v>0.67330292326808927</v>
      </c>
      <c r="D451">
        <f>(C452-C451)/'Datos excel'!$B$1</f>
        <v>7.1528977010646244</v>
      </c>
      <c r="E451">
        <v>-2.3327513979264598</v>
      </c>
      <c r="F451">
        <f>(E452-E451)/'Datos excel'!$B$1</f>
        <v>0.29676156430359402</v>
      </c>
      <c r="G451">
        <f>(F452-F451)/'Datos excel'!$B$1</f>
        <v>1.723568830500227</v>
      </c>
      <c r="H451">
        <f>(G452-G451)/'Datos excel'!$B$1</f>
        <v>-3.9391065465585338</v>
      </c>
      <c r="I451">
        <v>448</v>
      </c>
    </row>
    <row r="452" spans="1:9" x14ac:dyDescent="0.35">
      <c r="A452">
        <v>2.1314424460705701</v>
      </c>
      <c r="B452">
        <f>(A453-A452)/'Datos excel'!$B$1</f>
        <v>-0.67417500771301853</v>
      </c>
      <c r="C452">
        <f>(B453-B452)/'Datos excel'!$B$1</f>
        <v>0.74820789283323574</v>
      </c>
      <c r="D452">
        <f>(C453-C452)/'Datos excel'!$B$1</f>
        <v>6.7512291215692413</v>
      </c>
      <c r="E452">
        <v>-2.3296437180921798</v>
      </c>
      <c r="F452">
        <f>(E453-E452)/'Datos excel'!$B$1</f>
        <v>0.31481073488978023</v>
      </c>
      <c r="G452">
        <f>(F453-F452)/'Datos excel'!$B$1</f>
        <v>1.6823186032056412</v>
      </c>
      <c r="H452">
        <f>(G453-G452)/'Datos excel'!$B$1</f>
        <v>-4.1180282802181942</v>
      </c>
      <c r="I452">
        <v>449</v>
      </c>
    </row>
    <row r="453" spans="1:9" x14ac:dyDescent="0.35">
      <c r="A453">
        <v>2.1243825018990199</v>
      </c>
      <c r="B453">
        <f>(A454-A453)/'Datos excel'!$B$1</f>
        <v>-0.66633979298140922</v>
      </c>
      <c r="C453">
        <f>(B454-B453)/'Datos excel'!$B$1</f>
        <v>0.81890659886998041</v>
      </c>
      <c r="D453">
        <f>(C454-C453)/'Datos excel'!$B$1</f>
        <v>6.3383627144227184</v>
      </c>
      <c r="E453">
        <v>-2.3263470277855101</v>
      </c>
      <c r="F453">
        <f>(E454-E453)/'Datos excel'!$B$1</f>
        <v>0.33242793410587451</v>
      </c>
      <c r="G453">
        <f>(F454-F453)/'Datos excel'!$B$1</f>
        <v>1.6391947118976129</v>
      </c>
      <c r="H453">
        <f>(G454-G453)/'Datos excel'!$B$1</f>
        <v>-4.2816392961955092</v>
      </c>
      <c r="I453">
        <v>450</v>
      </c>
    </row>
    <row r="454" spans="1:9" x14ac:dyDescent="0.35">
      <c r="A454">
        <v>2.1174046079042701</v>
      </c>
      <c r="B454">
        <f>(A455-A454)/'Datos excel'!$B$1</f>
        <v>-0.65776422313145544</v>
      </c>
      <c r="C454">
        <f>(B455-B454)/'Datos excel'!$B$1</f>
        <v>0.88528177800137331</v>
      </c>
      <c r="D454">
        <f>(C455-C454)/'Datos excel'!$B$1</f>
        <v>5.9175149470739559</v>
      </c>
      <c r="E454">
        <v>-2.3228658506000599</v>
      </c>
      <c r="F454">
        <f>(E455-E454)/'Datos excel'!$B$1</f>
        <v>0.34959354098821044</v>
      </c>
      <c r="G454">
        <f>(F455-F454)/'Datos excel'!$B$1</f>
        <v>1.5943574900367823</v>
      </c>
      <c r="H454">
        <f>(G455-G454)/'Datos excel'!$B$1</f>
        <v>-4.4300087535413901</v>
      </c>
      <c r="I454">
        <v>451</v>
      </c>
    </row>
    <row r="455" spans="1:9" x14ac:dyDescent="0.35">
      <c r="A455">
        <v>2.1105165170669902</v>
      </c>
      <c r="B455">
        <f>(A456-A455)/'Datos excel'!$B$1</f>
        <v>-0.64849357403103536</v>
      </c>
      <c r="C455">
        <f>(B456-B455)/'Datos excel'!$B$1</f>
        <v>0.94724984961882441</v>
      </c>
      <c r="D455">
        <f>(C456-C455)/'Datos excel'!$B$1</f>
        <v>5.4917545907908396</v>
      </c>
      <c r="E455">
        <v>-2.3192049155996899</v>
      </c>
      <c r="F455">
        <f>(E456-E455)/'Datos excel'!$B$1</f>
        <v>0.36628961358119516</v>
      </c>
      <c r="G455">
        <f>(F456-F455)/'Datos excel'!$B$1</f>
        <v>1.5479665468519019</v>
      </c>
      <c r="H455">
        <f>(G456-G455)/'Datos excel'!$B$1</f>
        <v>-4.5633031069257699</v>
      </c>
      <c r="I455">
        <v>452</v>
      </c>
    </row>
    <row r="456" spans="1:9" x14ac:dyDescent="0.35">
      <c r="A456">
        <v>2.1037255082400699</v>
      </c>
      <c r="B456">
        <f>(A457-A456)/'Datos excel'!$B$1</f>
        <v>-0.63857399680211357</v>
      </c>
      <c r="C456">
        <f>(B457-B456)/'Datos excel'!$B$1</f>
        <v>1.0047593692113128</v>
      </c>
      <c r="D456">
        <f>(C457-C456)/'Datos excel'!$B$1</f>
        <v>5.0639759847472519</v>
      </c>
      <c r="E456">
        <v>-2.3153691397359801</v>
      </c>
      <c r="F456">
        <f>(E457-E456)/'Datos excel'!$B$1</f>
        <v>0.38249988135317081</v>
      </c>
      <c r="G456">
        <f>(F457-F456)/'Datos excel'!$B$1</f>
        <v>1.500179748462497</v>
      </c>
      <c r="H456">
        <f>(G457-G456)/'Datos excel'!$B$1</f>
        <v>-4.6817771964707857</v>
      </c>
      <c r="I456">
        <v>453</v>
      </c>
    </row>
    <row r="457" spans="1:9" x14ac:dyDescent="0.35">
      <c r="A457">
        <v>2.0970383769829799</v>
      </c>
      <c r="B457">
        <f>(A458-A457)/'Datos excel'!$B$1</f>
        <v>-0.62805218129231433</v>
      </c>
      <c r="C457">
        <f>(B458-B457)/'Datos excel'!$B$1</f>
        <v>1.0577892017167698</v>
      </c>
      <c r="D457">
        <f>(C458-C457)/'Datos excel'!$B$1</f>
        <v>4.636876683472912</v>
      </c>
      <c r="E457">
        <v>-2.3113636103451198</v>
      </c>
      <c r="F457">
        <f>(E458-E457)/'Datos excel'!$B$1</f>
        <v>0.39820972694261736</v>
      </c>
      <c r="G457">
        <f>(F458-F457)/'Datos excel'!$B$1</f>
        <v>1.4511522923085742</v>
      </c>
      <c r="H457">
        <f>(G458-G457)/'Datos excel'!$B$1</f>
        <v>-4.785764654272592</v>
      </c>
      <c r="I457">
        <v>454</v>
      </c>
    </row>
    <row r="458" spans="1:9" x14ac:dyDescent="0.35">
      <c r="A458">
        <v>2.09046142992025</v>
      </c>
      <c r="B458">
        <f>(A459-A458)/'Datos excel'!$B$1</f>
        <v>-0.61697503867511427</v>
      </c>
      <c r="C458">
        <f>(B459-B458)/'Datos excel'!$B$1</f>
        <v>1.1063464607981042</v>
      </c>
      <c r="D458">
        <f>(C459-C458)/'Datos excel'!$B$1</f>
        <v>4.2129412185425421</v>
      </c>
      <c r="E458">
        <v>-2.3071935678359501</v>
      </c>
      <c r="F458">
        <f>(E459-E458)/'Datos excel'!$B$1</f>
        <v>0.41340615821180604</v>
      </c>
      <c r="G458">
        <f>(F459-F458)/'Datos excel'!$B$1</f>
        <v>1.4010358820429993</v>
      </c>
      <c r="H458">
        <f>(G459-G458)/'Datos excel'!$B$1</f>
        <v>-4.8756681740279229</v>
      </c>
      <c r="I458">
        <v>455</v>
      </c>
    </row>
    <row r="459" spans="1:9" x14ac:dyDescent="0.35">
      <c r="A459">
        <v>2.0840004824237499</v>
      </c>
      <c r="B459">
        <f>(A460-A459)/'Datos excel'!$B$1</f>
        <v>-0.6053894056298863</v>
      </c>
      <c r="C459">
        <f>(B460-B459)/'Datos excel'!$B$1</f>
        <v>1.1504642780720338</v>
      </c>
      <c r="D459">
        <f>(C460-C459)/'Datos excel'!$B$1</f>
        <v>3.7944292455669841</v>
      </c>
      <c r="E459">
        <v>-2.3028643886706601</v>
      </c>
      <c r="F459">
        <f>(E460-E459)/'Datos excel'!$B$1</f>
        <v>0.42807777165994598</v>
      </c>
      <c r="G459">
        <f>(F460-F459)/'Datos excel'!$B$1</f>
        <v>1.3499780043201071</v>
      </c>
      <c r="H459">
        <f>(G460-G459)/'Datos excel'!$B$1</f>
        <v>-4.951949512289465</v>
      </c>
      <c r="I459">
        <v>456</v>
      </c>
    </row>
    <row r="460" spans="1:9" x14ac:dyDescent="0.35">
      <c r="A460">
        <v>2.0776608593927901</v>
      </c>
      <c r="B460">
        <f>(A461-A460)/'Datos excel'!$B$1</f>
        <v>-0.59334177188252435</v>
      </c>
      <c r="C460">
        <f>(B461-B460)/'Datos excel'!$B$1</f>
        <v>1.1901994482134988</v>
      </c>
      <c r="D460">
        <f>(C461-C460)/'Datos excel'!$B$1</f>
        <v>3.3833687268885035</v>
      </c>
      <c r="E460">
        <v>-2.2983815687286202</v>
      </c>
      <c r="F460">
        <f>(E461-E460)/'Datos excel'!$B$1</f>
        <v>0.44221470826287884</v>
      </c>
      <c r="G460">
        <f>(F461-F460)/'Datos excel'!$B$1</f>
        <v>1.2981213102909199</v>
      </c>
      <c r="H460">
        <f>(G461-G460)/'Datos excel'!$B$1</f>
        <v>-5.0151197263666161</v>
      </c>
      <c r="I460">
        <v>457</v>
      </c>
    </row>
    <row r="461" spans="1:9" x14ac:dyDescent="0.35">
      <c r="A461">
        <v>2.0714473988874098</v>
      </c>
      <c r="B461">
        <f>(A462-A461)/'Datos excel'!$B$1</f>
        <v>-0.58087803240647717</v>
      </c>
      <c r="C461">
        <f>(B462-B461)/'Datos excel'!$B$1</f>
        <v>1.2256300026694267</v>
      </c>
      <c r="D461">
        <f>(C462-C461)/'Datos excel'!$B$1</f>
        <v>2.9815535262605075</v>
      </c>
      <c r="E461">
        <v>-2.2937507071326602</v>
      </c>
      <c r="F461">
        <f>(E462-E461)/'Datos excel'!$B$1</f>
        <v>0.45580860283580654</v>
      </c>
      <c r="G461">
        <f>(F462-F461)/'Datos excel'!$B$1</f>
        <v>1.2456030993268312</v>
      </c>
      <c r="H461">
        <f>(G462-G461)/'Datos excel'!$B$1</f>
        <v>-5.0657294548024092</v>
      </c>
      <c r="I461">
        <v>458</v>
      </c>
    </row>
    <row r="462" spans="1:9" x14ac:dyDescent="0.35">
      <c r="A462">
        <v>2.0653644583566102</v>
      </c>
      <c r="B462">
        <f>(A463-A462)/'Datos excel'!$B$1</f>
        <v>-0.56804326503179214</v>
      </c>
      <c r="C462">
        <f>(B463-B462)/'Datos excel'!$B$1</f>
        <v>1.2568527581840425</v>
      </c>
      <c r="D462">
        <f>(C463-C462)/'Datos excel'!$B$1</f>
        <v>2.590544314509982</v>
      </c>
      <c r="E462">
        <v>-2.2889774906056202</v>
      </c>
      <c r="F462">
        <f>(E463-E462)/'Datos excel'!$B$1</f>
        <v>0.46885252798958604</v>
      </c>
      <c r="G462">
        <f>(F463-F462)/'Datos excel'!$B$1</f>
        <v>1.1925549045258956</v>
      </c>
      <c r="H462">
        <f>(G463-G462)/'Datos excel'!$B$1</f>
        <v>-5.1043598942656212</v>
      </c>
      <c r="I462">
        <v>459</v>
      </c>
    </row>
    <row r="463" spans="1:9" x14ac:dyDescent="0.35">
      <c r="A463">
        <v>2.0594159231954601</v>
      </c>
      <c r="B463">
        <f>(A464-A463)/'Datos excel'!$B$1</f>
        <v>-0.55488153372594196</v>
      </c>
      <c r="C463">
        <f>(B464-B463)/'Datos excel'!$B$1</f>
        <v>1.2839808748082537</v>
      </c>
      <c r="D463">
        <f>(C464-C463)/'Datos excel'!$B$1</f>
        <v>2.2116738477377869</v>
      </c>
      <c r="E463">
        <v>-2.2840676784137899</v>
      </c>
      <c r="F463">
        <f>(E464-E463)/'Datos excel'!$B$1</f>
        <v>0.48134093374645615</v>
      </c>
      <c r="G463">
        <f>(F464-F463)/'Datos excel'!$B$1</f>
        <v>1.1391021727088848</v>
      </c>
      <c r="H463">
        <f>(G464-G463)/'Datos excel'!$B$1</f>
        <v>-5.1316137784233407</v>
      </c>
      <c r="I463">
        <v>460</v>
      </c>
    </row>
    <row r="464" spans="1:9" x14ac:dyDescent="0.35">
      <c r="A464">
        <v>2.0536052173622399</v>
      </c>
      <c r="B464">
        <f>(A465-A464)/'Datos excel'!$B$1</f>
        <v>-0.54143571744711727</v>
      </c>
      <c r="C464">
        <f>(B465-B464)/'Datos excel'!$B$1</f>
        <v>1.3071414691822194</v>
      </c>
      <c r="D464">
        <f>(C465-C464)/'Datos excel'!$B$1</f>
        <v>1.846053980281005</v>
      </c>
      <c r="E464">
        <v>-2.2790270879426902</v>
      </c>
      <c r="F464">
        <f>(E465-E464)/'Datos excel'!$B$1</f>
        <v>0.49326958380469083</v>
      </c>
      <c r="G464">
        <f>(F465-F464)/'Datos excel'!$B$1</f>
        <v>1.0853640388843684</v>
      </c>
      <c r="H464">
        <f>(G465-G464)/'Datos excel'!$B$1</f>
        <v>-5.1481076205411993</v>
      </c>
      <c r="I464">
        <v>461</v>
      </c>
    </row>
    <row r="465" spans="1:9" x14ac:dyDescent="0.35">
      <c r="A465">
        <v>2.0479353157878299</v>
      </c>
      <c r="B465">
        <f>(A466-A465)/'Datos excel'!$B$1</f>
        <v>-0.52774736399116584</v>
      </c>
      <c r="C465">
        <f>(B466-B465)/'Datos excel'!$B$1</f>
        <v>1.3264733012574894</v>
      </c>
      <c r="D465">
        <f>(C466-C465)/'Datos excel'!$B$1</f>
        <v>1.4945861182450042</v>
      </c>
      <c r="E465">
        <v>-2.2738615809402898</v>
      </c>
      <c r="F465">
        <f>(E466-E465)/'Datos excel'!$B$1</f>
        <v>0.50463548944145642</v>
      </c>
      <c r="G465">
        <f>(F466-F465)/'Datos excel'!$B$1</f>
        <v>1.0314531819490955</v>
      </c>
      <c r="H465">
        <f>(G466-G465)/'Datos excel'!$B$1</f>
        <v>-5.1544638752880667</v>
      </c>
      <c r="I465">
        <v>462</v>
      </c>
    </row>
    <row r="466" spans="1:9" x14ac:dyDescent="0.35">
      <c r="A466">
        <v>2.0424087583156099</v>
      </c>
      <c r="B466">
        <f>(A467-A466)/'Datos excel'!$B$1</f>
        <v>-0.51385656806312074</v>
      </c>
      <c r="C466">
        <f>(B467-B466)/'Datos excel'!$B$1</f>
        <v>1.3421245704882754</v>
      </c>
      <c r="D466">
        <f>(C467-C466)/'Datos excel'!$B$1</f>
        <v>1.1579726958478986</v>
      </c>
      <c r="E466">
        <v>-2.2685770504523899</v>
      </c>
      <c r="F466">
        <f>(E467-E466)/'Datos excel'!$B$1</f>
        <v>0.51543684190456673</v>
      </c>
      <c r="G466">
        <f>(F467-F466)/'Datos excel'!$B$1</f>
        <v>0.97747576246976564</v>
      </c>
      <c r="H466">
        <f>(G467-G466)/'Datos excel'!$B$1</f>
        <v>-5.1513043484265166</v>
      </c>
      <c r="I466">
        <v>463</v>
      </c>
    </row>
    <row r="467" spans="1:9" x14ac:dyDescent="0.35">
      <c r="A467">
        <v>2.03702766491819</v>
      </c>
      <c r="B467">
        <f>(A468-A467)/'Datos excel'!$B$1</f>
        <v>-0.49980187242695967</v>
      </c>
      <c r="C467">
        <f>(B468-B467)/'Datos excel'!$B$1</f>
        <v>1.3542508322027198</v>
      </c>
      <c r="D467">
        <f>(C468-C467)/'Datos excel'!$B$1</f>
        <v>0.83673075395669905</v>
      </c>
      <c r="E467">
        <v>-2.2631794084660002</v>
      </c>
      <c r="F467">
        <f>(E468-E467)/'Datos excel'!$B$1</f>
        <v>0.52567294415269039</v>
      </c>
      <c r="G467">
        <f>(F468-F467)/'Datos excel'!$B$1</f>
        <v>0.92353142947835931</v>
      </c>
      <c r="H467">
        <f>(G468-G467)/'Datos excel'!$B$1</f>
        <v>-5.1392441227949268</v>
      </c>
      <c r="I467">
        <v>464</v>
      </c>
    </row>
    <row r="468" spans="1:9" x14ac:dyDescent="0.35">
      <c r="A468">
        <v>2.0317937519493001</v>
      </c>
      <c r="B468">
        <f>(A469-A468)/'Datos excel'!$B$1</f>
        <v>-0.48562019087507324</v>
      </c>
      <c r="C468">
        <f>(B469-B468)/'Datos excel'!$B$1</f>
        <v>1.3630130561682632</v>
      </c>
      <c r="D468">
        <f>(C469-C468)/'Datos excel'!$B$1</f>
        <v>0.53120617870740638</v>
      </c>
      <c r="E468">
        <v>-2.2576745742675302</v>
      </c>
      <c r="F468">
        <f>(E469-E468)/'Datos excel'!$B$1</f>
        <v>0.5353441426667187</v>
      </c>
      <c r="G468">
        <f>(F469-F468)/'Datos excel'!$B$1</f>
        <v>0.86971339087443578</v>
      </c>
      <c r="H468">
        <f>(G469-G468)/'Datos excel'!$B$1</f>
        <v>-5.118886028341322</v>
      </c>
      <c r="I468">
        <v>465</v>
      </c>
    </row>
    <row r="469" spans="1:9" x14ac:dyDescent="0.35">
      <c r="A469">
        <v>2.0267083492023401</v>
      </c>
      <c r="B469">
        <f>(A470-A469)/'Datos excel'!$B$1</f>
        <v>-0.47134675152838929</v>
      </c>
      <c r="C469">
        <f>(B470-B469)/'Datos excel'!$B$1</f>
        <v>1.3685758342634922</v>
      </c>
      <c r="D469">
        <f>(C470-C469)/'Datos excel'!$B$1</f>
        <v>0.24158839567264367</v>
      </c>
      <c r="E469">
        <v>-2.2520684635150499</v>
      </c>
      <c r="F469">
        <f>(E470-E469)/'Datos excel'!$B$1</f>
        <v>0.54445175999838469</v>
      </c>
      <c r="G469">
        <f>(F470-F469)/'Datos excel'!$B$1</f>
        <v>0.81610854173710068</v>
      </c>
      <c r="H469">
        <f>(G470-G469)/'Datos excel'!$B$1</f>
        <v>-5.0908163539272007</v>
      </c>
      <c r="I469">
        <v>466</v>
      </c>
    </row>
    <row r="470" spans="1:9" x14ac:dyDescent="0.35">
      <c r="A470">
        <v>2.0217724175626901</v>
      </c>
      <c r="B470">
        <f>(A471-A470)/'Datos excel'!$B$1</f>
        <v>-0.45701505890571359</v>
      </c>
      <c r="C470">
        <f>(B471-B470)/'Datos excel'!$B$1</f>
        <v>1.3711057420269512</v>
      </c>
      <c r="D470">
        <f>(C471-C470)/'Datos excel'!$B$1</f>
        <v>-3.2074062384126079E-2</v>
      </c>
      <c r="E470">
        <v>-2.2463669780169</v>
      </c>
      <c r="F470">
        <f>(E471-E470)/'Datos excel'!$B$1</f>
        <v>0.55299802866256187</v>
      </c>
      <c r="G470">
        <f>(F471-F470)/'Datos excel'!$B$1</f>
        <v>0.76279763754285912</v>
      </c>
      <c r="H470">
        <f>(G471-G470)/'Datos excel'!$B$1</f>
        <v>-5.0556006348969706</v>
      </c>
      <c r="I470">
        <v>467</v>
      </c>
    </row>
    <row r="471" spans="1:9" x14ac:dyDescent="0.35">
      <c r="A471">
        <v>2.0169865670572298</v>
      </c>
      <c r="B471">
        <f>(A472-A471)/'Datos excel'!$B$1</f>
        <v>-0.44265687315089142</v>
      </c>
      <c r="C471">
        <f>(B472-B471)/'Datos excel'!$B$1</f>
        <v>1.3707698632310954</v>
      </c>
      <c r="D471">
        <f>(C472-C471)/'Datos excel'!$B$1</f>
        <v>-0.28985866141253019</v>
      </c>
      <c r="E471">
        <v>-2.2405759962025802</v>
      </c>
      <c r="F471">
        <f>(E472-E471)/'Datos excel'!$B$1</f>
        <v>0.56098602684349619</v>
      </c>
      <c r="G471">
        <f>(F472-F471)/'Datos excel'!$B$1</f>
        <v>0.7098555114959384</v>
      </c>
      <c r="H471">
        <f>(G472-G471)/'Datos excel'!$B$1</f>
        <v>-5.0137805017853729</v>
      </c>
      <c r="I471">
        <v>468</v>
      </c>
    </row>
    <row r="472" spans="1:9" x14ac:dyDescent="0.35">
      <c r="A472">
        <v>2.0123510751213902</v>
      </c>
      <c r="B472">
        <f>(A473-A472)/'Datos excel'!$B$1</f>
        <v>-0.42830220471059444</v>
      </c>
      <c r="C472">
        <f>(B473-B472)/'Datos excel'!$B$1</f>
        <v>1.3677344704268521</v>
      </c>
      <c r="D472">
        <f>(C473-C472)/'Datos excel'!$B$1</f>
        <v>-0.53195391938043268</v>
      </c>
      <c r="E472">
        <v>-2.23470136426692</v>
      </c>
      <c r="F472">
        <f>(E473-E472)/'Datos excel'!$B$1</f>
        <v>0.56841961637691574</v>
      </c>
      <c r="G472">
        <f>(F473-F472)/'Datos excel'!$B$1</f>
        <v>0.65735132485886949</v>
      </c>
      <c r="H472">
        <f>(G473-G472)/'Datos excel'!$B$1</f>
        <v>-4.9658711508533457</v>
      </c>
      <c r="I472">
        <v>469</v>
      </c>
    </row>
    <row r="473" spans="1:9" x14ac:dyDescent="0.35">
      <c r="A473">
        <v>2.0078659049219398</v>
      </c>
      <c r="B473">
        <f>(A474-A473)/'Datos excel'!$B$1</f>
        <v>-0.41397932282941269</v>
      </c>
      <c r="C473">
        <f>(B474-B473)/'Datos excel'!$B$1</f>
        <v>1.3621638620096059</v>
      </c>
      <c r="D473">
        <f>(C474-C473)/'Datos excel'!$B$1</f>
        <v>-0.75864496191870767</v>
      </c>
      <c r="E473">
        <v>-2.2287488879636999</v>
      </c>
      <c r="F473">
        <f>(E474-E473)/'Datos excel'!$B$1</f>
        <v>0.57530338335359621</v>
      </c>
      <c r="G473">
        <f>(F474-F473)/'Datos excel'!$B$1</f>
        <v>0.60534884377155496</v>
      </c>
      <c r="H473">
        <f>(G474-G473)/'Datos excel'!$B$1</f>
        <v>-4.9123592929899198</v>
      </c>
      <c r="I473">
        <v>470</v>
      </c>
    </row>
    <row r="474" spans="1:9" x14ac:dyDescent="0.35">
      <c r="A474">
        <v>2.00353072359081</v>
      </c>
      <c r="B474">
        <f>(A475-A474)/'Datos excel'!$B$1</f>
        <v>-0.39971477622316309</v>
      </c>
      <c r="C474">
        <f>(B475-B474)/'Datos excel'!$B$1</f>
        <v>1.3542193505461169</v>
      </c>
      <c r="D474">
        <f>(C475-C474)/'Datos excel'!$B$1</f>
        <v>-0.97029968335484706</v>
      </c>
      <c r="E474">
        <v>-2.2227243250212698</v>
      </c>
      <c r="F474">
        <f>(E475-E474)/'Datos excel'!$B$1</f>
        <v>0.58164258162176885</v>
      </c>
      <c r="G474">
        <f>(F475-F474)/'Datos excel'!$B$1</f>
        <v>0.55390673754938602</v>
      </c>
      <c r="H474">
        <f>(G475-G474)/'Datos excel'!$B$1</f>
        <v>-4.8537015720599346</v>
      </c>
      <c r="I474">
        <v>471</v>
      </c>
    </row>
    <row r="475" spans="1:9" x14ac:dyDescent="0.35">
      <c r="A475">
        <v>1.99934492024243</v>
      </c>
      <c r="B475">
        <f>(A476-A475)/'Datos excel'!$B$1</f>
        <v>-0.38553342434641369</v>
      </c>
      <c r="C475">
        <f>(B476-B475)/'Datos excel'!$B$1</f>
        <v>1.3440583960227566</v>
      </c>
      <c r="D475">
        <f>(C476-C475)/'Datos excel'!$B$1</f>
        <v>-1.1673558917314575</v>
      </c>
      <c r="E475">
        <v>-2.21663337814981</v>
      </c>
      <c r="F475">
        <f>(E476-E475)/'Datos excel'!$B$1</f>
        <v>0.58744307941329899</v>
      </c>
      <c r="G475">
        <f>(F476-F475)/'Datos excel'!$B$1</f>
        <v>0.50307889354438362</v>
      </c>
      <c r="H475">
        <f>(G476-G475)/'Datos excel'!$B$1</f>
        <v>-4.7903238050324228</v>
      </c>
      <c r="I475">
        <v>472</v>
      </c>
    </row>
    <row r="476" spans="1:9" x14ac:dyDescent="0.35">
      <c r="A476">
        <v>1.99530762366363</v>
      </c>
      <c r="B476">
        <f>(A477-A476)/'Datos excel'!$B$1</f>
        <v>-0.37145847773661111</v>
      </c>
      <c r="C476">
        <f>(B477-B476)/'Datos excel'!$B$1</f>
        <v>1.3318338737107955</v>
      </c>
      <c r="D476">
        <f>(C477-C476)/'Datos excel'!$B$1</f>
        <v>-1.3503090665618187</v>
      </c>
      <c r="E476">
        <v>-2.21048168860752</v>
      </c>
      <c r="F476">
        <f>(E477-E476)/'Datos excel'!$B$1</f>
        <v>0.59271130926708271</v>
      </c>
      <c r="G476">
        <f>(F477-F476)/'Datos excel'!$B$1</f>
        <v>0.45291473996369641</v>
      </c>
      <c r="H476">
        <f>(G477-G476)/'Datos excel'!$B$1</f>
        <v>-4.7226202228604617</v>
      </c>
      <c r="I476">
        <v>473</v>
      </c>
    </row>
    <row r="477" spans="1:9" x14ac:dyDescent="0.35">
      <c r="A477">
        <v>1.9914177195810601</v>
      </c>
      <c r="B477">
        <f>(A478-A477)/'Datos excel'!$B$1</f>
        <v>-0.35751154602510488</v>
      </c>
      <c r="C477">
        <f>(B478-B477)/'Datos excel'!$B$1</f>
        <v>1.3176934702321745</v>
      </c>
      <c r="D477">
        <f>(C478-C477)/'Datos excel'!$B$1</f>
        <v>-1.5197010665396675</v>
      </c>
      <c r="E477">
        <v>-2.2042748302912099</v>
      </c>
      <c r="F477">
        <f>(E478-E477)/'Datos excel'!$B$1</f>
        <v>0.59745422133299098</v>
      </c>
      <c r="G477">
        <f>(F478-F477)/'Datos excel'!$B$1</f>
        <v>0.40345957663758636</v>
      </c>
      <c r="H477">
        <f>(G478-G477)/'Datos excel'!$B$1</f>
        <v>-4.6509535845717069</v>
      </c>
      <c r="I477">
        <v>474</v>
      </c>
    </row>
    <row r="478" spans="1:9" x14ac:dyDescent="0.35">
      <c r="A478">
        <v>1.9876738674258401</v>
      </c>
      <c r="B478">
        <f>(A479-A478)/'Datos excel'!$B$1</f>
        <v>-0.34371269227255608</v>
      </c>
      <c r="C478">
        <f>(B479-B478)/'Datos excel'!$B$1</f>
        <v>1.3017791978778626</v>
      </c>
      <c r="D478">
        <f>(C479-C478)/'Datos excel'!$B$1</f>
        <v>-1.6761099331804494</v>
      </c>
      <c r="E478">
        <v>-2.1980183043158901</v>
      </c>
      <c r="F478">
        <f>(E479-E478)/'Datos excel'!$B$1</f>
        <v>0.60167924013960794</v>
      </c>
      <c r="G478">
        <f>(F479-F478)/'Datos excel'!$B$1</f>
        <v>0.35475490459266107</v>
      </c>
      <c r="H478">
        <f>(G479-G478)/'Datos excel'!$B$1</f>
        <v>-4.5756551691398784</v>
      </c>
      <c r="I478">
        <v>475</v>
      </c>
    </row>
    <row r="479" spans="1:9" x14ac:dyDescent="0.35">
      <c r="A479">
        <v>1.98407451652921</v>
      </c>
      <c r="B479">
        <f>(A480-A479)/'Datos excel'!$B$1</f>
        <v>-0.33008049239039239</v>
      </c>
      <c r="C479">
        <f>(B480-B479)/'Datos excel'!$B$1</f>
        <v>1.284227015702234</v>
      </c>
      <c r="D479">
        <f>(C480-C479)/'Datos excel'!$B$1</f>
        <v>-1.8201405502485628</v>
      </c>
      <c r="E479">
        <v>-2.1917175340470898</v>
      </c>
      <c r="F479">
        <f>(E480-E479)/'Datos excel'!$B$1</f>
        <v>0.60539422481325211</v>
      </c>
      <c r="G479">
        <f>(F480-F479)/'Datos excel'!$B$1</f>
        <v>0.30683875571022773</v>
      </c>
      <c r="H479">
        <f>(G480-G479)/'Datos excel'!$B$1</f>
        <v>-4.4970254456462087</v>
      </c>
      <c r="I479">
        <v>476</v>
      </c>
    </row>
    <row r="480" spans="1:9" x14ac:dyDescent="0.35">
      <c r="A480">
        <v>1.9806179216959201</v>
      </c>
      <c r="B480">
        <f>(A481-A480)/'Datos excel'!$B$1</f>
        <v>-0.31663209853015345</v>
      </c>
      <c r="C480">
        <f>(B481-B480)/'Datos excel'!$B$1</f>
        <v>1.2651665484316947</v>
      </c>
      <c r="D480">
        <f>(C481-C480)/'Datos excel'!$B$1</f>
        <v>-1.952416085117445</v>
      </c>
      <c r="E480">
        <v>-2.1853778605497598</v>
      </c>
      <c r="F480">
        <f>(E481-E480)/'Datos excel'!$B$1</f>
        <v>0.60860743274917173</v>
      </c>
      <c r="G480">
        <f>(F481-F480)/'Datos excel'!$B$1</f>
        <v>0.25974601536673275</v>
      </c>
      <c r="H480">
        <f>(G481-G480)/'Datos excel'!$B$1</f>
        <v>-4.4153348304711901</v>
      </c>
      <c r="I480">
        <v>477</v>
      </c>
    </row>
    <row r="481" spans="1:9" x14ac:dyDescent="0.35">
      <c r="A481">
        <v>1.9773021581138099</v>
      </c>
      <c r="B481">
        <f>(A482-A481)/'Datos excel'!$B$1</f>
        <v>-0.30338330541641823</v>
      </c>
      <c r="C481">
        <f>(B482-B481)/'Datos excel'!$B$1</f>
        <v>1.2447208949991764</v>
      </c>
      <c r="D481">
        <f>(C482-C481)/'Datos excel'!$B$1</f>
        <v>-2.0735706728046193</v>
      </c>
      <c r="E481">
        <v>-2.17900453841761</v>
      </c>
      <c r="F481">
        <f>(E482-E481)/'Datos excel'!$B$1</f>
        <v>0.61132748666142289</v>
      </c>
      <c r="G481">
        <f>(F482-F481)/'Datos excel'!$B$1</f>
        <v>0.21350873714490801</v>
      </c>
      <c r="H481">
        <f>(G482-G481)/'Datos excel'!$B$1</f>
        <v>-4.3308246614034056</v>
      </c>
      <c r="I481">
        <v>478</v>
      </c>
    </row>
    <row r="482" spans="1:9" x14ac:dyDescent="0.35">
      <c r="A482">
        <v>1.9741251355687499</v>
      </c>
      <c r="B482">
        <f>(A483-A482)/'Datos excel'!$B$1</f>
        <v>-0.29034861868475448</v>
      </c>
      <c r="C482">
        <f>(B483-B482)/'Datos excel'!$B$1</f>
        <v>1.2230065136912356</v>
      </c>
      <c r="D482">
        <f>(C483-C482)/'Datos excel'!$B$1</f>
        <v>-2.1842427162472728</v>
      </c>
      <c r="E482">
        <v>-2.1726027319474999</v>
      </c>
      <c r="F482">
        <f>(E483-E482)/'Datos excel'!$B$1</f>
        <v>0.61356334492839515</v>
      </c>
      <c r="G482">
        <f>(F483-F482)/'Datos excel'!$B$1</f>
        <v>0.1681564473440732</v>
      </c>
      <c r="H482">
        <f>(G483-G482)/'Datos excel'!$B$1</f>
        <v>-4.2437083612468474</v>
      </c>
      <c r="I482">
        <v>479</v>
      </c>
    </row>
    <row r="483" spans="1:9" x14ac:dyDescent="0.35">
      <c r="A483">
        <v>1.97108461194395</v>
      </c>
      <c r="B483">
        <f>(A484-A483)/'Datos excel'!$B$1</f>
        <v>-0.27754132442240498</v>
      </c>
      <c r="C483">
        <f>(B484-B483)/'Datos excel'!$B$1</f>
        <v>1.2001331774545041</v>
      </c>
      <c r="D483">
        <f>(C484-C483)/'Datos excel'!$B$1</f>
        <v>-2.2850690696105778</v>
      </c>
      <c r="E483">
        <v>-2.1661775116243698</v>
      </c>
      <c r="F483">
        <f>(E484-E483)/'Datos excel'!$B$1</f>
        <v>0.61532427512716148</v>
      </c>
      <c r="G483">
        <f>(F484-F483)/'Datos excel'!$B$1</f>
        <v>0.12371643730517096</v>
      </c>
      <c r="H483">
        <f>(G484-G483)/'Datos excel'!$B$1</f>
        <v>-4.1541728469974011</v>
      </c>
      <c r="I483">
        <v>480</v>
      </c>
    </row>
    <row r="484" spans="1:9" x14ac:dyDescent="0.35">
      <c r="A484">
        <v>1.96817820599104</v>
      </c>
      <c r="B484">
        <f>(A485-A484)/'Datos excel'!$B$1</f>
        <v>-0.26497355917700349</v>
      </c>
      <c r="C484">
        <f>(B485-B484)/'Datos excel'!$B$1</f>
        <v>1.1762039901143913</v>
      </c>
      <c r="D484">
        <f>(C485-C484)/'Datos excel'!$B$1</f>
        <v>-2.3766800988524945</v>
      </c>
      <c r="E484">
        <v>-2.1597338508833199</v>
      </c>
      <c r="F484">
        <f>(E485-E484)/'Datos excel'!$B$1</f>
        <v>0.6166198306290489</v>
      </c>
      <c r="G484">
        <f>(F485-F484)/'Datos excel'!$B$1</f>
        <v>8.0214040978940193E-2</v>
      </c>
      <c r="H484">
        <f>(G485-G484)/'Datos excel'!$B$1</f>
        <v>-4.0623799088386763</v>
      </c>
      <c r="I484">
        <v>481</v>
      </c>
    </row>
    <row r="485" spans="1:9" x14ac:dyDescent="0.35">
      <c r="A485">
        <v>1.9654034093680199</v>
      </c>
      <c r="B485">
        <f>(A486-A485)/'Datos excel'!$B$1</f>
        <v>-0.25265637979544892</v>
      </c>
      <c r="C485">
        <f>(B486-B485)/'Datos excel'!$B$1</f>
        <v>1.1513154543194311</v>
      </c>
      <c r="D485">
        <f>(C486-C485)/'Datos excel'!$B$1</f>
        <v>-2.4596952666747249</v>
      </c>
      <c r="E485">
        <v>-2.1532766231167799</v>
      </c>
      <c r="F485">
        <f>(E486-E485)/'Datos excel'!$B$1</f>
        <v>0.6174598301018962</v>
      </c>
      <c r="G485">
        <f>(F486-F485)/'Datos excel'!$B$1</f>
        <v>3.7672898053279003E-2</v>
      </c>
      <c r="H485">
        <f>(G486-G485)/'Datos excel'!$B$1</f>
        <v>-3.9684677446022332</v>
      </c>
      <c r="I485">
        <v>482</v>
      </c>
    </row>
    <row r="486" spans="1:9" x14ac:dyDescent="0.35">
      <c r="A486">
        <v>1.96275759794586</v>
      </c>
      <c r="B486">
        <f>(A487-A486)/'Datos excel'!$B$1</f>
        <v>-0.24059983255126785</v>
      </c>
      <c r="C486">
        <f>(B487-B486)/'Datos excel'!$B$1</f>
        <v>1.1255575857199147</v>
      </c>
      <c r="D486">
        <f>(C487-C486)/'Datos excel'!$B$1</f>
        <v>-2.5347196608288538</v>
      </c>
      <c r="E486">
        <v>-2.1468105988963302</v>
      </c>
      <c r="F486">
        <f>(E487-E486)/'Datos excel'!$B$1</f>
        <v>0.61785433976777493</v>
      </c>
      <c r="G486">
        <f>(F487-F486)/'Datos excel'!$B$1</f>
        <v>-3.8847989882224302E-3</v>
      </c>
      <c r="H486">
        <f>(G487-G486)/'Datos excel'!$B$1</f>
        <v>-3.8725526636259811</v>
      </c>
      <c r="I486">
        <v>483</v>
      </c>
    </row>
    <row r="487" spans="1:9" x14ac:dyDescent="0.35">
      <c r="A487">
        <v>1.9602380423912</v>
      </c>
      <c r="B487">
        <f>(A488-A487)/'Datos excel'!$B$1</f>
        <v>-0.22881302107630136</v>
      </c>
      <c r="C487">
        <f>(B488-B487)/'Datos excel'!$B$1</f>
        <v>1.0990140635020162</v>
      </c>
      <c r="D487">
        <f>(C488-C487)/'Datos excel'!$B$1</f>
        <v>-2.6023406645634095</v>
      </c>
      <c r="E487">
        <v>-2.1403404433803201</v>
      </c>
      <c r="F487">
        <f>(E488-E487)/'Datos excel'!$B$1</f>
        <v>0.61781365824790135</v>
      </c>
      <c r="G487">
        <f>(F488-F487)/'Datos excel'!$B$1</f>
        <v>-4.4438075650512318E-2</v>
      </c>
      <c r="H487">
        <f>(G488-G487)/'Datos excel'!$B$1</f>
        <v>-3.7747305662723889</v>
      </c>
      <c r="I487">
        <v>484</v>
      </c>
    </row>
    <row r="488" spans="1:9" x14ac:dyDescent="0.35">
      <c r="A488">
        <v>1.95784191803767</v>
      </c>
      <c r="B488">
        <f>(A489-A488)/'Datos excel'!$B$1</f>
        <v>-0.21730417271600203</v>
      </c>
      <c r="C488">
        <f>(B489-B488)/'Datos excel'!$B$1</f>
        <v>1.071762415788915</v>
      </c>
      <c r="D488">
        <f>(C489-C488)/'Datos excel'!$B$1</f>
        <v>-2.6631259029961725</v>
      </c>
      <c r="E488">
        <v>-2.13387071388019</v>
      </c>
      <c r="F488">
        <f>(E489-E488)/'Datos excel'!$B$1</f>
        <v>0.6173483038078903</v>
      </c>
      <c r="G488">
        <f>(F489-F488)/'Datos excel'!$B$1</f>
        <v>-8.3966961704786236E-2</v>
      </c>
      <c r="H488">
        <f>(G489-G488)/'Datos excel'!$B$1</f>
        <v>-3.6750788415413713</v>
      </c>
      <c r="I488">
        <v>485</v>
      </c>
    </row>
    <row r="489" spans="1:9" x14ac:dyDescent="0.35">
      <c r="A489">
        <v>1.95556631406234</v>
      </c>
      <c r="B489">
        <f>(A490-A489)/'Datos excel'!$B$1</f>
        <v>-0.20608070294321501</v>
      </c>
      <c r="C489">
        <f>(B490-B489)/'Datos excel'!$B$1</f>
        <v>1.0438742265474568</v>
      </c>
      <c r="D489">
        <f>(C490-C489)/'Datos excel'!$B$1</f>
        <v>-2.7176206059578107</v>
      </c>
      <c r="E489">
        <v>-2.12740585756036</v>
      </c>
      <c r="F489">
        <f>(E490-E489)/'Datos excel'!$B$1</f>
        <v>0.61646900384110359</v>
      </c>
      <c r="G489">
        <f>(F490-F489)/'Datos excel'!$B$1</f>
        <v>-0.12245229733795177</v>
      </c>
      <c r="H489">
        <f>(G490-G489)/'Datos excel'!$B$1</f>
        <v>-3.5736578237801071</v>
      </c>
      <c r="I489">
        <v>486</v>
      </c>
    </row>
    <row r="490" spans="1:9" x14ac:dyDescent="0.35">
      <c r="A490">
        <v>1.95340824198763</v>
      </c>
      <c r="B490">
        <f>(A491-A490)/'Datos excel'!$B$1</f>
        <v>-0.19514927760523762</v>
      </c>
      <c r="C490">
        <f>(B491-B490)/'Datos excel'!$B$1</f>
        <v>1.0154153701110524</v>
      </c>
      <c r="D490">
        <f>(C491-C490)/'Datos excel'!$B$1</f>
        <v>-2.766346662872206</v>
      </c>
      <c r="E490">
        <v>-2.12095020924825</v>
      </c>
      <c r="F490">
        <f>(E491-E490)/'Datos excel'!$B$1</f>
        <v>0.61518668638199658</v>
      </c>
      <c r="G490">
        <f>(F491-F490)/'Datos excel'!$B$1</f>
        <v>-0.15987555455672267</v>
      </c>
      <c r="H490">
        <f>(G491-G490)/'Datos excel'!$B$1</f>
        <v>-3.4705126577957914</v>
      </c>
      <c r="I490">
        <v>487</v>
      </c>
    </row>
    <row r="491" spans="1:9" x14ac:dyDescent="0.35">
      <c r="A491">
        <v>1.9513646435313701</v>
      </c>
      <c r="B491">
        <f>(A492-A491)/'Datos excel'!$B$1</f>
        <v>-0.18451587271496081</v>
      </c>
      <c r="C491">
        <f>(B492-B491)/'Datos excel'!$B$1</f>
        <v>0.98644625559984589</v>
      </c>
      <c r="D491">
        <f>(C492-C491)/'Datos excel'!$B$1</f>
        <v>-2.8098008011629751</v>
      </c>
      <c r="E491">
        <v>-2.1145079893331702</v>
      </c>
      <c r="F491">
        <f>(E492-E491)/'Datos excel'!$B$1</f>
        <v>0.6135124734897166</v>
      </c>
      <c r="G491">
        <f>(F492-F491)/'Datos excel'!$B$1</f>
        <v>-0.19621867812312815</v>
      </c>
      <c r="H491">
        <f>(G492-G491)/'Datos excel'!$B$1</f>
        <v>-3.3656750042295909</v>
      </c>
      <c r="I491">
        <v>488</v>
      </c>
    </row>
    <row r="492" spans="1:9" x14ac:dyDescent="0.35">
      <c r="A492">
        <v>1.94943239783073</v>
      </c>
      <c r="B492">
        <f>(A493-A492)/'Datos excel'!$B$1</f>
        <v>-0.17418583168244869</v>
      </c>
      <c r="C492">
        <f>(B493-B492)/'Datos excel'!$B$1</f>
        <v>0.95702209041656483</v>
      </c>
      <c r="D492">
        <f>(C493-C492)/'Datos excel'!$B$1</f>
        <v>-2.8484541011272535</v>
      </c>
      <c r="E492">
        <v>-2.1080833017345002</v>
      </c>
      <c r="F492">
        <f>(E493-E492)/'Datos excel'!$B$1</f>
        <v>0.61145767629742087</v>
      </c>
      <c r="G492">
        <f>(F493-F492)/'Datos excel'!$B$1</f>
        <v>-0.23146394434865641</v>
      </c>
      <c r="H492">
        <f>(G493-G492)/'Datos excel'!$B$1</f>
        <v>-3.2591644019490769</v>
      </c>
      <c r="I492">
        <v>489</v>
      </c>
    </row>
    <row r="493" spans="1:9" x14ac:dyDescent="0.35">
      <c r="A493">
        <v>1.9476083280668199</v>
      </c>
      <c r="B493">
        <f>(A494-A493)/'Datos excel'!$B$1</f>
        <v>-0.16416391978719594</v>
      </c>
      <c r="C493">
        <f>(B494-B493)/'Datos excel'!$B$1</f>
        <v>0.92719314882260118</v>
      </c>
      <c r="D493">
        <f>(C494-C493)/'Datos excel'!$B$1</f>
        <v>-2.8827512658316881</v>
      </c>
      <c r="E493">
        <v>-2.10168013192171</v>
      </c>
      <c r="F493">
        <f>(E494-E493)/'Datos excel'!$B$1</f>
        <v>0.60903379154029869</v>
      </c>
      <c r="G493">
        <f>(F494-F493)/'Datos excel'!$B$1</f>
        <v>-0.26559383415533838</v>
      </c>
      <c r="H493">
        <f>(G494-G493)/'Datos excel'!$B$1</f>
        <v>-3.1509903547150002</v>
      </c>
      <c r="I493">
        <v>490</v>
      </c>
    </row>
    <row r="494" spans="1:9" x14ac:dyDescent="0.35">
      <c r="A494">
        <v>1.9458892075188601</v>
      </c>
      <c r="B494">
        <f>(A495-A494)/'Datos excel'!$B$1</f>
        <v>-0.15445437583786303</v>
      </c>
      <c r="C494">
        <f>(B495-B494)/'Datos excel'!$B$1</f>
        <v>0.89700504815972282</v>
      </c>
      <c r="D494">
        <f>(C495-C494)/'Datos excel'!$B$1</f>
        <v>-2.9131099990845351</v>
      </c>
      <c r="E494">
        <v>-2.0953023449707402</v>
      </c>
      <c r="F494">
        <f>(E495-E494)/'Datos excel'!$B$1</f>
        <v>0.60625249941289483</v>
      </c>
      <c r="G494">
        <f>(F495-F494)/'Datos excel'!$B$1</f>
        <v>-0.29859092798835485</v>
      </c>
      <c r="H494">
        <f>(G495-G494)/'Datos excel'!$B$1</f>
        <v>-3.041153565175867</v>
      </c>
      <c r="I494">
        <v>491</v>
      </c>
    </row>
    <row r="495" spans="1:9" x14ac:dyDescent="0.35">
      <c r="A495">
        <v>1.94427176507737</v>
      </c>
      <c r="B495">
        <f>(A496-A495)/'Datos excel'!$B$1</f>
        <v>-0.14506096093942455</v>
      </c>
      <c r="C495">
        <f>(B496-B495)/'Datos excel'!$B$1</f>
        <v>0.86649903158564634</v>
      </c>
      <c r="D495">
        <f>(C496-C495)/'Datos excel'!$B$1</f>
        <v>-2.9399212658927949</v>
      </c>
      <c r="E495">
        <v>-2.0889536836428202</v>
      </c>
      <c r="F495">
        <f>(E496-E495)/'Datos excel'!$B$1</f>
        <v>0.60312566252690558</v>
      </c>
      <c r="G495">
        <f>(F496-F495)/'Datos excel'!$B$1</f>
        <v>-0.33043781365100455</v>
      </c>
      <c r="H495">
        <f>(G496-G495)/'Datos excel'!$B$1</f>
        <v>-2.9296475381684548</v>
      </c>
      <c r="I495">
        <v>492</v>
      </c>
    </row>
    <row r="496" spans="1:9" x14ac:dyDescent="0.35">
      <c r="A496">
        <v>1.9427526902466701</v>
      </c>
      <c r="B496">
        <f>(A497-A496)/'Datos excel'!$B$1</f>
        <v>-0.13598700429951743</v>
      </c>
      <c r="C496">
        <f>(B497-B496)/'Datos excel'!$B$1</f>
        <v>0.83571224808210898</v>
      </c>
      <c r="D496">
        <f>(C497-C496)/'Datos excel'!$B$1</f>
        <v>-2.9635488682339375</v>
      </c>
      <c r="E496">
        <v>-2.0826377664742002</v>
      </c>
      <c r="F496">
        <f>(E497-E496)/'Datos excel'!$B$1</f>
        <v>0.59966532583412469</v>
      </c>
      <c r="G496">
        <f>(F497-F496)/'Datos excel'!$B$1</f>
        <v>-0.36111701092939602</v>
      </c>
      <c r="H496">
        <f>(G497-G496)/'Datos excel'!$B$1</f>
        <v>-2.8164604403949891</v>
      </c>
      <c r="I496">
        <v>493</v>
      </c>
    </row>
    <row r="497" spans="1:9" x14ac:dyDescent="0.35">
      <c r="A497">
        <v>1.9413286376676999</v>
      </c>
      <c r="B497">
        <f>(A498-A497)/'Datos excel'!$B$1</f>
        <v>-0.12723544610255155</v>
      </c>
      <c r="C497">
        <f>(B498-B497)/'Datos excel'!$B$1</f>
        <v>0.8046780369054487</v>
      </c>
      <c r="D497">
        <f>(C498-C497)/'Datos excel'!$B$1</f>
        <v>-2.9843299311548819</v>
      </c>
      <c r="E497">
        <v>-2.0763580858666901</v>
      </c>
      <c r="F497">
        <f>(E498-E497)/'Datos excel'!$B$1</f>
        <v>0.5958837173387177</v>
      </c>
      <c r="G497">
        <f>(F498-F497)/'Datos excel'!$B$1</f>
        <v>-0.39061091569163325</v>
      </c>
      <c r="H497">
        <f>(G498-G497)/'Datos excel'!$B$1</f>
        <v>-2.7015759163796984</v>
      </c>
      <c r="I497">
        <v>494</v>
      </c>
    </row>
    <row r="498" spans="1:9" x14ac:dyDescent="0.35">
      <c r="A498">
        <v>1.9399962311918599</v>
      </c>
      <c r="B498">
        <f>(A499-A498)/'Datos excel'!$B$1</f>
        <v>-0.11880887740506084</v>
      </c>
      <c r="C498">
        <f>(B499-B498)/'Datos excel'!$B$1</f>
        <v>0.77342620694676767</v>
      </c>
      <c r="D498">
        <f>(C499-C498)/'Datos excel'!$B$1</f>
        <v>-3.0025748055133725</v>
      </c>
      <c r="E498">
        <v>-2.0701180061707398</v>
      </c>
      <c r="F498">
        <f>(E499-E498)/'Datos excel'!$B$1</f>
        <v>0.59179324939488831</v>
      </c>
      <c r="G498">
        <f>(F499-F498)/'Datos excel'!$B$1</f>
        <v>-0.4189017525316785</v>
      </c>
      <c r="H498">
        <f>(G499-G498)/'Datos excel'!$B$1</f>
        <v>-2.5849753070232491</v>
      </c>
      <c r="I498">
        <v>495</v>
      </c>
    </row>
    <row r="499" spans="1:9" x14ac:dyDescent="0.35">
      <c r="A499">
        <v>1.93875206753707</v>
      </c>
      <c r="B499">
        <f>(A500-A499)/'Datos excel'!$B$1</f>
        <v>-0.11070957710560156</v>
      </c>
      <c r="C499">
        <f>(B500-B499)/'Datos excel'!$B$1</f>
        <v>0.74198331711058563</v>
      </c>
      <c r="D499">
        <f>(C500-C499)/'Datos excel'!$B$1</f>
        <v>-3.01856776927242</v>
      </c>
      <c r="E499">
        <v>-2.0639207617549298</v>
      </c>
      <c r="F499">
        <f>(E500-E499)/'Datos excel'!$B$1</f>
        <v>0.58740652050045694</v>
      </c>
      <c r="G499">
        <f>(F500-F499)/'Datos excel'!$B$1</f>
        <v>-0.44597155064586269</v>
      </c>
      <c r="H499">
        <f>(G500-G499)/'Datos excel'!$B$1</f>
        <v>-2.4666382257981803</v>
      </c>
      <c r="I499">
        <v>496</v>
      </c>
    </row>
    <row r="500" spans="1:9" x14ac:dyDescent="0.35">
      <c r="A500">
        <v>1.93759271955668</v>
      </c>
      <c r="B500">
        <f>(A501-A500)/'Datos excel'!$B$1</f>
        <v>-0.10293954597853222</v>
      </c>
      <c r="C500">
        <f>(B501-B500)/'Datos excel'!$B$1</f>
        <v>0.71037294934955508</v>
      </c>
      <c r="D500">
        <f>(C501-C500)/'Datos excel'!$B$1</f>
        <v>-3.0325672572091951</v>
      </c>
      <c r="E500">
        <v>-2.0577694550566799</v>
      </c>
      <c r="F500">
        <f>(E501-E500)/'Datos excel'!$B$1</f>
        <v>0.58273631734305997</v>
      </c>
      <c r="G500">
        <f>(F501-F500)/'Datos excel'!$B$1</f>
        <v>-0.47180212574330044</v>
      </c>
      <c r="H500">
        <f>(G501-G500)/'Datos excel'!$B$1</f>
        <v>-2.3465445325086316</v>
      </c>
      <c r="I500">
        <v>497</v>
      </c>
    </row>
    <row r="501" spans="1:9" x14ac:dyDescent="0.35">
      <c r="A501">
        <v>1.9365147391519799</v>
      </c>
      <c r="B501">
        <f>(A502-A501)/'Datos excel'!$B$1</f>
        <v>-9.5500537848580633E-2</v>
      </c>
      <c r="C501">
        <f>(B502-B501)/'Datos excel'!$B$1</f>
        <v>0.67861597929367057</v>
      </c>
      <c r="D501">
        <f>(C502-C501)/'Datos excel'!$B$1</f>
        <v>-3.0448061954154171</v>
      </c>
      <c r="E501">
        <v>-2.0516670546115301</v>
      </c>
      <c r="F501">
        <f>(E502-E501)/'Datos excel'!$B$1</f>
        <v>0.57779561703578264</v>
      </c>
      <c r="G501">
        <f>(F502-F501)/'Datos excel'!$B$1</f>
        <v>-0.49637508262546848</v>
      </c>
      <c r="H501">
        <f>(G502-G501)/'Datos excel'!$B$1</f>
        <v>-2.2246751306844303</v>
      </c>
      <c r="I501">
        <v>498</v>
      </c>
    </row>
    <row r="502" spans="1:9" x14ac:dyDescent="0.35">
      <c r="A502">
        <v>1.93551465985825</v>
      </c>
      <c r="B502">
        <f>(A503-A502)/'Datos excel'!$B$1</f>
        <v>-8.8394087931388504E-2</v>
      </c>
      <c r="C502">
        <f>(B503-B502)/'Datos excel'!$B$1</f>
        <v>0.64673084337659803</v>
      </c>
      <c r="D502">
        <f>(C503-C502)/'Datos excel'!$B$1</f>
        <v>-3.0554930531481244</v>
      </c>
      <c r="E502">
        <v>-2.0456163930590101</v>
      </c>
      <c r="F502">
        <f>(E503-E502)/'Datos excel'!$B$1</f>
        <v>0.57259758932577864</v>
      </c>
      <c r="G502">
        <f>(F503-F502)/'Datos excel'!$B$1</f>
        <v>-0.51967182611607554</v>
      </c>
      <c r="H502">
        <f>(G503-G502)/'Datos excel'!$B$1</f>
        <v>-2.1010134718880025</v>
      </c>
      <c r="I502">
        <v>499</v>
      </c>
    </row>
    <row r="503" spans="1:9" x14ac:dyDescent="0.35">
      <c r="A503">
        <v>1.9345889991340299</v>
      </c>
      <c r="B503">
        <f>(A504-A503)/'Datos excel'!$B$1</f>
        <v>-8.1621538376715666E-2</v>
      </c>
      <c r="C503">
        <f>(B504-B503)/'Datos excel'!$B$1</f>
        <v>0.61473379494704872</v>
      </c>
      <c r="D503">
        <f>(C504-C503)/'Datos excel'!$B$1</f>
        <v>-3.0648117233354069</v>
      </c>
      <c r="E503">
        <v>-2.0396201651253798</v>
      </c>
      <c r="F503">
        <f>(E504-E503)/'Datos excel'!$B$1</f>
        <v>0.56715559868843246</v>
      </c>
      <c r="G503">
        <f>(F504-F503)/'Datos excel'!$B$1</f>
        <v>-0.54167358774399732</v>
      </c>
      <c r="H503">
        <f>(G504-G503)/'Datos excel'!$B$1</f>
        <v>-1.9755465267273529</v>
      </c>
      <c r="I503">
        <v>500</v>
      </c>
    </row>
    <row r="504" spans="1:9" x14ac:dyDescent="0.35">
      <c r="A504">
        <v>1.9337342603829</v>
      </c>
      <c r="B504">
        <f>(A505-A504)/'Datos excel'!$B$1</f>
        <v>-7.5184061129652258E-2</v>
      </c>
      <c r="C504">
        <f>(B505-B504)/'Datos excel'!$B$1</f>
        <v>0.5826391616314941</v>
      </c>
      <c r="D504">
        <f>(C505-C504)/'Datos excel'!$B$1</f>
        <v>-3.072922674969174</v>
      </c>
      <c r="E504">
        <v>-2.0336809255844401</v>
      </c>
      <c r="F504">
        <f>(E505-E504)/'Datos excel'!$B$1</f>
        <v>0.56148320614209857</v>
      </c>
      <c r="G504">
        <f>(F505-F504)/'Datos excel'!$B$1</f>
        <v>-0.5623614625946356</v>
      </c>
      <c r="H504">
        <f>(G505-G504)/'Datos excel'!$B$1</f>
        <v>-1.8482659117363958</v>
      </c>
      <c r="I504">
        <v>501</v>
      </c>
    </row>
    <row r="505" spans="1:9" x14ac:dyDescent="0.35">
      <c r="A505">
        <v>1.9329469347358601</v>
      </c>
      <c r="B505">
        <f>(A506-A505)/'Datos excel'!$B$1</f>
        <v>-6.9082678096734865E-2</v>
      </c>
      <c r="C505">
        <f>(B506-B505)/'Datos excel'!$B$1</f>
        <v>0.55045959062905192</v>
      </c>
      <c r="D505">
        <f>(C506-C505)/'Datos excel'!$B$1</f>
        <v>-3.0799632587995585</v>
      </c>
      <c r="E505">
        <v>-2.0278010871993399</v>
      </c>
      <c r="F505">
        <f>(E506-E505)/'Datos excel'!$B$1</f>
        <v>0.55559417067693417</v>
      </c>
      <c r="G505">
        <f>(F506-F505)/'Datos excel'!$B$1</f>
        <v>-0.5817164579619406</v>
      </c>
      <c r="H505">
        <f>(G506-G505)/'Datos excel'!$B$1</f>
        <v>-1.71916909745305</v>
      </c>
      <c r="I505">
        <v>502</v>
      </c>
    </row>
    <row r="506" spans="1:9" x14ac:dyDescent="0.35">
      <c r="A506">
        <v>1.9322235026225301</v>
      </c>
      <c r="B506">
        <f>(A507-A506)/'Datos excel'!$B$1</f>
        <v>-6.3318278743340617E-2</v>
      </c>
      <c r="C506">
        <f>(B507-B506)/'Datos excel'!$B$1</f>
        <v>0.51820629080514802</v>
      </c>
      <c r="D506">
        <f>(C507-C506)/'Datos excel'!$B$1</f>
        <v>-3.0860484449831378</v>
      </c>
      <c r="E506">
        <v>-2.02198291864942</v>
      </c>
      <c r="F506">
        <f>(E507-E506)/'Datos excel'!$B$1</f>
        <v>0.54950245017424915</v>
      </c>
      <c r="G506">
        <f>(F507-F506)/'Datos excel'!$B$1</f>
        <v>-0.59971955465139759</v>
      </c>
      <c r="H506">
        <f>(G507-G506)/'Datos excel'!$B$1</f>
        <v>-1.5882600259874444</v>
      </c>
      <c r="I506">
        <v>503</v>
      </c>
    </row>
    <row r="507" spans="1:9" x14ac:dyDescent="0.35">
      <c r="A507">
        <v>1.93156043515807</v>
      </c>
      <c r="B507">
        <f>(A508-A507)/'Datos excel'!$B$1</f>
        <v>-5.7891635155882387E-2</v>
      </c>
      <c r="C507">
        <f>(B508-B507)/'Datos excel'!$B$1</f>
        <v>0.48588926706054392</v>
      </c>
      <c r="D507">
        <f>(C508-C507)/'Datos excel'!$B$1</f>
        <v>-3.091271470044374</v>
      </c>
      <c r="E507">
        <v>-2.01622854244743</v>
      </c>
      <c r="F507">
        <f>(E508-E507)/'Datos excel'!$B$1</f>
        <v>0.54322220168389257</v>
      </c>
      <c r="G507">
        <f>(F508-F507)/'Datos excel'!$B$1</f>
        <v>-0.61635177475017255</v>
      </c>
      <c r="H507">
        <f>(G508-G507)/'Datos excel'!$B$1</f>
        <v>-1.4555504631597347</v>
      </c>
      <c r="I507">
        <v>504</v>
      </c>
    </row>
    <row r="508" spans="1:9" x14ac:dyDescent="0.35">
      <c r="A508">
        <v>1.9309541953723699</v>
      </c>
      <c r="B508">
        <f>(A509-A508)/'Datos excel'!$B$1</f>
        <v>-5.2803414649697275E-2</v>
      </c>
      <c r="C508">
        <f>(B509-B508)/'Datos excel'!$B$1</f>
        <v>0.45351754792540017</v>
      </c>
      <c r="D508">
        <f>(C509-C508)/'Datos excel'!$B$1</f>
        <v>-3.0957043200722421</v>
      </c>
      <c r="E508">
        <v>-2.01053993285384</v>
      </c>
      <c r="F508">
        <f>(E509-E508)/'Datos excel'!$B$1</f>
        <v>0.53676778099195199</v>
      </c>
      <c r="G508">
        <f>(F509-F508)/'Datos excel'!$B$1</f>
        <v>-0.63159426355681203</v>
      </c>
      <c r="H508">
        <f>(G509-G508)/'Datos excel'!$B$1</f>
        <v>-1.3210604710468465</v>
      </c>
      <c r="I508">
        <v>505</v>
      </c>
    </row>
    <row r="509" spans="1:9" x14ac:dyDescent="0.35">
      <c r="A509">
        <v>1.9304012393072101</v>
      </c>
      <c r="B509">
        <f>(A510-A509)/'Datos excel'!$B$1</f>
        <v>-4.8054189993575629E-2</v>
      </c>
      <c r="C509">
        <f>(B510-B509)/'Datos excel'!$B$1</f>
        <v>0.42109940809331636</v>
      </c>
      <c r="D509">
        <f>(C510-C509)/'Datos excel'!$B$1</f>
        <v>-3.099398731713582</v>
      </c>
      <c r="E509">
        <v>-2.00491891379568</v>
      </c>
      <c r="F509">
        <f>(E510-E509)/'Datos excel'!$B$1</f>
        <v>0.53015374133048687</v>
      </c>
      <c r="G509">
        <f>(F510-F509)/'Datos excel'!$B$1</f>
        <v>-0.64542837645944084</v>
      </c>
      <c r="H509">
        <f>(G510-G509)/'Datos excel'!$B$1</f>
        <v>-1.1848194399258054</v>
      </c>
      <c r="I509">
        <v>506</v>
      </c>
    </row>
    <row r="510" spans="1:9" x14ac:dyDescent="0.35">
      <c r="A510">
        <v>1.92989801700635</v>
      </c>
      <c r="B510">
        <f>(A511-A510)/'Datos excel'!$B$1</f>
        <v>-4.3644447303919053E-2</v>
      </c>
      <c r="C510">
        <f>(B511-B510)/'Datos excel'!$B$1</f>
        <v>0.38864258047299333</v>
      </c>
      <c r="D510">
        <f>(C511-C510)/'Datos excel'!$B$1</f>
        <v>-3.1023864079591132</v>
      </c>
      <c r="E510">
        <v>-1.99936715679889</v>
      </c>
      <c r="F510">
        <f>(E511-E510)/'Datos excel'!$B$1</f>
        <v>0.52339483117747565</v>
      </c>
      <c r="G510">
        <f>(F511-F510)/'Datos excel'!$B$1</f>
        <v>-0.65783577662044512</v>
      </c>
      <c r="H510">
        <f>(G511-G510)/'Datos excel'!$B$1</f>
        <v>-1.0468667886028808</v>
      </c>
      <c r="I510">
        <v>507</v>
      </c>
    </row>
    <row r="511" spans="1:9" x14ac:dyDescent="0.35">
      <c r="A511">
        <v>1.9294409734229501</v>
      </c>
      <c r="B511">
        <f>(A512-A511)/'Datos excel'!$B$1</f>
        <v>-3.95745917182986E-2</v>
      </c>
      <c r="C511">
        <f>(B512-B511)/'Datos excel'!$B$1</f>
        <v>0.35615446598018941</v>
      </c>
      <c r="D511">
        <f>(C512-C511)/'Datos excel'!$B$1</f>
        <v>-3.1046800378935395</v>
      </c>
      <c r="E511">
        <v>-1.9938861789437099</v>
      </c>
      <c r="F511">
        <f>(E512-E511)/'Datos excel'!$B$1</f>
        <v>0.51650599103381123</v>
      </c>
      <c r="G511">
        <f>(F512-F511)/'Datos excel'!$B$1</f>
        <v>-0.66879853999498495</v>
      </c>
      <c r="H511">
        <f>(G512-G511)/'Datos excel'!$B$1</f>
        <v>-0.90725248588059093</v>
      </c>
      <c r="I511">
        <v>508</v>
      </c>
    </row>
    <row r="512" spans="1:9" x14ac:dyDescent="0.35">
      <c r="A512">
        <v>1.92902654926758</v>
      </c>
      <c r="B512">
        <f>(A513-A512)/'Datos excel'!$B$1</f>
        <v>-3.5844950872076738E-2</v>
      </c>
      <c r="C512">
        <f>(B513-B512)/'Datos excel'!$B$1</f>
        <v>0.32364233265087866</v>
      </c>
      <c r="D512">
        <f>(C513-C512)/'Datos excel'!$B$1</f>
        <v>-3.1062738912618251</v>
      </c>
      <c r="E512">
        <v>-1.9884773408538201</v>
      </c>
      <c r="F512">
        <f>(E513-E512)/'Datos excel'!$B$1</f>
        <v>0.50950234910054515</v>
      </c>
      <c r="G512">
        <f>(F513-F512)/'Datos excel'!$B$1</f>
        <v>-0.67829926581029676</v>
      </c>
      <c r="H512">
        <f>(G513-G512)/'Datos excel'!$B$1</f>
        <v>-0.76603787677637258</v>
      </c>
      <c r="I512">
        <v>509</v>
      </c>
    </row>
    <row r="513" spans="1:9" x14ac:dyDescent="0.35">
      <c r="A513">
        <v>1.92865118181982</v>
      </c>
      <c r="B513">
        <f>(A514-A513)/'Datos excel'!$B$1</f>
        <v>-3.245577628992119E-2</v>
      </c>
      <c r="C513">
        <f>(B514-B513)/'Datos excel'!$B$1</f>
        <v>0.29111350852812556</v>
      </c>
      <c r="D513">
        <f>(C514-C513)/'Datos excel'!$B$1</f>
        <v>-3.1071443252510025</v>
      </c>
      <c r="E513">
        <v>-1.9831418447307501</v>
      </c>
      <c r="F513">
        <f>(E514-E513)/'Datos excel'!$B$1</f>
        <v>0.50239921579919522</v>
      </c>
      <c r="G513">
        <f>(F514-F513)/'Datos excel'!$B$1</f>
        <v>-0.68632119569713734</v>
      </c>
      <c r="H513">
        <f>(G514-G513)/'Datos excel'!$B$1</f>
        <v>-0.6232960123758714</v>
      </c>
      <c r="I513">
        <v>510</v>
      </c>
    </row>
    <row r="514" spans="1:9" x14ac:dyDescent="0.35">
      <c r="A514">
        <v>1.9283113057252901</v>
      </c>
      <c r="B514">
        <f>(A515-A514)/'Datos excel'!$B$1</f>
        <v>-2.9407242757412161E-2</v>
      </c>
      <c r="C514">
        <f>(B515-B514)/'Datos excel'!$B$1</f>
        <v>0.25857556924195302</v>
      </c>
      <c r="D514">
        <f>(C515-C514)/'Datos excel'!$B$1</f>
        <v>-3.107250814489976</v>
      </c>
      <c r="E514">
        <v>-1.97788073244567</v>
      </c>
      <c r="F514">
        <f>(E515-E514)/'Datos excel'!$B$1</f>
        <v>0.49521207704451159</v>
      </c>
      <c r="G514">
        <f>(F515-F514)/'Datos excel'!$B$1</f>
        <v>-0.69284833627544351</v>
      </c>
      <c r="H514">
        <f>(G515-G514)/'Datos excel'!$B$1</f>
        <v>-0.47911230955710027</v>
      </c>
      <c r="I514">
        <v>511</v>
      </c>
    </row>
    <row r="515" spans="1:9" x14ac:dyDescent="0.35">
      <c r="A515">
        <v>1.92800335379926</v>
      </c>
      <c r="B515">
        <f>(A516-A515)/'Datos excel'!$B$1</f>
        <v>-2.6699445728317766E-2</v>
      </c>
      <c r="C515">
        <f>(B516-B515)/'Datos excel'!$B$1</f>
        <v>0.22603651480307765</v>
      </c>
      <c r="D515">
        <f>(C516-C515)/'Datos excel'!$B$1</f>
        <v>-3.1065363739155956</v>
      </c>
      <c r="E515">
        <v>-1.97269488370163</v>
      </c>
      <c r="F515">
        <f>(E516-E515)/'Datos excel'!$B$1</f>
        <v>0.48795658623352878</v>
      </c>
      <c r="G515">
        <f>(F516-F515)/'Datos excel'!$B$1</f>
        <v>-0.69786558864860693</v>
      </c>
      <c r="H515">
        <f>(G516-G515)/'Datos excel'!$B$1</f>
        <v>-0.33358479249997547</v>
      </c>
      <c r="I515">
        <v>512</v>
      </c>
    </row>
    <row r="516" spans="1:9" x14ac:dyDescent="0.35">
      <c r="A516">
        <v>1.92772375785741</v>
      </c>
      <c r="B516">
        <f>(A517-A516)/'Datos excel'!$B$1</f>
        <v>-2.4332396880489802E-2</v>
      </c>
      <c r="C516">
        <f>(B517-B516)/'Datos excel'!$B$1</f>
        <v>0.19350494196840196</v>
      </c>
      <c r="D516">
        <f>(C517-C516)/'Datos excel'!$B$1</f>
        <v>-3.1049285528087402</v>
      </c>
      <c r="E516">
        <v>-1.96758501427969</v>
      </c>
      <c r="F516">
        <f>(E517-E516)/'Datos excel'!$B$1</f>
        <v>0.48064855487855684</v>
      </c>
      <c r="G516">
        <f>(F517-F516)/'Datos excel'!$B$1</f>
        <v>-0.70135888042683092</v>
      </c>
      <c r="H516">
        <f>(G517-G516)/'Datos excel'!$B$1</f>
        <v>-0.18682451341517858</v>
      </c>
      <c r="I516">
        <v>513</v>
      </c>
    </row>
    <row r="517" spans="1:9" x14ac:dyDescent="0.35">
      <c r="A517">
        <v>1.9274689495931301</v>
      </c>
      <c r="B517">
        <f>(A518-A517)/'Datos excel'!$B$1</f>
        <v>-2.2306017866752299E-2</v>
      </c>
      <c r="C517">
        <f>(B518-B517)/'Datos excel'!$B$1</f>
        <v>0.16099020619698487</v>
      </c>
      <c r="D517">
        <f>(C518-C517)/'Datos excel'!$B$1</f>
        <v>-3.1023400473412717</v>
      </c>
      <c r="E517">
        <v>-1.9625516743831399</v>
      </c>
      <c r="F517">
        <f>(E518-E517)/'Datos excel'!$B$1</f>
        <v>0.4733039418576272</v>
      </c>
      <c r="G517">
        <f>(F518-F517)/'Datos excel'!$B$1</f>
        <v>-0.70331530215634963</v>
      </c>
      <c r="H517">
        <f>(G518-G517)/'Datos excel'!$B$1</f>
        <v>-3.8955820930026065E-2</v>
      </c>
      <c r="I517">
        <v>514</v>
      </c>
    </row>
    <row r="518" spans="1:9" x14ac:dyDescent="0.35">
      <c r="A518">
        <v>1.92723536152026</v>
      </c>
      <c r="B518">
        <f>(A519-A518)/'Datos excel'!$B$1</f>
        <v>-2.0620132369791121E-2</v>
      </c>
      <c r="C518">
        <f>(B519-B518)/'Datos excel'!$B$1</f>
        <v>0.12850257719143571</v>
      </c>
      <c r="D518">
        <f>(C519-C518)/'Datos excel'!$B$1</f>
        <v>-3.0986695743452439</v>
      </c>
      <c r="E518">
        <v>-1.9575952470942899</v>
      </c>
      <c r="F518">
        <f>(E519-E518)/'Datos excel'!$B$1</f>
        <v>0.46593884123625495</v>
      </c>
      <c r="G518">
        <f>(F519-F518)/'Datos excel'!$B$1</f>
        <v>-0.7037232465591774</v>
      </c>
      <c r="H518">
        <f>(G519-G518)/'Datos excel'!$B$1</f>
        <v>0.10988343767421205</v>
      </c>
      <c r="I518">
        <v>515</v>
      </c>
    </row>
    <row r="519" spans="1:9" x14ac:dyDescent="0.35">
      <c r="A519">
        <v>1.92701942799903</v>
      </c>
      <c r="B519">
        <f>(A520-A519)/'Datos excel'!$B$1</f>
        <v>-1.9274456528217888E-2</v>
      </c>
      <c r="C519">
        <f>(B520-B519)/'Datos excel'!$B$1</f>
        <v>9.6053385289218279E-2</v>
      </c>
      <c r="D519">
        <f>(C520-C519)/'Datos excel'!$B$1</f>
        <v>-3.0938027470155074</v>
      </c>
      <c r="E519">
        <v>-1.95271594695879</v>
      </c>
      <c r="F519">
        <f>(E520-E519)/'Datos excel'!$B$1</f>
        <v>0.45856946863108605</v>
      </c>
      <c r="G519">
        <f>(F520-F519)/'Datos excel'!$B$1</f>
        <v>-0.70257254989068241</v>
      </c>
      <c r="H519">
        <f>(G520-G519)/'Datos excel'!$B$1</f>
        <v>0.25954188435387049</v>
      </c>
      <c r="I519">
        <v>516</v>
      </c>
    </row>
    <row r="520" spans="1:9" x14ac:dyDescent="0.35">
      <c r="A520">
        <v>1.9268175863622601</v>
      </c>
      <c r="B520">
        <f>(A521-A520)/'Datos excel'!$B$1</f>
        <v>-1.8268587829627762E-2</v>
      </c>
      <c r="C520">
        <f>(B521-B520)/'Datos excel'!$B$1</f>
        <v>6.3655158683618818E-2</v>
      </c>
      <c r="D520">
        <f>(C521-C520)/'Datos excel'!$B$1</f>
        <v>-3.0876128740443232</v>
      </c>
      <c r="E520">
        <v>-1.94791381871275</v>
      </c>
      <c r="F520">
        <f>(E521-E520)/'Datos excel'!$B$1</f>
        <v>0.45121214609325133</v>
      </c>
      <c r="G520">
        <f>(F521-F520)/'Datos excel'!$B$1</f>
        <v>-0.69985463363339917</v>
      </c>
      <c r="H520">
        <f>(G521-G520)/'Datos excel'!$B$1</f>
        <v>0.40985450589805383</v>
      </c>
      <c r="I520">
        <v>517</v>
      </c>
    </row>
    <row r="521" spans="1:9" x14ac:dyDescent="0.35">
      <c r="A521">
        <v>1.92662627815787</v>
      </c>
      <c r="B521">
        <f>(A522-A521)/'Datos excel'!$B$1</f>
        <v>-1.7601992566682597E-2</v>
      </c>
      <c r="C521">
        <f>(B522-B521)/'Datos excel'!$B$1</f>
        <v>3.1321752276195776E-2</v>
      </c>
      <c r="D521">
        <f>(C522-C521)/'Datos excel'!$B$1</f>
        <v>-3.0799619093784245</v>
      </c>
      <c r="E521">
        <v>-1.9431887361681599</v>
      </c>
      <c r="F521">
        <f>(E522-E521)/'Datos excel'!$B$1</f>
        <v>0.44388328550790646</v>
      </c>
      <c r="G521">
        <f>(F522-F521)/'Datos excel'!$B$1</f>
        <v>-0.69556264728416584</v>
      </c>
      <c r="H521">
        <f>(G522-G521)/'Datos excel'!$B$1</f>
        <v>0.56064249034968761</v>
      </c>
      <c r="I521">
        <v>518</v>
      </c>
    </row>
    <row r="522" spans="1:9" x14ac:dyDescent="0.35">
      <c r="A522">
        <v>1.9264419505227499</v>
      </c>
      <c r="B522">
        <f>(A523-A522)/'Datos excel'!$B$1</f>
        <v>-1.727399194385441E-2</v>
      </c>
      <c r="C522">
        <f>(B523-B522)/'Datos excel'!$B$1</f>
        <v>-9.315334166030561E-4</v>
      </c>
      <c r="D522">
        <f>(C523-C522)/'Datos excel'!$B$1</f>
        <v>-3.0707015819898875</v>
      </c>
      <c r="E522">
        <v>-1.9385404012721501</v>
      </c>
      <c r="F522">
        <f>(E523-E522)/'Datos excel'!$B$1</f>
        <v>0.43659937049850844</v>
      </c>
      <c r="G522">
        <f>(F523-F522)/'Datos excel'!$B$1</f>
        <v>-0.68969161285425629</v>
      </c>
      <c r="H522">
        <f>(G523-G522)/'Datos excel'!$B$1</f>
        <v>0.71171374519590558</v>
      </c>
      <c r="I522">
        <v>519</v>
      </c>
    </row>
    <row r="523" spans="1:9" x14ac:dyDescent="0.35">
      <c r="A523">
        <v>1.92626105770212</v>
      </c>
      <c r="B523">
        <f>(A524-A523)/'Datos excel'!$B$1</f>
        <v>-1.7283746938981655E-2</v>
      </c>
      <c r="C523">
        <f>(B524-B523)/'Datos excel'!$B$1</f>
        <v>-3.3087845187756343E-2</v>
      </c>
      <c r="D523">
        <f>(C524-C523)/'Datos excel'!$B$1</f>
        <v>-3.059673949450298</v>
      </c>
      <c r="E523">
        <v>-1.93396834335575</v>
      </c>
      <c r="F523">
        <f>(E524-E523)/'Datos excel'!$B$1</f>
        <v>0.42937693681789035</v>
      </c>
      <c r="G523">
        <f>(F524-F523)/'Datos excel'!$B$1</f>
        <v>-0.68223856394303517</v>
      </c>
      <c r="H523">
        <f>(G524-G523)/'Datos excel'!$B$1</f>
        <v>0.86286263846196154</v>
      </c>
      <c r="I523">
        <v>520</v>
      </c>
    </row>
    <row r="524" spans="1:9" x14ac:dyDescent="0.35">
      <c r="A524">
        <v>1.9260800627274199</v>
      </c>
      <c r="B524">
        <f>(A525-A524)/'Datos excel'!$B$1</f>
        <v>-1.7630242043531561E-2</v>
      </c>
      <c r="C524">
        <f>(B525-B524)/'Datos excel'!$B$1</f>
        <v>-6.5128675861000088E-2</v>
      </c>
      <c r="D524">
        <f>(C525-C524)/'Datos excel'!$B$1</f>
        <v>-3.0467131416014088</v>
      </c>
      <c r="E524">
        <v>-1.9294719185879901</v>
      </c>
      <c r="F524">
        <f>(E525-E524)/'Datos excel'!$B$1</f>
        <v>0.42223255128296006</v>
      </c>
      <c r="G524">
        <f>(F525-F524)/'Datos excel'!$B$1</f>
        <v>-0.67320268752287116</v>
      </c>
      <c r="H524">
        <f>(G525-G524)/'Datos excel'!$B$1</f>
        <v>1.0138704204267308</v>
      </c>
      <c r="I524">
        <v>521</v>
      </c>
    </row>
    <row r="525" spans="1:9" x14ac:dyDescent="0.35">
      <c r="A525">
        <v>1.92589543926447</v>
      </c>
      <c r="B525">
        <f>(A526-A525)/'Datos excel'!$B$1</f>
        <v>-1.8312267942274724E-2</v>
      </c>
      <c r="C525">
        <f>(B526-B525)/'Datos excel'!$B$1</f>
        <v>-9.7033781271834971E-2</v>
      </c>
      <c r="D525">
        <f>(C526-C525)/'Datos excel'!$B$1</f>
        <v>-3.0316457768481984</v>
      </c>
      <c r="E525">
        <v>-1.9250503096506</v>
      </c>
      <c r="F525">
        <f>(E526-E525)/'Datos excel'!$B$1</f>
        <v>0.41518278922463087</v>
      </c>
      <c r="G525">
        <f>(F526-F525)/'Datos excel'!$B$1</f>
        <v>-0.66258546130785578</v>
      </c>
      <c r="H525">
        <f>(G526-G525)/'Datos excel'!$B$1</f>
        <v>1.1645056348766367</v>
      </c>
      <c r="I525">
        <v>522</v>
      </c>
    </row>
    <row r="526" spans="1:9" x14ac:dyDescent="0.35">
      <c r="A526">
        <v>1.92570367364301</v>
      </c>
      <c r="B526">
        <f>(A527-A526)/'Datos excel'!$B$1</f>
        <v>-1.9328403323586842E-2</v>
      </c>
      <c r="C526">
        <f>(B527-B526)/'Datos excel'!$B$1</f>
        <v>-0.12878110160794437</v>
      </c>
      <c r="D526">
        <f>(C527-C526)/'Datos excel'!$B$1</f>
        <v>-3.0142926710256703</v>
      </c>
      <c r="E526">
        <v>-1.9207025256488499</v>
      </c>
      <c r="F526">
        <f>(E527-E526)/'Datos excel'!$B$1</f>
        <v>0.40824421049923032</v>
      </c>
      <c r="G526">
        <f>(F527-F526)/'Datos excel'!$B$1</f>
        <v>-0.65039078681588125</v>
      </c>
      <c r="H526">
        <f>(G527-G526)/'Datos excel'!$B$1</f>
        <v>1.3145243194316789</v>
      </c>
      <c r="I526">
        <v>523</v>
      </c>
    </row>
    <row r="527" spans="1:9" x14ac:dyDescent="0.35">
      <c r="A527">
        <v>1.92550126707672</v>
      </c>
      <c r="B527">
        <f>(A528-A527)/'Datos excel'!$B$1</f>
        <v>-2.0676995866029238E-2</v>
      </c>
      <c r="C527">
        <f>(B528-B527)/'Datos excel'!$B$1</f>
        <v>-0.1603467006448237</v>
      </c>
      <c r="D527">
        <f>(C528-C527)/'Datos excel'!$B$1</f>
        <v>-2.9944696879660637</v>
      </c>
      <c r="E527">
        <v>-1.9164274022736001</v>
      </c>
      <c r="F527">
        <f>(E528-E527)/'Datos excel'!$B$1</f>
        <v>0.40143333410648613</v>
      </c>
      <c r="G527">
        <f>(F528-F527)/'Datos excel'!$B$1</f>
        <v>-0.63662512033290897</v>
      </c>
      <c r="H527">
        <f>(G528-G527)/'Datos excel'!$B$1</f>
        <v>1.4636704796405462</v>
      </c>
      <c r="I527">
        <v>524</v>
      </c>
    </row>
    <row r="528" spans="1:9" x14ac:dyDescent="0.35">
      <c r="A528">
        <v>1.9252847380823499</v>
      </c>
      <c r="B528">
        <f>(A529-A528)/'Datos excel'!$B$1</f>
        <v>-2.2356142588606371E-2</v>
      </c>
      <c r="C528">
        <f>(B529-B528)/'Datos excel'!$B$1</f>
        <v>-0.19170471388852872</v>
      </c>
      <c r="D528">
        <f>(C529-C528)/'Datos excel'!$B$1</f>
        <v>-2.9719892666121193</v>
      </c>
      <c r="E528">
        <v>-1.9122236022291501</v>
      </c>
      <c r="F528">
        <f>(E529-E528)/'Datos excel'!$B$1</f>
        <v>0.39476661143605751</v>
      </c>
      <c r="G528">
        <f>(F529-F528)/'Datos excel'!$B$1</f>
        <v>-0.62129759891252567</v>
      </c>
      <c r="H528">
        <f>(G529-G528)/'Datos excel'!$B$1</f>
        <v>1.6116768964376178</v>
      </c>
      <c r="I528">
        <v>525</v>
      </c>
    </row>
    <row r="529" spans="1:9" x14ac:dyDescent="0.35">
      <c r="A529">
        <v>1.92505062510462</v>
      </c>
      <c r="B529">
        <f>(A530-A529)/'Datos excel'!$B$1</f>
        <v>-2.4363669657975488E-2</v>
      </c>
      <c r="C529">
        <f>(B530-B529)/'Datos excel'!$B$1</f>
        <v>-0.22282731271031656</v>
      </c>
      <c r="D529">
        <f>(C530-C529)/'Datos excel'!$B$1</f>
        <v>-2.9466616271638535</v>
      </c>
      <c r="E529">
        <v>-1.9080896159412499</v>
      </c>
      <c r="F529">
        <f>(E530-E529)/'Datos excel'!$B$1</f>
        <v>0.38826039819460229</v>
      </c>
      <c r="G529">
        <f>(F530-F529)/'Datos excel'!$B$1</f>
        <v>-0.60442015791982961</v>
      </c>
      <c r="H529">
        <f>(G530-G529)/'Datos excel'!$B$1</f>
        <v>1.7582652117956512</v>
      </c>
      <c r="I529">
        <v>526</v>
      </c>
    </row>
    <row r="530" spans="1:9" x14ac:dyDescent="0.35">
      <c r="A530">
        <v>1.92479548935258</v>
      </c>
      <c r="B530">
        <f>(A531-A530)/'Datos excel'!$B$1</f>
        <v>-2.6697111820075108E-2</v>
      </c>
      <c r="C530">
        <f>(B531-B530)/'Datos excel'!$B$1</f>
        <v>-0.25368468111202624</v>
      </c>
      <c r="D530">
        <f>(C531-C530)/'Datos excel'!$B$1</f>
        <v>-2.9182961017435765</v>
      </c>
      <c r="E530">
        <v>-1.9040237625590899</v>
      </c>
      <c r="F530">
        <f>(E531-E530)/'Datos excel'!$B$1</f>
        <v>0.38193092510192722</v>
      </c>
      <c r="G530">
        <f>(F531-F530)/'Datos excel'!$B$1</f>
        <v>-0.58600764767836389</v>
      </c>
      <c r="H530">
        <f>(G531-G530)/'Datos excel'!$B$1</f>
        <v>1.9031471851415378</v>
      </c>
      <c r="I530">
        <v>527</v>
      </c>
    </row>
    <row r="531" spans="1:9" x14ac:dyDescent="0.35">
      <c r="A531">
        <v>1.92451591785136</v>
      </c>
      <c r="B531">
        <f>(A532-A531)/'Datos excel'!$B$1</f>
        <v>-2.9353691588441144E-2</v>
      </c>
      <c r="C531">
        <f>(B532-B531)/'Datos excel'!$B$1</f>
        <v>-0.28424500642615075</v>
      </c>
      <c r="D531">
        <f>(C532-C531)/'Datos excel'!$B$1</f>
        <v>-2.8867027258971856</v>
      </c>
      <c r="E531">
        <v>-1.90002419126416</v>
      </c>
      <c r="F531">
        <f>(E532-E531)/'Datos excel'!$B$1</f>
        <v>0.37579426736561461</v>
      </c>
      <c r="G531">
        <f>(F532-F531)/'Datos excel'!$B$1</f>
        <v>-0.56607793695989472</v>
      </c>
      <c r="H531">
        <f>(G532-G531)/'Datos excel'!$B$1</f>
        <v>2.0460249443336829</v>
      </c>
      <c r="I531">
        <v>528</v>
      </c>
    </row>
    <row r="532" spans="1:9" x14ac:dyDescent="0.35">
      <c r="A532">
        <v>1.92420852671186</v>
      </c>
      <c r="B532">
        <f>(A533-A532)/'Datos excel'!$B$1</f>
        <v>-3.2330298335134407E-2</v>
      </c>
      <c r="C532">
        <f>(B533-B532)/'Datos excel'!$B$1</f>
        <v>-0.31447448668207151</v>
      </c>
      <c r="D532">
        <f>(C533-C532)/'Datos excel'!$B$1</f>
        <v>-2.8516936280407243</v>
      </c>
      <c r="E532">
        <v>-1.8960888828987701</v>
      </c>
      <c r="F532">
        <f>(E533-E532)/'Datos excel'!$B$1</f>
        <v>0.36986631307190637</v>
      </c>
      <c r="G532">
        <f>(F533-F532)/'Datos excel'!$B$1</f>
        <v>-0.54465201384596085</v>
      </c>
      <c r="H532">
        <f>(G533-G532)/'Datos excel'!$B$1</f>
        <v>2.186592042149694</v>
      </c>
      <c r="I532">
        <v>529</v>
      </c>
    </row>
    <row r="533" spans="1:9" x14ac:dyDescent="0.35">
      <c r="A533">
        <v>1.9238699646194</v>
      </c>
      <c r="B533">
        <f>(A534-A533)/'Datos excel'!$B$1</f>
        <v>-3.562346745880713E-2</v>
      </c>
      <c r="C533">
        <f>(B534-B533)/'Datos excel'!$B$1</f>
        <v>-0.34433735252254338</v>
      </c>
      <c r="D533">
        <f>(C534-C533)/'Datos excel'!$B$1</f>
        <v>-2.8130844945064477</v>
      </c>
      <c r="E533">
        <v>-1.8922156519255799</v>
      </c>
      <c r="F533">
        <f>(E534-E533)/'Datos excel'!$B$1</f>
        <v>0.36416273052036852</v>
      </c>
      <c r="G533">
        <f>(F534-F533)/'Datos excel'!$B$1</f>
        <v>-0.52175407552590958</v>
      </c>
      <c r="H533">
        <f>(G534-G533)/'Datos excel'!$B$1</f>
        <v>2.3245343648618624</v>
      </c>
      <c r="I533">
        <v>530</v>
      </c>
    </row>
    <row r="534" spans="1:9" x14ac:dyDescent="0.35">
      <c r="A534">
        <v>1.92349691654052</v>
      </c>
      <c r="B534">
        <f>(A535-A534)/'Datos excel'!$B$1</f>
        <v>-3.92293597822784E-2</v>
      </c>
      <c r="C534">
        <f>(B535-B534)/'Datos excel'!$B$1</f>
        <v>-0.37379590446210609</v>
      </c>
      <c r="D534">
        <f>(C535-C534)/'Datos excel'!$B$1</f>
        <v>-2.7706962314263626</v>
      </c>
      <c r="E534">
        <v>-1.8884021487292</v>
      </c>
      <c r="F534">
        <f>(E535-E534)/'Datos excel'!$B$1</f>
        <v>0.35869893461819274</v>
      </c>
      <c r="G534">
        <f>(F535-F534)/'Datos excel'!$B$1</f>
        <v>-0.49741160858035277</v>
      </c>
      <c r="H534">
        <f>(G535-G534)/'Datos excel'!$B$1</f>
        <v>2.4595308002697256</v>
      </c>
      <c r="I534">
        <v>531</v>
      </c>
    </row>
    <row r="535" spans="1:9" x14ac:dyDescent="0.35">
      <c r="A535">
        <v>1.9230861076455299</v>
      </c>
      <c r="B535">
        <f>(A536-A535)/'Datos excel'!$B$1</f>
        <v>-4.3143741340278749E-2</v>
      </c>
      <c r="C535">
        <f>(B536-B535)/'Datos excel'!$B$1</f>
        <v>-0.40281056754869937</v>
      </c>
      <c r="D535">
        <f>(C536-C535)/'Datos excel'!$B$1</f>
        <v>-2.7243565869754161</v>
      </c>
      <c r="E535">
        <v>-1.88464586226971</v>
      </c>
      <c r="F535">
        <f>(E536-E535)/'Datos excel'!$B$1</f>
        <v>0.35349005243377168</v>
      </c>
      <c r="G535">
        <f>(F536-F535)/'Datos excel'!$B$1</f>
        <v>-0.47165546226900212</v>
      </c>
      <c r="H535">
        <f>(G536-G535)/'Datos excel'!$B$1</f>
        <v>2.5912546190379873</v>
      </c>
      <c r="I535">
        <v>532</v>
      </c>
    </row>
    <row r="536" spans="1:9" x14ac:dyDescent="0.35">
      <c r="A536">
        <v>1.9226343074427199</v>
      </c>
      <c r="B536">
        <f>(A537-A536)/'Datos excel'!$B$1</f>
        <v>-4.7361963739609846E-2</v>
      </c>
      <c r="C536">
        <f>(B537-B536)/'Datos excel'!$B$1</f>
        <v>-0.43133996301336913</v>
      </c>
      <c r="D536">
        <f>(C537-C536)/'Datos excel'!$B$1</f>
        <v>-2.673901598631959</v>
      </c>
      <c r="E536">
        <v>-1.8809441230969</v>
      </c>
      <c r="F536">
        <f>(E537-E536)/'Datos excel'!$B$1</f>
        <v>0.3485508879828057</v>
      </c>
      <c r="G536">
        <f>(F537-F536)/'Datos excel'!$B$1</f>
        <v>-0.4445199073531676</v>
      </c>
      <c r="H536">
        <f>(G537-G536)/'Datos excel'!$B$1</f>
        <v>2.7193741005674976</v>
      </c>
      <c r="I536">
        <v>533</v>
      </c>
    </row>
    <row r="537" spans="1:9" x14ac:dyDescent="0.35">
      <c r="A537">
        <v>1.9221383341182401</v>
      </c>
      <c r="B537">
        <f>(A538-A537)/'Datos excel'!$B$1</f>
        <v>-5.1878945269618157E-2</v>
      </c>
      <c r="C537">
        <f>(B538-B537)/'Datos excel'!$B$1</f>
        <v>-0.45934099507564968</v>
      </c>
      <c r="D537">
        <f>(C538-C537)/'Datos excel'!$B$1</f>
        <v>-2.6191774602073497</v>
      </c>
      <c r="E537">
        <v>-1.87729410673327</v>
      </c>
      <c r="F537">
        <f>(E538-E537)/'Datos excel'!$B$1</f>
        <v>0.34389588639842195</v>
      </c>
      <c r="G537">
        <f>(F538-F537)/'Datos excel'!$B$1</f>
        <v>-0.41604268836415026</v>
      </c>
      <c r="H537">
        <f>(G538-G537)/'Datos excel'!$B$1</f>
        <v>2.8435541142679699</v>
      </c>
      <c r="I537">
        <v>534</v>
      </c>
    </row>
    <row r="538" spans="1:9" x14ac:dyDescent="0.35">
      <c r="A538">
        <v>1.92159505907379</v>
      </c>
      <c r="B538">
        <f>(A539-A538)/'Datos excel'!$B$1</f>
        <v>-5.6689152921692444E-2</v>
      </c>
      <c r="C538">
        <f>(B539-B538)/'Datos excel'!$B$1</f>
        <v>-0.48676895730043429</v>
      </c>
      <c r="D538">
        <f>(C539-C538)/'Datos excel'!$B$1</f>
        <v>-2.5600419710395013</v>
      </c>
      <c r="E538">
        <v>-1.8736928374322399</v>
      </c>
      <c r="F538">
        <f>(E539-E538)/'Datos excel'!$B$1</f>
        <v>0.33953909755394007</v>
      </c>
      <c r="G538">
        <f>(F539-F538)/'Datos excel'!$B$1</f>
        <v>-0.38626505931258598</v>
      </c>
      <c r="H538">
        <f>(G539-G538)/'Datos excel'!$B$1</f>
        <v>2.9634568163912456</v>
      </c>
      <c r="I538">
        <v>535</v>
      </c>
    </row>
    <row r="539" spans="1:9" x14ac:dyDescent="0.35">
      <c r="A539">
        <v>1.9210014116526</v>
      </c>
      <c r="B539">
        <f>(A540-A539)/'Datos excel'!$B$1</f>
        <v>-6.1786585522527804E-2</v>
      </c>
      <c r="C539">
        <f>(B540-B539)/'Datos excel'!$B$1</f>
        <v>-0.51357765413076506</v>
      </c>
      <c r="D539">
        <f>(C540-C539)/'Datos excel'!$B$1</f>
        <v>-2.4963663575857513</v>
      </c>
      <c r="E539">
        <v>-1.8701371923173</v>
      </c>
      <c r="F539">
        <f>(E540-E539)/'Datos excel'!$B$1</f>
        <v>0.33549413931169059</v>
      </c>
      <c r="G539">
        <f>(F540-F539)/'Datos excel'!$B$1</f>
        <v>-0.3552318121005682</v>
      </c>
      <c r="H539">
        <f>(G540-G539)/'Datos excel'!$B$1</f>
        <v>3.0787433150194987</v>
      </c>
      <c r="I539">
        <v>536</v>
      </c>
    </row>
    <row r="540" spans="1:9" x14ac:dyDescent="0.35">
      <c r="A540">
        <v>1.9203543840420401</v>
      </c>
      <c r="B540">
        <f>(A541-A540)/'Datos excel'!$B$1</f>
        <v>-6.7164758140078107E-2</v>
      </c>
      <c r="C540">
        <f>(B541-B540)/'Datos excel'!$B$1</f>
        <v>-0.53971954149629875</v>
      </c>
      <c r="D540">
        <f>(C541-C540)/'Datos excel'!$B$1</f>
        <v>-2.4280367558714224</v>
      </c>
      <c r="E540">
        <v>-1.8666239059060199</v>
      </c>
      <c r="F540">
        <f>(E541-E540)/'Datos excel'!$B$1</f>
        <v>0.33177416047430214</v>
      </c>
      <c r="G540">
        <f>(F541-F540)/'Datos excel'!$B$1</f>
        <v>-0.32299128749805506</v>
      </c>
      <c r="H540">
        <f>(G541-G540)/'Datos excel'!$B$1</f>
        <v>3.1890746006697159</v>
      </c>
      <c r="I540">
        <v>537</v>
      </c>
    </row>
    <row r="541" spans="1:9" x14ac:dyDescent="0.35">
      <c r="A541">
        <v>1.91965103633953</v>
      </c>
      <c r="B541">
        <f>(A542-A541)/'Datos excel'!$B$1</f>
        <v>-7.2816687961956852E-2</v>
      </c>
      <c r="C541">
        <f>(B542-B541)/'Datos excel'!$B$1</f>
        <v>-0.56514588294593759</v>
      </c>
      <c r="D541">
        <f>(C542-C541)/'Datos excel'!$B$1</f>
        <v>-2.3549558731796036</v>
      </c>
      <c r="E541">
        <v>-1.8631495750220299</v>
      </c>
      <c r="F541">
        <f>(E542-E541)/'Datos excel'!$B$1</f>
        <v>0.32839180362104414</v>
      </c>
      <c r="G541">
        <f>(F542-F541)/'Datos excel'!$B$1</f>
        <v>-0.28959537637400912</v>
      </c>
      <c r="H541">
        <f>(G542-G541)/'Datos excel'!$B$1</f>
        <v>3.2941130332004414</v>
      </c>
      <c r="I541">
        <v>538</v>
      </c>
    </row>
    <row r="542" spans="1:9" x14ac:dyDescent="0.35">
      <c r="A542">
        <v>1.91888850176633</v>
      </c>
      <c r="B542">
        <f>(A543-A542)/'Datos excel'!$B$1</f>
        <v>-7.8734881808855101E-2</v>
      </c>
      <c r="C542">
        <f>(B543-B542)/'Datos excel'!$B$1</f>
        <v>-0.58980692318163486</v>
      </c>
      <c r="D542">
        <f>(C543-C542)/'Datos excel'!$B$1</f>
        <v>-2.2770446654014846</v>
      </c>
      <c r="E542">
        <v>-1.85971066409618</v>
      </c>
      <c r="F542">
        <f>(E543-E542)/'Datos excel'!$B$1</f>
        <v>0.32535916793127695</v>
      </c>
      <c r="G542">
        <f>(F543-F542)/'Datos excel'!$B$1</f>
        <v>-0.25509950535668613</v>
      </c>
      <c r="H542">
        <f>(G543-G542)/'Datos excel'!$B$1</f>
        <v>3.393523836244138</v>
      </c>
      <c r="I542">
        <v>539</v>
      </c>
    </row>
    <row r="543" spans="1:9" x14ac:dyDescent="0.35">
      <c r="A543">
        <v>1.9180639920120901</v>
      </c>
      <c r="B543">
        <f>(A544-A543)/'Datos excel'!$B$1</f>
        <v>-8.4911325465201179E-2</v>
      </c>
      <c r="C543">
        <f>(B544-B543)/'Datos excel'!$B$1</f>
        <v>-0.61365207915737197</v>
      </c>
      <c r="D543">
        <f>(C544-C543)/'Datos excel'!$B$1</f>
        <v>-2.194243599254317</v>
      </c>
      <c r="E543">
        <v>-1.8563035108570101</v>
      </c>
      <c r="F543">
        <f>(E544-E543)/'Datos excel'!$B$1</f>
        <v>0.3226877721580671</v>
      </c>
      <c r="G543">
        <f>(F544-F543)/'Datos excel'!$B$1</f>
        <v>-0.21956260684426468</v>
      </c>
      <c r="H543">
        <f>(G544-G543)/'Datos excel'!$B$1</f>
        <v>3.4869760500536531</v>
      </c>
      <c r="I543">
        <v>540</v>
      </c>
    </row>
    <row r="544" spans="1:9" x14ac:dyDescent="0.35">
      <c r="A544">
        <v>1.9171748026911299</v>
      </c>
      <c r="B544">
        <f>(A545-A544)/'Datos excel'!$B$1</f>
        <v>-9.1337475011004185E-2</v>
      </c>
      <c r="C544">
        <f>(B545-B544)/'Datos excel'!$B$1</f>
        <v>-0.63663014439605126</v>
      </c>
      <c r="D544">
        <f>(C545-C544)/'Datos excel'!$B$1</f>
        <v>-2.1065143493550047</v>
      </c>
      <c r="E544">
        <v>-1.8529243324089599</v>
      </c>
      <c r="F544">
        <f>(E545-E544)/'Datos excel'!$B$1</f>
        <v>0.32038851791585055</v>
      </c>
      <c r="G544">
        <f>(F545-F544)/'Datos excel'!$B$1</f>
        <v>-0.18304707903729098</v>
      </c>
      <c r="H544">
        <f>(G545-G544)/'Datos excel'!$B$1</f>
        <v>3.5741446309561788</v>
      </c>
      <c r="I544">
        <v>541</v>
      </c>
    </row>
    <row r="545" spans="1:9" x14ac:dyDescent="0.35">
      <c r="A545">
        <v>1.9162183188894899</v>
      </c>
      <c r="B545">
        <f>(A546-A545)/'Datos excel'!$B$1</f>
        <v>-9.8004250293298997E-2</v>
      </c>
      <c r="C545">
        <f>(B546-B545)/'Datos excel'!$B$1</f>
        <v>-0.65868951107810181</v>
      </c>
      <c r="D545">
        <f>(C546-C545)/'Datos excel'!$B$1</f>
        <v>-2.0138410248611653</v>
      </c>
      <c r="E545">
        <v>-1.8495692316950301</v>
      </c>
      <c r="F545">
        <f>(E546-E545)/'Datos excel'!$B$1</f>
        <v>0.31847165338663513</v>
      </c>
      <c r="G545">
        <f>(F546-F545)/'Datos excel'!$B$1</f>
        <v>-0.1456187239856932</v>
      </c>
      <c r="H545">
        <f>(G546-G545)/'Datos excel'!$B$1</f>
        <v>3.6547112477729633</v>
      </c>
      <c r="I545">
        <v>542</v>
      </c>
    </row>
    <row r="546" spans="1:9" x14ac:dyDescent="0.35">
      <c r="A546">
        <v>1.9151920207803499</v>
      </c>
      <c r="B546">
        <f>(A547-A546)/'Datos excel'!$B$1</f>
        <v>-0.10490203072329772</v>
      </c>
      <c r="C546">
        <f>(B547-B546)/'Datos excel'!$B$1</f>
        <v>-0.6797784049754404</v>
      </c>
      <c r="D546">
        <f>(C547-C546)/'Datos excel'!$B$1</f>
        <v>-1.9162313833492013</v>
      </c>
      <c r="E546">
        <v>-1.8462342043395099</v>
      </c>
      <c r="F546">
        <f>(E547-E546)/'Datos excel'!$B$1</f>
        <v>0.31694673767497322</v>
      </c>
      <c r="G546">
        <f>(F547-F546)/'Datos excel'!$B$1</f>
        <v>-0.10734667729570811</v>
      </c>
      <c r="H546">
        <f>(G547-G546)/'Datos excel'!$B$1</f>
        <v>3.7283663130095048</v>
      </c>
      <c r="I546">
        <v>543</v>
      </c>
    </row>
    <row r="547" spans="1:9" x14ac:dyDescent="0.35">
      <c r="A547">
        <v>1.91409348928346</v>
      </c>
      <c r="B547">
        <f>(A548-A547)/'Datos excel'!$B$1</f>
        <v>-0.11202065353376382</v>
      </c>
      <c r="C547">
        <f>(B548-B547)/'Datos excel'!$B$1</f>
        <v>-0.69984513309713392</v>
      </c>
      <c r="D547">
        <f>(C548-C547)/'Datos excel'!$B$1</f>
        <v>-1.8137180895561444</v>
      </c>
      <c r="E547">
        <v>-1.8429151458639801</v>
      </c>
      <c r="F547">
        <f>(E548-E547)/'Datos excel'!$B$1</f>
        <v>0.31582260589904165</v>
      </c>
      <c r="G547">
        <f>(F548-F547)/'Datos excel'!$B$1</f>
        <v>-6.8303316566233702E-2</v>
      </c>
      <c r="H547">
        <f>(G548-G547)/'Datos excel'!$B$1</f>
        <v>3.794810198093344</v>
      </c>
      <c r="I547">
        <v>544</v>
      </c>
    </row>
    <row r="548" spans="1:9" x14ac:dyDescent="0.35">
      <c r="A548">
        <v>1.91292041174282</v>
      </c>
      <c r="B548">
        <f>(A549-A548)/'Datos excel'!$B$1</f>
        <v>-0.11934941462972558</v>
      </c>
      <c r="C548">
        <f>(B549-B548)/'Datos excel'!$B$1</f>
        <v>-0.71883834451657558</v>
      </c>
      <c r="D548">
        <f>(C549-C548)/'Datos excel'!$B$1</f>
        <v>-1.706359537325103</v>
      </c>
      <c r="E548">
        <v>-1.83960785926888</v>
      </c>
      <c r="F548">
        <f>(E549-E548)/'Datos excel'!$B$1</f>
        <v>0.31510733524057399</v>
      </c>
      <c r="G548">
        <f>(F549-F548)/'Datos excel'!$B$1</f>
        <v>-2.8564157099241448E-2</v>
      </c>
      <c r="H548">
        <f>(G549-G548)/'Datos excel'!$B$1</f>
        <v>3.853754819454644</v>
      </c>
      <c r="I548">
        <v>545</v>
      </c>
    </row>
    <row r="549" spans="1:9" x14ac:dyDescent="0.35">
      <c r="A549">
        <v>1.9116705875954501</v>
      </c>
      <c r="B549">
        <f>(A550-A549)/'Datos excel'!$B$1</f>
        <v>-0.12687707217056532</v>
      </c>
      <c r="C549">
        <f>(B550-B549)/'Datos excel'!$B$1</f>
        <v>-0.73670729980605365</v>
      </c>
      <c r="D549">
        <f>(C550-C549)/'Datos excel'!$B$1</f>
        <v>-1.5942409093855134</v>
      </c>
      <c r="E549">
        <v>-1.8363080629705999</v>
      </c>
      <c r="F549">
        <f>(E550-E549)/'Datos excel'!$B$1</f>
        <v>0.31480821208691079</v>
      </c>
      <c r="G549">
        <f>(F550-F549)/'Datos excel'!$B$1</f>
        <v>1.1792268999208445E-2</v>
      </c>
      <c r="H549">
        <f>(G550-G549)/'Datos excel'!$B$1</f>
        <v>3.9049251878829261</v>
      </c>
      <c r="I549">
        <v>546</v>
      </c>
    </row>
    <row r="550" spans="1:9" x14ac:dyDescent="0.35">
      <c r="A550">
        <v>1.91034193400265</v>
      </c>
      <c r="B550">
        <f>(A551-A550)/'Datos excel'!$B$1</f>
        <v>-0.13459185297362089</v>
      </c>
      <c r="C550">
        <f>(B551-B550)/'Datos excel'!$B$1</f>
        <v>-0.75340215156931312</v>
      </c>
      <c r="D550">
        <f>(C551-C550)/'Datos excel'!$B$1</f>
        <v>-1.477474544144842</v>
      </c>
      <c r="E550">
        <v>-1.83301139908266</v>
      </c>
      <c r="F550">
        <f>(E551-E550)/'Datos excel'!$B$1</f>
        <v>0.31493170043910101</v>
      </c>
      <c r="G550">
        <f>(F551-F550)/'Datos excel'!$B$1</f>
        <v>5.2684549942777589E-2</v>
      </c>
      <c r="H550">
        <f>(G551-G550)/'Datos excel'!$B$1</f>
        <v>3.9480610000204912</v>
      </c>
      <c r="I550">
        <v>547</v>
      </c>
    </row>
    <row r="551" spans="1:9" x14ac:dyDescent="0.35">
      <c r="A551">
        <v>1.9089324914142001</v>
      </c>
      <c r="B551">
        <f>(A552-A551)/'Datos excel'!$B$1</f>
        <v>-0.14248146185551722</v>
      </c>
      <c r="C551">
        <f>(B552-B551)/'Datos excel'!$B$1</f>
        <v>-0.768874228815151</v>
      </c>
      <c r="D551">
        <f>(C552-C551)/'Datos excel'!$B$1</f>
        <v>-1.3562006756548617</v>
      </c>
      <c r="E551">
        <v>-1.8297134420277199</v>
      </c>
      <c r="F551">
        <f>(E552-E551)/'Datos excel'!$B$1</f>
        <v>0.31548341175596073</v>
      </c>
      <c r="G551">
        <f>(F552-F551)/'Datos excel'!$B$1</f>
        <v>9.4028548054740077E-2</v>
      </c>
      <c r="H551">
        <f>(G552-G551)/'Datos excel'!$B$1</f>
        <v>3.9829179968838906</v>
      </c>
      <c r="I551">
        <v>548</v>
      </c>
    </row>
    <row r="552" spans="1:9" x14ac:dyDescent="0.35">
      <c r="A552">
        <v>1.90744042903474</v>
      </c>
      <c r="B552">
        <f>(A553-A552)/'Datos excel'!$B$1</f>
        <v>-0.1505330939514512</v>
      </c>
      <c r="C552">
        <f>(B553-B552)/'Datos excel'!$B$1</f>
        <v>-0.78307632907992042</v>
      </c>
      <c r="D552">
        <f>(C553-C552)/'Datos excel'!$B$1</f>
        <v>-1.2305875322272322</v>
      </c>
      <c r="E552">
        <v>-1.82640970746538</v>
      </c>
      <c r="F552">
        <f>(E553-E552)/'Datos excel'!$B$1</f>
        <v>0.31646807640861568</v>
      </c>
      <c r="G552">
        <f>(F553-F552)/'Datos excel'!$B$1</f>
        <v>0.13573756778427676</v>
      </c>
      <c r="H552">
        <f>(G553-G552)/'Datos excel'!$B$1</f>
        <v>4.0092695304041825</v>
      </c>
      <c r="I552">
        <v>549</v>
      </c>
    </row>
    <row r="553" spans="1:9" x14ac:dyDescent="0.35">
      <c r="A553">
        <v>1.9058640501611399</v>
      </c>
      <c r="B553">
        <f>(A554-A553)/'Datos excel'!$B$1</f>
        <v>-0.15873345009357634</v>
      </c>
      <c r="C553">
        <f>(B554-B553)/'Datos excel'!$B$1</f>
        <v>-0.79596301158273464</v>
      </c>
      <c r="D553">
        <f>(C554-C553)/'Datos excel'!$B$1</f>
        <v>-1.1008314841501092</v>
      </c>
      <c r="E553">
        <v>-1.82309566151891</v>
      </c>
      <c r="F553">
        <f>(E554-E553)/'Datos excel'!$B$1</f>
        <v>0.31788951689450645</v>
      </c>
      <c r="G553">
        <f>(F554-F553)/'Datos excel'!$B$1</f>
        <v>0.17772254012754068</v>
      </c>
      <c r="H553">
        <f>(G554-G553)/'Datos excel'!$B$1</f>
        <v>4.0269081243974023</v>
      </c>
      <c r="I553">
        <v>550</v>
      </c>
    </row>
    <row r="554" spans="1:9" x14ac:dyDescent="0.35">
      <c r="A554">
        <v>1.9042017973588301</v>
      </c>
      <c r="B554">
        <f>(A555-A554)/'Datos excel'!$B$1</f>
        <v>-0.16706875525930143</v>
      </c>
      <c r="C554">
        <f>(B555-B554)/'Datos excel'!$B$1</f>
        <v>-0.80749089192755574</v>
      </c>
      <c r="D554">
        <f>(C555-C554)/'Datos excel'!$B$1</f>
        <v>-0.96715668347479644</v>
      </c>
      <c r="E554">
        <v>-1.81976673028248</v>
      </c>
      <c r="F554">
        <f>(E555-E554)/'Datos excel'!$B$1</f>
        <v>0.31975062298264645</v>
      </c>
      <c r="G554">
        <f>(F555-F554)/'Datos excel'!$B$1</f>
        <v>0.21989222339516712</v>
      </c>
      <c r="H554">
        <f>(G555-G554)/'Datos excel'!$B$1</f>
        <v>4.0356466387367966</v>
      </c>
      <c r="I554">
        <v>551</v>
      </c>
    </row>
    <row r="555" spans="1:9" x14ac:dyDescent="0.35">
      <c r="A555">
        <v>1.9024522574449401</v>
      </c>
      <c r="B555">
        <f>(A556-A555)/'Datos excel'!$B$1</f>
        <v>-0.17552478010570235</v>
      </c>
      <c r="C555">
        <f>(B556-B555)/'Datos excel'!$B$1</f>
        <v>-0.81761893303313804</v>
      </c>
      <c r="D555">
        <f>(C556-C555)/'Datos excel'!$B$1</f>
        <v>-0.82981493736348066</v>
      </c>
      <c r="E555">
        <v>-1.8164183095886699</v>
      </c>
      <c r="F555">
        <f>(E556-E555)/'Datos excel'!$B$1</f>
        <v>0.32205332896131239</v>
      </c>
      <c r="G555">
        <f>(F556-F555)/'Datos excel'!$B$1</f>
        <v>0.26215341617096666</v>
      </c>
      <c r="H555">
        <f>(G556-G555)/'Datos excel'!$B$1</f>
        <v>4.035319847910225</v>
      </c>
      <c r="I555">
        <v>552</v>
      </c>
    </row>
    <row r="556" spans="1:9" x14ac:dyDescent="0.35">
      <c r="A556">
        <v>1.9006141662459299</v>
      </c>
      <c r="B556">
        <f>(A557-A556)/'Datos excel'!$B$1</f>
        <v>-0.18408686555054513</v>
      </c>
      <c r="C556">
        <f>(B557-B556)/'Datos excel'!$B$1</f>
        <v>-0.82630873473667199</v>
      </c>
      <c r="D556">
        <f>(C557-C556)/'Datos excel'!$B$1</f>
        <v>-0.68908455743945118</v>
      </c>
      <c r="E556">
        <v>-1.8130457750142399</v>
      </c>
      <c r="F556">
        <f>(E557-E556)/'Datos excel'!$B$1</f>
        <v>0.32479859311583298</v>
      </c>
      <c r="G556">
        <f>(F557-F556)/'Datos excel'!$B$1</f>
        <v>0.3044111868012328</v>
      </c>
      <c r="H556">
        <f>(G557-G556)/'Datos excel'!$B$1</f>
        <v>4.0257856050081404</v>
      </c>
      <c r="I556">
        <v>553</v>
      </c>
    </row>
    <row r="557" spans="1:9" x14ac:dyDescent="0.35">
      <c r="A557">
        <v>1.8986864130978101</v>
      </c>
      <c r="B557">
        <f>(A558-A557)/'Datos excel'!$B$1</f>
        <v>-0.19273995038603114</v>
      </c>
      <c r="C557">
        <f>(B558-B557)/'Datos excel'!$B$1</f>
        <v>-0.83352481134785184</v>
      </c>
      <c r="D557">
        <f>(C558-C557)/'Datos excel'!$B$1</f>
        <v>-0.54526999183181291</v>
      </c>
      <c r="E557">
        <v>-1.8096444921008099</v>
      </c>
      <c r="F557">
        <f>(E558-E557)/'Datos excel'!$B$1</f>
        <v>0.32798637960958399</v>
      </c>
      <c r="G557">
        <f>(F558-F557)/'Datos excel'!$B$1</f>
        <v>0.34656911507330318</v>
      </c>
      <c r="H557">
        <f>(G558-G557)/'Datos excel'!$B$1</f>
        <v>4.0069261344920681</v>
      </c>
      <c r="I557">
        <v>554</v>
      </c>
    </row>
    <row r="558" spans="1:9" x14ac:dyDescent="0.35">
      <c r="A558">
        <v>1.89666804505719</v>
      </c>
      <c r="B558">
        <f>(A559-A558)/'Datos excel'!$B$1</f>
        <v>-0.20146860179908191</v>
      </c>
      <c r="C558">
        <f>(B559-B558)/'Datos excel'!$B$1</f>
        <v>-0.83923486534972447</v>
      </c>
      <c r="D558">
        <f>(C559-C558)/'Datos excel'!$B$1</f>
        <v>-0.39869998038174309</v>
      </c>
      <c r="E558">
        <v>-1.80620982676528</v>
      </c>
      <c r="F558">
        <f>(E559-E558)/'Datos excel'!$B$1</f>
        <v>0.33161564289583534</v>
      </c>
      <c r="G558">
        <f>(F559-F558)/'Datos excel'!$B$1</f>
        <v>0.38852954743196061</v>
      </c>
      <c r="H558">
        <f>(G559-G558)/'Datos excel'!$B$1</f>
        <v>3.9786489684219584</v>
      </c>
      <c r="I558">
        <v>555</v>
      </c>
    </row>
    <row r="559" spans="1:9" x14ac:dyDescent="0.35">
      <c r="A559">
        <v>1.89455827079272</v>
      </c>
      <c r="B559">
        <f>(A560-A559)/'Datos excel'!$B$1</f>
        <v>-0.21025704875781229</v>
      </c>
      <c r="C559">
        <f>(B560-B559)/'Datos excel'!$B$1</f>
        <v>-0.8434100417809034</v>
      </c>
      <c r="D559">
        <f>(C560-C559)/'Datos excel'!$B$1</f>
        <v>-0.24972668125757358</v>
      </c>
      <c r="E559">
        <v>-1.8027371558734899</v>
      </c>
      <c r="F559">
        <f>(E560-E559)/'Datos excel'!$B$1</f>
        <v>0.33568431480221805</v>
      </c>
      <c r="G559">
        <f>(F560-F559)/'Datos excel'!$B$1</f>
        <v>0.43019386199998405</v>
      </c>
      <c r="H559">
        <f>(G560-G559)/'Datos excel'!$B$1</f>
        <v>3.9408882034509949</v>
      </c>
      <c r="I559">
        <v>556</v>
      </c>
    </row>
    <row r="560" spans="1:9" x14ac:dyDescent="0.35">
      <c r="A560">
        <v>1.8923564641269099</v>
      </c>
      <c r="B560">
        <f>(A561-A560)/'Datos excel'!$B$1</f>
        <v>-0.21908921806188811</v>
      </c>
      <c r="C560">
        <f>(B561-B560)/'Datos excel'!$B$1</f>
        <v>-0.84602517347171724</v>
      </c>
      <c r="D560">
        <f>(C561-C560)/'Datos excel'!$B$1</f>
        <v>-9.8723435003837762E-2</v>
      </c>
      <c r="E560">
        <v>-1.79922187794913</v>
      </c>
      <c r="F560">
        <f>(E561-E560)/'Datos excel'!$B$1</f>
        <v>0.34018929439047996</v>
      </c>
      <c r="G560">
        <f>(F561-F560)/'Datos excel'!$B$1</f>
        <v>0.47146274676191846</v>
      </c>
      <c r="H560">
        <f>(G561-G560)/'Datos excel'!$B$1</f>
        <v>3.8936051346383089</v>
      </c>
      <c r="I560">
        <v>557</v>
      </c>
    </row>
    <row r="561" spans="1:9" x14ac:dyDescent="0.35">
      <c r="A561">
        <v>1.8900621672004301</v>
      </c>
      <c r="B561">
        <f>(A562-A561)/'Datos excel'!$B$1</f>
        <v>-0.2279487729609907</v>
      </c>
      <c r="C561">
        <f>(B562-B561)/'Datos excel'!$B$1</f>
        <v>-0.84705900286553459</v>
      </c>
      <c r="D561">
        <f>(C562-C561)/'Datos excel'!$B$1</f>
        <v>5.3916888057968911E-2</v>
      </c>
      <c r="E561">
        <v>-1.7956594239888399</v>
      </c>
      <c r="F561">
        <f>(E562-E561)/'Datos excel'!$B$1</f>
        <v>0.34512644072937498</v>
      </c>
      <c r="G561">
        <f>(F562-F561)/'Datos excel'!$B$1</f>
        <v>0.51223648438511582</v>
      </c>
      <c r="H561">
        <f>(G562-G561)/'Datos excel'!$B$1</f>
        <v>3.8367892162377362</v>
      </c>
      <c r="I561">
        <v>558</v>
      </c>
    </row>
    <row r="562" spans="1:9" x14ac:dyDescent="0.35">
      <c r="A562">
        <v>1.8876750932319999</v>
      </c>
      <c r="B562">
        <f>(A563-A562)/'Datos excel'!$B$1</f>
        <v>-0.23681915409618889</v>
      </c>
      <c r="C562">
        <f>(B563-B562)/'Datos excel'!$B$1</f>
        <v>-0.84649438653411013</v>
      </c>
      <c r="D562">
        <f>(C563-C562)/'Datos excel'!$B$1</f>
        <v>0.20778421968941774</v>
      </c>
      <c r="E562">
        <v>-1.7920452683529899</v>
      </c>
      <c r="F562">
        <f>(E563-E562)/'Datos excel'!$B$1</f>
        <v>0.35049056865019146</v>
      </c>
      <c r="G562">
        <f>(F563-F562)/'Datos excel'!$B$1</f>
        <v>0.55241524710213252</v>
      </c>
      <c r="H562">
        <f>(G563-G562)/'Datos excel'!$B$1</f>
        <v>3.7704584806829193</v>
      </c>
      <c r="I562">
        <v>559</v>
      </c>
    </row>
    <row r="563" spans="1:9" x14ac:dyDescent="0.35">
      <c r="A563">
        <v>1.8851951288495401</v>
      </c>
      <c r="B563">
        <f>(A564-A563)/'Datos excel'!$B$1</f>
        <v>-0.24568362258299076</v>
      </c>
      <c r="C563">
        <f>(B564-B563)/'Datos excel'!$B$1</f>
        <v>-0.84431847527374959</v>
      </c>
      <c r="D563">
        <f>(C564-C563)/'Datos excel'!$B$1</f>
        <v>0.36245391407082822</v>
      </c>
      <c r="E563">
        <v>-1.7883749397009101</v>
      </c>
      <c r="F563">
        <f>(E564-E563)/'Datos excel'!$B$1</f>
        <v>0.35627544759028162</v>
      </c>
      <c r="G563">
        <f>(F564-F563)/'Datos excel'!$B$1</f>
        <v>0.59189939598072849</v>
      </c>
      <c r="H563">
        <f>(G564-G563)/'Datos excel'!$B$1</f>
        <v>3.694660128140856</v>
      </c>
      <c r="I563">
        <v>560</v>
      </c>
    </row>
    <row r="564" spans="1:9" x14ac:dyDescent="0.35">
      <c r="A564">
        <v>1.8826223359701599</v>
      </c>
      <c r="B564">
        <f>(A565-A564)/'Datos excel'!$B$1</f>
        <v>-0.25452530498035791</v>
      </c>
      <c r="C564">
        <f>(B565-B564)/'Datos excel'!$B$1</f>
        <v>-0.84052286676138366</v>
      </c>
      <c r="D564">
        <f>(C565-C564)/'Datos excel'!$B$1</f>
        <v>0.51748898491696227</v>
      </c>
      <c r="E564">
        <v>-1.78464403193823</v>
      </c>
      <c r="F564">
        <f>(E565-E564)/'Datos excel'!$B$1</f>
        <v>0.36247380357053927</v>
      </c>
      <c r="G564">
        <f>(F565-F564)/'Datos excel'!$B$1</f>
        <v>0.63058978636765661</v>
      </c>
      <c r="H564">
        <f>(G565-G564)/'Datos excel'!$B$1</f>
        <v>3.6094707935187693</v>
      </c>
      <c r="I564">
        <v>561</v>
      </c>
    </row>
    <row r="565" spans="1:9" x14ac:dyDescent="0.35">
      <c r="A565">
        <v>1.87995695320923</v>
      </c>
      <c r="B565">
        <f>(A566-A565)/'Datos excel'!$B$1</f>
        <v>-0.26332723985833056</v>
      </c>
      <c r="C565">
        <f>(B566-B565)/'Datos excel'!$B$1</f>
        <v>-0.8351037347836211</v>
      </c>
      <c r="D565">
        <f>(C566-C565)/'Datos excel'!$B$1</f>
        <v>0.67244357638430918</v>
      </c>
      <c r="E565">
        <v>-1.7808482151435101</v>
      </c>
      <c r="F565">
        <f>(E566-E565)/'Datos excel'!$B$1</f>
        <v>0.36907732437147722</v>
      </c>
      <c r="G565">
        <f>(F566-F565)/'Datos excel'!$B$1</f>
        <v>0.66838807612854156</v>
      </c>
      <c r="H565">
        <f>(G566-G565)/'Datos excel'!$B$1</f>
        <v>3.5149965766438287</v>
      </c>
      <c r="I565">
        <v>562</v>
      </c>
    </row>
    <row r="566" spans="1:9" x14ac:dyDescent="0.35">
      <c r="A566">
        <v>1.8771993968017999</v>
      </c>
      <c r="B566">
        <f>(A567-A566)/'Datos excel'!$B$1</f>
        <v>-0.27207242571893597</v>
      </c>
      <c r="C566">
        <f>(B567-B566)/'Datos excel'!$B$1</f>
        <v>-0.82806192211854579</v>
      </c>
      <c r="D566">
        <f>(C567-C566)/'Datos excel'!$B$1</f>
        <v>0.82686534016697821</v>
      </c>
      <c r="E566">
        <v>-1.7769832464406701</v>
      </c>
      <c r="F566">
        <f>(E567-E566)/'Datos excel'!$B$1</f>
        <v>0.37607666793718536</v>
      </c>
      <c r="G566">
        <f>(F567-F566)/'Datos excel'!$B$1</f>
        <v>0.70519703420379998</v>
      </c>
      <c r="H566">
        <f>(G567-G566)/'Datos excel'!$B$1</f>
        <v>3.4113729883020736</v>
      </c>
      <c r="I566">
        <v>563</v>
      </c>
    </row>
    <row r="567" spans="1:9" x14ac:dyDescent="0.35">
      <c r="A567">
        <v>1.87435026102219</v>
      </c>
      <c r="B567">
        <f>(A568-A567)/'Datos excel'!$B$1</f>
        <v>-0.28074386988975286</v>
      </c>
      <c r="C567">
        <f>(B568-B567)/'Datos excel'!$B$1</f>
        <v>-0.81940300852462378</v>
      </c>
      <c r="D567">
        <f>(C568-C567)/'Datos excel'!$B$1</f>
        <v>0.98029896422663665</v>
      </c>
      <c r="E567">
        <v>-1.7730449807834101</v>
      </c>
      <c r="F567">
        <f>(E568-E567)/'Datos excel'!$B$1</f>
        <v>0.38346147401047859</v>
      </c>
      <c r="G567">
        <f>(F568-F567)/'Datos excel'!$B$1</f>
        <v>0.74092084859948149</v>
      </c>
      <c r="H567">
        <f>(G568-G567)/'Datos excel'!$B$1</f>
        <v>3.2987648442896065</v>
      </c>
      <c r="I567">
        <v>564</v>
      </c>
    </row>
    <row r="568" spans="1:9" x14ac:dyDescent="0.35">
      <c r="A568">
        <v>1.87141031809157</v>
      </c>
      <c r="B568">
        <f>(A569-A568)/'Datos excel'!$B$1</f>
        <v>-0.28932463812945397</v>
      </c>
      <c r="C568">
        <f>(B569-B568)/'Datos excel'!$B$1</f>
        <v>-0.80913734177683683</v>
      </c>
      <c r="D568">
        <f>(C569-C568)/'Datos excel'!$B$1</f>
        <v>1.1322894077945351</v>
      </c>
      <c r="E568">
        <v>-1.76902938161779</v>
      </c>
      <c r="F568">
        <f>(E569-E568)/'Datos excel'!$B$1</f>
        <v>0.39122037899331741</v>
      </c>
      <c r="G568">
        <f>(F569-F568)/'Datos excel'!$B$1</f>
        <v>0.7754654332686165</v>
      </c>
      <c r="H568">
        <f>(G569-G568)/'Datos excel'!$B$1</f>
        <v>3.1773655998827057</v>
      </c>
      <c r="I568">
        <v>565</v>
      </c>
    </row>
    <row r="569" spans="1:9" x14ac:dyDescent="0.35">
      <c r="A569">
        <v>1.8683805175660699</v>
      </c>
      <c r="B569">
        <f>(A570-A569)/'Datos excel'!$B$1</f>
        <v>-0.29779790455835825</v>
      </c>
      <c r="C569">
        <f>(B570-B569)/'Datos excel'!$B$1</f>
        <v>-0.797280034825954</v>
      </c>
      <c r="D569">
        <f>(C570-C569)/'Datos excel'!$B$1</f>
        <v>1.2823849320221934</v>
      </c>
      <c r="E569">
        <v>-1.7649325313891899</v>
      </c>
      <c r="F569">
        <f>(E570-E569)/'Datos excel'!$B$1</f>
        <v>0.39934103402088245</v>
      </c>
      <c r="G569">
        <f>(F570-F569)/'Datos excel'!$B$1</f>
        <v>0.80873872802315128</v>
      </c>
      <c r="H569">
        <f>(G570-G569)/'Datos excel'!$B$1</f>
        <v>3.0473967212446267</v>
      </c>
      <c r="I569">
        <v>566</v>
      </c>
    </row>
    <row r="570" spans="1:9" x14ac:dyDescent="0.35">
      <c r="A570">
        <v>1.86526198520202</v>
      </c>
      <c r="B570">
        <f>(A571-A570)/'Datos excel'!$B$1</f>
        <v>-0.30614700155923502</v>
      </c>
      <c r="C570">
        <f>(B571-B570)/'Datos excel'!$B$1</f>
        <v>-0.78385093122090344</v>
      </c>
      <c r="D570">
        <f>(C571-C570)/'Datos excel'!$B$1</f>
        <v>1.4301407599846847</v>
      </c>
      <c r="E570">
        <v>-1.7607506418600001</v>
      </c>
      <c r="F570">
        <f>(E571-E570)/'Datos excel'!$B$1</f>
        <v>0.4078101261763194</v>
      </c>
      <c r="G570">
        <f>(F571-F570)/'Datos excel'!$B$1</f>
        <v>0.84065099186327041</v>
      </c>
      <c r="H570">
        <f>(G571-G570)/'Datos excel'!$B$1</f>
        <v>2.9091070666868881</v>
      </c>
      <c r="I570">
        <v>567</v>
      </c>
    </row>
    <row r="571" spans="1:9" x14ac:dyDescent="0.35">
      <c r="A571">
        <v>1.8620560212986299</v>
      </c>
      <c r="B571">
        <f>(A572-A571)/'Datos excel'!$B$1</f>
        <v>-0.31435546931601205</v>
      </c>
      <c r="C571">
        <f>(B572-B571)/'Datos excel'!$B$1</f>
        <v>-0.76887453220367941</v>
      </c>
      <c r="D571">
        <f>(C572-C571)/'Datos excel'!$B$1</f>
        <v>1.575122082758833</v>
      </c>
      <c r="E571">
        <v>-1.7564800642051499</v>
      </c>
      <c r="F571">
        <f>(E572-E571)/'Datos excel'!$B$1</f>
        <v>0.41661340277722148</v>
      </c>
      <c r="G571">
        <f>(F572-F571)/'Datos excel'!$B$1</f>
        <v>0.87111508982730268</v>
      </c>
      <c r="H571">
        <f>(G572-G571)/'Datos excel'!$B$1</f>
        <v>2.7627715591025988</v>
      </c>
      <c r="I571">
        <v>568</v>
      </c>
    </row>
    <row r="572" spans="1:9" x14ac:dyDescent="0.35">
      <c r="A572">
        <v>1.8587640985219001</v>
      </c>
      <c r="B572">
        <f>(A573-A572)/'Datos excel'!$B$1</f>
        <v>-0.32240710458902327</v>
      </c>
      <c r="C572">
        <f>(B573-B572)/'Datos excel'!$B$1</f>
        <v>-0.75237989232467206</v>
      </c>
      <c r="D572">
        <f>(C573-C572)/'Datos excel'!$B$1</f>
        <v>1.7169076602759403</v>
      </c>
      <c r="E572">
        <v>-1.75211729885331</v>
      </c>
      <c r="F572">
        <f>(E573-E572)/'Datos excel'!$B$1</f>
        <v>0.42573569866599703</v>
      </c>
      <c r="G572">
        <f>(F573-F572)/'Datos excel'!$B$1</f>
        <v>0.90004676593938115</v>
      </c>
      <c r="H572">
        <f>(G573-G572)/'Datos excel'!$B$1</f>
        <v>2.6086900749442661</v>
      </c>
      <c r="I572">
        <v>569</v>
      </c>
    </row>
    <row r="573" spans="1:9" x14ac:dyDescent="0.35">
      <c r="A573">
        <v>1.8553878592177599</v>
      </c>
      <c r="B573">
        <f>(A574-A573)/'Datos excel'!$B$1</f>
        <v>-0.33028600839714284</v>
      </c>
      <c r="C573">
        <f>(B574-B573)/'Datos excel'!$B$1</f>
        <v>-0.73440047734995562</v>
      </c>
      <c r="D573">
        <f>(C574-C573)/'Datos excel'!$B$1</f>
        <v>1.8550926384867623</v>
      </c>
      <c r="E573">
        <v>-1.74765900504231</v>
      </c>
      <c r="F573">
        <f>(E574-E573)/'Datos excel'!$B$1</f>
        <v>0.4351609663585384</v>
      </c>
      <c r="G573">
        <f>(F574-F573)/'Datos excel'!$B$1</f>
        <v>0.92736490452250619</v>
      </c>
      <c r="H573">
        <f>(G574-G573)/'Datos excel'!$B$1</f>
        <v>2.447186156297628</v>
      </c>
      <c r="I573">
        <v>570</v>
      </c>
    </row>
    <row r="574" spans="1:9" x14ac:dyDescent="0.35">
      <c r="A574">
        <v>1.8519291122258801</v>
      </c>
      <c r="B574">
        <f>(A575-A574)/'Datos excel'!$B$1</f>
        <v>-0.3379766322119277</v>
      </c>
      <c r="C574">
        <f>(B575-B574)/'Datos excel'!$B$1</f>
        <v>-0.71497399266729389</v>
      </c>
      <c r="D574">
        <f>(C575-C574)/'Datos excel'!$B$1</f>
        <v>1.9892918727441189</v>
      </c>
      <c r="E574">
        <v>-1.7431020100588399</v>
      </c>
      <c r="F574">
        <f>(E575-E574)/'Datos excel'!$B$1</f>
        <v>0.44487230892935475</v>
      </c>
      <c r="G574">
        <f>(F575-F574)/'Datos excel'!$B$1</f>
        <v>0.9529917780244771</v>
      </c>
      <c r="H574">
        <f>(G575-G574)/'Datos excel'!$B$1</f>
        <v>2.2786051939218135</v>
      </c>
      <c r="I574">
        <v>571</v>
      </c>
    </row>
    <row r="575" spans="1:9" x14ac:dyDescent="0.35">
      <c r="A575">
        <v>1.84838982920974</v>
      </c>
      <c r="B575">
        <f>(A576-A575)/'Datos excel'!$B$1</f>
        <v>-0.34546382235483214</v>
      </c>
      <c r="C575">
        <f>(B576-B575)/'Datos excel'!$B$1</f>
        <v>-0.69414217688976454</v>
      </c>
      <c r="D575">
        <f>(C576-C575)/'Datos excel'!$B$1</f>
        <v>2.119142680207164</v>
      </c>
      <c r="E575">
        <v>-1.7384433181337799</v>
      </c>
      <c r="F575">
        <f>(E576-E575)/'Datos excel'!$B$1</f>
        <v>0.45485201549193199</v>
      </c>
      <c r="G575">
        <f>(F576-F575)/'Datos excel'!$B$1</f>
        <v>0.97685327581666481</v>
      </c>
      <c r="H575">
        <f>(G576-G575)/'Datos excel'!$B$1</f>
        <v>2.1033128496723243</v>
      </c>
      <c r="I575">
        <v>572</v>
      </c>
    </row>
    <row r="576" spans="1:9" x14ac:dyDescent="0.35">
      <c r="A576">
        <v>1.8447721405217701</v>
      </c>
      <c r="B576">
        <f>(A577-A576)/'Datos excel'!$B$1</f>
        <v>-0.35273286223304451</v>
      </c>
      <c r="C576">
        <f>(B577-B576)/'Datos excel'!$B$1</f>
        <v>-0.67195056663627317</v>
      </c>
      <c r="D576">
        <f>(C577-C576)/'Datos excel'!$B$1</f>
        <v>2.2443074360065061</v>
      </c>
      <c r="E576">
        <v>-1.7336801189659801</v>
      </c>
      <c r="F576">
        <f>(E577-E576)/'Datos excel'!$B$1</f>
        <v>0.46508159907506785</v>
      </c>
      <c r="G576">
        <f>(F577-F576)/'Datos excel'!$B$1</f>
        <v>0.99887911647243677</v>
      </c>
      <c r="H576">
        <f>(G577-G576)/'Datos excel'!$B$1</f>
        <v>1.9216931964326385</v>
      </c>
      <c r="I576">
        <v>573</v>
      </c>
    </row>
    <row r="577" spans="1:9" x14ac:dyDescent="0.35">
      <c r="A577">
        <v>1.8410783306262</v>
      </c>
      <c r="B577">
        <f>(A578-A577)/'Datos excel'!$B$1</f>
        <v>-0.35976951211211122</v>
      </c>
      <c r="C577">
        <f>(B578-B577)/'Datos excel'!$B$1</f>
        <v>-0.6484482341250899</v>
      </c>
      <c r="D577">
        <f>(C578-C577)/'Datos excel'!$B$1</f>
        <v>2.3644762092499829</v>
      </c>
      <c r="E577">
        <v>-1.7288097958494</v>
      </c>
      <c r="F577">
        <f>(E578-E577)/'Datos excel'!$B$1</f>
        <v>0.47554183672218142</v>
      </c>
      <c r="G577">
        <f>(F578-F577)/'Datos excel'!$B$1</f>
        <v>1.019003040566991</v>
      </c>
      <c r="H577">
        <f>(G578-G577)/'Datos excel'!$B$1</f>
        <v>1.7341465529259303</v>
      </c>
      <c r="I577">
        <v>574</v>
      </c>
    </row>
    <row r="578" spans="1:9" x14ac:dyDescent="0.35">
      <c r="A578">
        <v>1.83731083310541</v>
      </c>
      <c r="B578">
        <f>(A579-A578)/'Datos excel'!$B$1</f>
        <v>-0.36656004614064674</v>
      </c>
      <c r="C578">
        <f>(B579-B578)/'Datos excel'!$B$1</f>
        <v>-0.62368749716319793</v>
      </c>
      <c r="D578">
        <f>(C579-C578)/'Datos excel'!$B$1</f>
        <v>2.4793687702408151</v>
      </c>
      <c r="E578">
        <v>-1.72382993338033</v>
      </c>
      <c r="F578">
        <f>(E579-E578)/'Datos excel'!$B$1</f>
        <v>0.48621281160961782</v>
      </c>
      <c r="G578">
        <f>(F579-F578)/'Datos excel'!$B$1</f>
        <v>1.0371629808033915</v>
      </c>
      <c r="H578">
        <f>(G579-G578)/'Datos excel'!$B$1</f>
        <v>1.5410875217483886</v>
      </c>
      <c r="I578">
        <v>575</v>
      </c>
    </row>
    <row r="579" spans="1:9" x14ac:dyDescent="0.35">
      <c r="A579">
        <v>1.83347222527856</v>
      </c>
      <c r="B579">
        <f>(A580-A579)/'Datos excel'!$B$1</f>
        <v>-0.3730912863380591</v>
      </c>
      <c r="C579">
        <f>(B580-B579)/'Datos excel'!$B$1</f>
        <v>-0.59772360811610292</v>
      </c>
      <c r="D579">
        <f>(C580-C579)/'Datos excel'!$B$1</f>
        <v>2.5887363683612032</v>
      </c>
      <c r="E579">
        <v>-1.7187383247235499</v>
      </c>
      <c r="F579">
        <f>(E580-E579)/'Datos excel'!$B$1</f>
        <v>0.49707395694650858</v>
      </c>
      <c r="G579">
        <f>(F580-F579)/'Datos excel'!$B$1</f>
        <v>1.053301211592937</v>
      </c>
      <c r="H579">
        <f>(G580-G579)/'Datos excel'!$B$1</f>
        <v>1.3429427369868183</v>
      </c>
      <c r="I579">
        <v>576</v>
      </c>
    </row>
    <row r="580" spans="1:9" x14ac:dyDescent="0.35">
      <c r="A580">
        <v>1.8295652224643</v>
      </c>
      <c r="B580">
        <f>(A581-A580)/'Datos excel'!$B$1</f>
        <v>-0.37935063332517488</v>
      </c>
      <c r="C580">
        <f>(B581-B580)/'Datos excel'!$B$1</f>
        <v>-0.57061442425968867</v>
      </c>
      <c r="D580">
        <f>(C581-C580)/'Datos excel'!$B$1</f>
        <v>2.6923636312129533</v>
      </c>
      <c r="E580">
        <v>-1.7135329784187701</v>
      </c>
      <c r="F580">
        <f>(E581-E580)/'Datos excel'!$B$1</f>
        <v>0.50810410144103391</v>
      </c>
      <c r="G580">
        <f>(F581-F580)/'Datos excel'!$B$1</f>
        <v>1.0673644750486355</v>
      </c>
      <c r="H580">
        <f>(G581-G580)/'Datos excel'!$B$1</f>
        <v>1.1401484923238236</v>
      </c>
      <c r="I580">
        <v>577</v>
      </c>
    </row>
    <row r="581" spans="1:9" x14ac:dyDescent="0.35">
      <c r="A581">
        <v>1.82559267192167</v>
      </c>
      <c r="B581">
        <f>(A582-A581)/'Datos excel'!$B$1</f>
        <v>-0.3853260936027969</v>
      </c>
      <c r="C581">
        <f>(B582-B581)/'Datos excel'!$B$1</f>
        <v>-0.54242005824431883</v>
      </c>
      <c r="D581">
        <f>(C582-C581)/'Datos excel'!$B$1</f>
        <v>2.7900692767340747</v>
      </c>
      <c r="E581">
        <v>-1.7082121247109501</v>
      </c>
      <c r="F581">
        <f>(E582-E581)/'Datos excel'!$B$1</f>
        <v>0.51928151608608564</v>
      </c>
      <c r="G581">
        <f>(F582-F581)/'Datos excel'!$B$1</f>
        <v>1.0793040821402555</v>
      </c>
      <c r="H581">
        <f>(G582-G581)/'Datos excel'!$B$1</f>
        <v>0.93314868183940591</v>
      </c>
      <c r="I581">
        <v>578</v>
      </c>
    </row>
    <row r="582" spans="1:9" x14ac:dyDescent="0.35">
      <c r="A582">
        <v>1.82155754650534</v>
      </c>
      <c r="B582">
        <f>(A583-A582)/'Datos excel'!$B$1</f>
        <v>-0.39100630316993057</v>
      </c>
      <c r="C582">
        <f>(B583-B582)/'Datos excel'!$B$1</f>
        <v>-0.51320252110167097</v>
      </c>
      <c r="D582">
        <f>(C583-C582)/'Datos excel'!$B$1</f>
        <v>2.8817074661012638</v>
      </c>
      <c r="E582">
        <v>-1.70277422139068</v>
      </c>
      <c r="F582">
        <f>(E583-E582)/'Datos excel'!$B$1</f>
        <v>0.53058396200422331</v>
      </c>
      <c r="G582">
        <f>(F583-F582)/'Datos excel'!$B$1</f>
        <v>1.0890759922855011</v>
      </c>
      <c r="H582">
        <f>(G583-G582)/'Datos excel'!$B$1</f>
        <v>0.72239209494064172</v>
      </c>
      <c r="I582">
        <v>579</v>
      </c>
    </row>
    <row r="583" spans="1:9" x14ac:dyDescent="0.35">
      <c r="A583">
        <v>1.8174629380735201</v>
      </c>
      <c r="B583">
        <f>(A584-A583)/'Datos excel'!$B$1</f>
        <v>-0.39638054740358647</v>
      </c>
      <c r="C583">
        <f>(B584-B583)/'Datos excel'!$B$1</f>
        <v>-0.48302535108400901</v>
      </c>
      <c r="D583">
        <f>(C584-C583)/'Datos excel'!$B$1</f>
        <v>2.9671679120170622</v>
      </c>
      <c r="E583">
        <v>-1.6972179591335299</v>
      </c>
      <c r="F583">
        <f>(E584-E583)/'Datos excel'!$B$1</f>
        <v>0.54198873912610712</v>
      </c>
      <c r="G583">
        <f>(F584-F583)/'Datos excel'!$B$1</f>
        <v>1.0966408646137573</v>
      </c>
      <c r="H583">
        <f>(G584-G583)/'Datos excel'!$B$1</f>
        <v>0.50833052288657987</v>
      </c>
      <c r="I583">
        <v>580</v>
      </c>
    </row>
    <row r="584" spans="1:9" x14ac:dyDescent="0.35">
      <c r="A584">
        <v>1.8133120506876901</v>
      </c>
      <c r="B584">
        <f>(A585-A584)/'Datos excel'!$B$1</f>
        <v>-0.40143877705179698</v>
      </c>
      <c r="C584">
        <f>(B585-B584)/'Datos excel'!$B$1</f>
        <v>-0.45195324136947512</v>
      </c>
      <c r="D584">
        <f>(C585-C584)/'Datos excel'!$B$1</f>
        <v>3.0463763545377041</v>
      </c>
      <c r="E584">
        <v>-1.69154226632964</v>
      </c>
      <c r="F584">
        <f>(E585-E584)/'Datos excel'!$B$1</f>
        <v>0.55347273540576358</v>
      </c>
      <c r="G584">
        <f>(F585-F584)/'Datos excel'!$B$1</f>
        <v>1.1019640894014104</v>
      </c>
      <c r="H584">
        <f>(G585-G584)/'Datos excel'!$B$1</f>
        <v>0.29141608175938533</v>
      </c>
      <c r="I584">
        <v>581</v>
      </c>
    </row>
    <row r="585" spans="1:9" x14ac:dyDescent="0.35">
      <c r="A585">
        <v>1.8091081936448501</v>
      </c>
      <c r="B585">
        <f>(A586-A585)/'Datos excel'!$B$1</f>
        <v>-0.40617162032797177</v>
      </c>
      <c r="C585">
        <f>(B586-B585)/'Datos excel'!$B$1</f>
        <v>-0.4200516627845241</v>
      </c>
      <c r="D585">
        <f>(C586-C585)/'Datos excel'!$B$1</f>
        <v>3.1192939819994758</v>
      </c>
      <c r="E585">
        <v>-1.68574631339793</v>
      </c>
      <c r="F585">
        <f>(E586-E585)/'Datos excel'!$B$1</f>
        <v>0.56501247636504104</v>
      </c>
      <c r="G585">
        <f>(F586-F585)/'Datos excel'!$B$1</f>
        <v>1.1050157914733878</v>
      </c>
      <c r="H585">
        <f>(G586-G585)/'Datos excel'!$B$1</f>
        <v>7.2099275256291881E-2</v>
      </c>
      <c r="I585">
        <v>582</v>
      </c>
    </row>
    <row r="586" spans="1:9" x14ac:dyDescent="0.35">
      <c r="A586">
        <v>1.80485477438312</v>
      </c>
      <c r="B586">
        <f>(A587-A586)/'Datos excel'!$B$1</f>
        <v>-0.4105703910544119</v>
      </c>
      <c r="C586">
        <f>(B587-B586)/'Datos excel'!$B$1</f>
        <v>-0.38738649259040275</v>
      </c>
      <c r="D586">
        <f>(C587-C586)/'Datos excel'!$B$1</f>
        <v>3.185917241508164</v>
      </c>
      <c r="E586">
        <v>-1.6798295165814801</v>
      </c>
      <c r="F586">
        <f>(E587-E586)/'Datos excel'!$B$1</f>
        <v>0.57658417467368606</v>
      </c>
      <c r="G586">
        <f>(F587-F586)/'Datos excel'!$B$1</f>
        <v>1.1057708133183022</v>
      </c>
      <c r="H586">
        <f>(G587-G586)/'Datos excel'!$B$1</f>
        <v>-0.14917340811774538</v>
      </c>
      <c r="I586">
        <v>583</v>
      </c>
    </row>
    <row r="587" spans="1:9" x14ac:dyDescent="0.35">
      <c r="A587">
        <v>1.8005552913020599</v>
      </c>
      <c r="B587">
        <f>(A588-A587)/'Datos excel'!$B$1</f>
        <v>-0.41462709291848499</v>
      </c>
      <c r="C587">
        <f>(B588-B587)/'Datos excel'!$B$1</f>
        <v>-0.35402364525417906</v>
      </c>
      <c r="D587">
        <f>(C588-C587)/'Datos excel'!$B$1</f>
        <v>3.246276758878234</v>
      </c>
      <c r="E587">
        <v>-1.6737915412237101</v>
      </c>
      <c r="F587">
        <f>(E588-E587)/'Datos excel'!$B$1</f>
        <v>0.58816377955260202</v>
      </c>
      <c r="G587">
        <f>(F588-F587)/'Datos excel'!$B$1</f>
        <v>1.1042086730414566</v>
      </c>
      <c r="H587">
        <f>(G588-G587)/'Datos excel'!$B$1</f>
        <v>-0.37196125826275755</v>
      </c>
      <c r="I587">
        <v>584</v>
      </c>
    </row>
    <row r="588" spans="1:9" x14ac:dyDescent="0.35">
      <c r="A588">
        <v>1.7962133265384199</v>
      </c>
      <c r="B588">
        <f>(A589-A588)/'Datos excel'!$B$1</f>
        <v>-0.41833441986224368</v>
      </c>
      <c r="C588">
        <f>(B589-B588)/'Datos excel'!$B$1</f>
        <v>-0.32002871453014192</v>
      </c>
      <c r="D588">
        <f>(C589-C588)/'Datos excel'!$B$1</f>
        <v>3.3004359627112021</v>
      </c>
      <c r="E588">
        <v>-1.6676323045272099</v>
      </c>
      <c r="F588">
        <f>(E589-E588)/'Datos excel'!$B$1</f>
        <v>0.5997270257367926</v>
      </c>
      <c r="G588">
        <f>(F589-F588)/'Datos excel'!$B$1</f>
        <v>1.100313503853529</v>
      </c>
      <c r="H588">
        <f>(G589-G588)/'Datos excel'!$B$1</f>
        <v>-0.59583162545185053</v>
      </c>
      <c r="I588">
        <v>585</v>
      </c>
    </row>
    <row r="589" spans="1:9" x14ac:dyDescent="0.35">
      <c r="A589">
        <v>1.79183253873781</v>
      </c>
      <c r="B589">
        <f>(A590-A589)/'Datos excel'!$B$1</f>
        <v>-0.42168575272392927</v>
      </c>
      <c r="C589">
        <f>(B590-B589)/'Datos excel'!$B$1</f>
        <v>-0.28546662994981836</v>
      </c>
      <c r="D589">
        <f>(C590-C589)/'Datos excel'!$B$1</f>
        <v>3.3484899873087355</v>
      </c>
      <c r="E589">
        <v>-1.66135197779983</v>
      </c>
      <c r="F589">
        <f>(E590-E589)/'Datos excel'!$B$1</f>
        <v>0.61124948180463223</v>
      </c>
      <c r="G589">
        <f>(F590-F589)/'Datos excel'!$B$1</f>
        <v>1.0940739696625423</v>
      </c>
      <c r="H589">
        <f>(G590-G589)/'Datos excel'!$B$1</f>
        <v>-0.82036127689839755</v>
      </c>
      <c r="I589">
        <v>586</v>
      </c>
    </row>
    <row r="590" spans="1:9" x14ac:dyDescent="0.35">
      <c r="A590">
        <v>1.7874166558615401</v>
      </c>
      <c r="B590">
        <f>(A591-A590)/'Datos excel'!$B$1</f>
        <v>-0.42467515228224723</v>
      </c>
      <c r="C590">
        <f>(B591-B590)/'Datos excel'!$B$1</f>
        <v>-0.25040132480065802</v>
      </c>
      <c r="D590">
        <f>(C591-C590)/'Datos excel'!$B$1</f>
        <v>3.3905633895380909</v>
      </c>
      <c r="E590">
        <v>-1.65495098819467</v>
      </c>
      <c r="F590">
        <f>(E591-E590)/'Datos excel'!$B$1</f>
        <v>0.62270659762321778</v>
      </c>
      <c r="G590">
        <f>(F591-F590)/'Datos excel'!$B$1</f>
        <v>1.0854831664598972</v>
      </c>
      <c r="H590">
        <f>(G591-G590)/'Datos excel'!$B$1</f>
        <v>-1.045138477067971</v>
      </c>
      <c r="I590">
        <v>587</v>
      </c>
    </row>
    <row r="591" spans="1:9" x14ac:dyDescent="0.35">
      <c r="A591">
        <v>1.7829694680663</v>
      </c>
      <c r="B591">
        <f>(A592-A591)/'Datos excel'!$B$1</f>
        <v>-0.42729734882372356</v>
      </c>
      <c r="C591">
        <f>(B592-B591)/'Datos excel'!$B$1</f>
        <v>-0.21489542801364678</v>
      </c>
      <c r="D591">
        <f>(C592-C591)/'Datos excel'!$B$1</f>
        <v>3.4268085588770183</v>
      </c>
      <c r="E591">
        <v>-1.64843001995322</v>
      </c>
      <c r="F591">
        <f>(E592-E591)/'Datos excel'!$B$1</f>
        <v>0.63407375076103711</v>
      </c>
      <c r="G591">
        <f>(F592-F591)/'Datos excel'!$B$1</f>
        <v>1.074538501921428</v>
      </c>
      <c r="H591">
        <f>(G592-G591)/'Datos excel'!$B$1</f>
        <v>-1.2697639766795596</v>
      </c>
      <c r="I591">
        <v>588</v>
      </c>
    </row>
    <row r="592" spans="1:9" x14ac:dyDescent="0.35">
      <c r="A592">
        <v>1.77849482069309</v>
      </c>
      <c r="B592">
        <f>(A593-A592)/'Datos excel'!$B$1</f>
        <v>-0.42954772848351591</v>
      </c>
      <c r="C592">
        <f>(B593-B592)/'Datos excel'!$B$1</f>
        <v>-0.17900997270089122</v>
      </c>
      <c r="D592">
        <f>(C593-C592)/'Datos excel'!$B$1</f>
        <v>3.4574030410061316</v>
      </c>
      <c r="E592">
        <v>-1.64179001516247</v>
      </c>
      <c r="F592">
        <f>(E593-E592)/'Datos excel'!$B$1</f>
        <v>0.64532629163982291</v>
      </c>
      <c r="G592">
        <f>(F593-F592)/'Datos excel'!$B$1</f>
        <v>1.0612415646516631</v>
      </c>
      <c r="H592">
        <f>(G593-G592)/'Datos excel'!$B$1</f>
        <v>-1.4938525552925912</v>
      </c>
      <c r="I592">
        <v>589</v>
      </c>
    </row>
    <row r="593" spans="1:9" x14ac:dyDescent="0.35">
      <c r="A593">
        <v>1.77399660739919</v>
      </c>
      <c r="B593">
        <f>(A594-A593)/'Datos excel'!$B$1</f>
        <v>-0.43142231653403734</v>
      </c>
      <c r="C593">
        <f>(B594-B593)/'Datos excel'!$B$1</f>
        <v>-0.14280413272047832</v>
      </c>
      <c r="D593">
        <f>(C594-C593)/'Datos excel'!$B$1</f>
        <v>3.4825475352275732</v>
      </c>
      <c r="E593">
        <v>-1.63503217403919</v>
      </c>
      <c r="F593">
        <f>(E594-E593)/'Datos excel'!$B$1</f>
        <v>0.65643958731713559</v>
      </c>
      <c r="G593">
        <f>(F594-F593)/'Datos excel'!$B$1</f>
        <v>1.0455979772741513</v>
      </c>
      <c r="H593">
        <f>(G594-G593)/'Datos excel'!$B$1</f>
        <v>-1.717033977249125</v>
      </c>
      <c r="I593">
        <v>590</v>
      </c>
    </row>
    <row r="594" spans="1:9" x14ac:dyDescent="0.35">
      <c r="A594">
        <v>1.7694787634651299</v>
      </c>
      <c r="B594">
        <f>(A595-A594)/'Datos excel'!$B$1</f>
        <v>-0.43291775791489373</v>
      </c>
      <c r="C594">
        <f>(B595-B594)/'Datos excel'!$B$1</f>
        <v>-0.1063349802123177</v>
      </c>
      <c r="D594">
        <f>(C595-C594)/'Datos excel'!$B$1</f>
        <v>3.5024628311588408</v>
      </c>
      <c r="E594">
        <v>-1.6281579547557199</v>
      </c>
      <c r="F594">
        <f>(E595-E594)/'Datos excel'!$B$1</f>
        <v>0.66738906373051166</v>
      </c>
      <c r="G594">
        <f>(F595-F594)/'Datos excel'!$B$1</f>
        <v>1.0276172395111849</v>
      </c>
      <c r="H594">
        <f>(G595-G594)/'Datos excel'!$B$1</f>
        <v>-1.938953762772915</v>
      </c>
      <c r="I594">
        <v>591</v>
      </c>
    </row>
    <row r="595" spans="1:9" x14ac:dyDescent="0.35">
      <c r="A595">
        <v>1.7649452593055499</v>
      </c>
      <c r="B595">
        <f>(A596-A595)/'Datos excel'!$B$1</f>
        <v>-0.43403129522374251</v>
      </c>
      <c r="C595">
        <f>(B596-B595)/'Datos excel'!$B$1</f>
        <v>-6.9657275212851297E-2</v>
      </c>
      <c r="D595">
        <f>(C596-C595)/'Datos excel'!$B$1</f>
        <v>3.5173875694832879</v>
      </c>
      <c r="E595">
        <v>-1.6211690728233801</v>
      </c>
      <c r="F595">
        <f>(E596-E595)/'Datos excel'!$B$1</f>
        <v>0.67815024629834686</v>
      </c>
      <c r="G595">
        <f>(F596-F595)/'Datos excel'!$B$1</f>
        <v>1.0073125631885926</v>
      </c>
      <c r="H595">
        <f>(G596-G595)/'Datos excel'!$B$1</f>
        <v>-2.1592737216257745</v>
      </c>
      <c r="I595">
        <v>592</v>
      </c>
    </row>
    <row r="596" spans="1:9" x14ac:dyDescent="0.35">
      <c r="A596">
        <v>1.76040009421054</v>
      </c>
      <c r="B596">
        <f>(A597-A596)/'Datos excel'!$B$1</f>
        <v>-0.43476074450400176</v>
      </c>
      <c r="C596">
        <f>(B597-B596)/'Datos excel'!$B$1</f>
        <v>-3.2823278719128782E-2</v>
      </c>
      <c r="D596">
        <f>(C597-C596)/'Datos excel'!$B$1</f>
        <v>3.5275749760060804</v>
      </c>
      <c r="E596">
        <v>-1.6140675000507101</v>
      </c>
      <c r="F596">
        <f>(E597-E596)/'Datos excel'!$B$1</f>
        <v>0.68869879879295348</v>
      </c>
      <c r="G596">
        <f>(F597-F596)/'Datos excel'!$B$1</f>
        <v>0.98470070165209589</v>
      </c>
      <c r="H596">
        <f>(G597-G596)/'Datos excel'!$B$1</f>
        <v>-2.3776726439676255</v>
      </c>
      <c r="I596">
        <v>593</v>
      </c>
    </row>
    <row r="597" spans="1:9" x14ac:dyDescent="0.35">
      <c r="A597">
        <v>1.75584729034053</v>
      </c>
      <c r="B597">
        <f>(A598-A597)/'Datos excel'!$B$1</f>
        <v>-0.43510446907497091</v>
      </c>
      <c r="C597">
        <f>(B598-B597)/'Datos excel'!$B$1</f>
        <v>4.1174000462308614E-3</v>
      </c>
      <c r="D597">
        <f>(C598-C597)/'Datos excel'!$B$1</f>
        <v>3.5332904062442441</v>
      </c>
      <c r="E597">
        <v>-1.6068554630946299</v>
      </c>
      <c r="F597">
        <f>(E598-E597)/'Datos excel'!$B$1</f>
        <v>0.69901056042726994</v>
      </c>
      <c r="G597">
        <f>(F598-F597)/'Datos excel'!$B$1</f>
        <v>0.95980177194899552</v>
      </c>
      <c r="H597">
        <f>(G598-G597)/'Datos excel'!$B$1</f>
        <v>-2.5938459722299432</v>
      </c>
      <c r="I597">
        <v>594</v>
      </c>
    </row>
    <row r="598" spans="1:9" x14ac:dyDescent="0.35">
      <c r="A598">
        <v>1.7512908869952299</v>
      </c>
      <c r="B598">
        <f>(A599-A598)/'Datos excel'!$B$1</f>
        <v>-0.43506135176251381</v>
      </c>
      <c r="C598">
        <f>(B599-B598)/'Datos excel'!$B$1</f>
        <v>4.1117930657084897E-2</v>
      </c>
      <c r="D598">
        <f>(C599-C598)/'Datos excel'!$B$1</f>
        <v>3.5348081877498889</v>
      </c>
      <c r="E598">
        <v>-1.5995354416232299</v>
      </c>
      <c r="F598">
        <f>(E599-E598)/'Datos excel'!$B$1</f>
        <v>0.70906158107946138</v>
      </c>
      <c r="G598">
        <f>(F599-F598)/'Datos excel'!$B$1</f>
        <v>0.93263908044599197</v>
      </c>
      <c r="H598">
        <f>(G599-G598)/'Datos excel'!$B$1</f>
        <v>-2.807506126535162</v>
      </c>
      <c r="I598">
        <v>595</v>
      </c>
    </row>
    <row r="599" spans="1:9" x14ac:dyDescent="0.35">
      <c r="A599">
        <v>1.7467349351733701</v>
      </c>
      <c r="B599">
        <f>(A600-A599)/'Datos excel'!$B$1</f>
        <v>-0.43463076579957011</v>
      </c>
      <c r="C599">
        <f>(B600-B599)/'Datos excel'!$B$1</f>
        <v>7.8134355438698566E-2</v>
      </c>
      <c r="D599">
        <f>(C600-C599)/'Datos excel'!$B$1</f>
        <v>3.5324088607498503</v>
      </c>
      <c r="E599">
        <v>-1.5921101661096899</v>
      </c>
      <c r="F599">
        <f>(E600-E599)/'Datos excel'!$B$1</f>
        <v>0.71882815469139427</v>
      </c>
      <c r="G599">
        <f>(F600-F599)/'Datos excel'!$B$1</f>
        <v>0.90323894503922131</v>
      </c>
      <c r="H599">
        <f>(G600-G599)/'Datos excel'!$B$1</f>
        <v>-3.0183819946171471</v>
      </c>
      <c r="I599">
        <v>596</v>
      </c>
    </row>
    <row r="600" spans="1:9" x14ac:dyDescent="0.35">
      <c r="A600">
        <v>1.74218349243717</v>
      </c>
      <c r="B600">
        <f>(A601-A600)/'Datos excel'!$B$1</f>
        <v>-0.43381254474277281</v>
      </c>
      <c r="C600">
        <f>(B601-B600)/'Datos excel'!$B$1</f>
        <v>0.11512565452672263</v>
      </c>
      <c r="E600">
        <v>-1.5845826152764499</v>
      </c>
      <c r="F600">
        <f>(E601-E600)/'Datos excel'!$B$1</f>
        <v>0.72828685080529898</v>
      </c>
      <c r="G600">
        <f>(F601-F600)/'Datos excel'!$B$1</f>
        <v>0.87163052270583152</v>
      </c>
      <c r="I600">
        <v>597</v>
      </c>
    </row>
    <row r="601" spans="1:9" x14ac:dyDescent="0.35">
      <c r="A601">
        <v>1.73764061809184</v>
      </c>
      <c r="B601">
        <f>(A602-A601)/'Datos excel'!$B$1</f>
        <v>-0.43260695170776992</v>
      </c>
      <c r="E601">
        <v>-1.57695601320913</v>
      </c>
      <c r="F601">
        <f>(E602-E601)/'Datos excel'!$B$1</f>
        <v>0.73741454429455655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0.5383678744958782</v>
      </c>
      <c r="C603">
        <f t="shared" si="0"/>
        <v>1.5084151565165298</v>
      </c>
      <c r="D603">
        <f t="shared" si="0"/>
        <v>9.9025469109812683</v>
      </c>
      <c r="E603">
        <f t="shared" si="0"/>
        <v>-1.1559105449952201</v>
      </c>
      <c r="F603">
        <f t="shared" si="0"/>
        <v>0.82150745583675389</v>
      </c>
      <c r="G603">
        <f t="shared" si="0"/>
        <v>2.0232026088661126</v>
      </c>
      <c r="H603">
        <f t="shared" si="0"/>
        <v>7.3399040174378571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2024-09-07T14:49:06Z</dcterms:modified>
</cp:coreProperties>
</file>