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92A0EFCF-763E-4C60-9775-3E862A8CC0BE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전압계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F3" i="2" l="1"/>
  <c r="F4" i="2"/>
</calcChain>
</file>

<file path=xl/sharedStrings.xml><?xml version="1.0" encoding="utf-8"?>
<sst xmlns="http://schemas.openxmlformats.org/spreadsheetml/2006/main" count="44" uniqueCount="42">
  <si>
    <t>EXTERNAL_R</t>
    <phoneticPr fontId="1" type="noConversion"/>
  </si>
  <si>
    <t xml:space="preserve">    R2p75K</t>
    <phoneticPr fontId="1" type="noConversion"/>
  </si>
  <si>
    <t xml:space="preserve">    R3p5K</t>
    <phoneticPr fontId="1" type="noConversion"/>
  </si>
  <si>
    <t xml:space="preserve">    R7K</t>
    <phoneticPr fontId="1" type="noConversion"/>
  </si>
  <si>
    <t xml:space="preserve">    R14K</t>
    <phoneticPr fontId="1" type="noConversion"/>
  </si>
  <si>
    <t xml:space="preserve">    R35K</t>
    <phoneticPr fontId="1" type="noConversion"/>
  </si>
  <si>
    <t xml:space="preserve">    R120K</t>
    <phoneticPr fontId="1" type="noConversion"/>
  </si>
  <si>
    <t xml:space="preserve">    BYPASS </t>
  </si>
  <si>
    <t xml:space="preserve">    R350K</t>
    <phoneticPr fontId="1" type="noConversion"/>
  </si>
  <si>
    <t>source reference</t>
    <phoneticPr fontId="1" type="noConversion"/>
  </si>
  <si>
    <t>source ref : 50%</t>
    <phoneticPr fontId="1" type="noConversion"/>
  </si>
  <si>
    <t>source ref : bypass</t>
    <phoneticPr fontId="1" type="noConversion"/>
  </si>
  <si>
    <t>reference voltage</t>
    <phoneticPr fontId="1" type="noConversion"/>
  </si>
  <si>
    <t>source ref : 20%</t>
    <phoneticPr fontId="1" type="noConversion"/>
  </si>
  <si>
    <t>adc decimal 값</t>
    <phoneticPr fontId="1" type="noConversion"/>
  </si>
  <si>
    <t xml:space="preserve"> vdd(3.3V)</t>
    <phoneticPr fontId="1" type="noConversion"/>
  </si>
  <si>
    <t>FET short</t>
    <phoneticPr fontId="1" type="noConversion"/>
  </si>
  <si>
    <t>설정</t>
    <phoneticPr fontId="1" type="noConversion"/>
  </si>
  <si>
    <t>gain</t>
    <phoneticPr fontId="1" type="noConversion"/>
  </si>
  <si>
    <t>ref 2.5v</t>
    <phoneticPr fontId="1" type="noConversion"/>
  </si>
  <si>
    <t>2.75k</t>
    <phoneticPr fontId="1" type="noConversion"/>
  </si>
  <si>
    <t>R14K</t>
  </si>
  <si>
    <t>R120K</t>
  </si>
  <si>
    <t>x</t>
    <phoneticPr fontId="1" type="noConversion"/>
  </si>
  <si>
    <t>R7K</t>
  </si>
  <si>
    <t>20%, 67%</t>
    <phoneticPr fontId="1" type="noConversion"/>
  </si>
  <si>
    <t>set_Rload R50</t>
    <phoneticPr fontId="1" type="noConversion"/>
  </si>
  <si>
    <t>FS+</t>
    <phoneticPr fontId="1" type="noConversion"/>
  </si>
  <si>
    <t>FS-</t>
    <phoneticPr fontId="1" type="noConversion"/>
  </si>
  <si>
    <t>2^15</t>
    <phoneticPr fontId="1" type="noConversion"/>
  </si>
  <si>
    <t>LSB</t>
    <phoneticPr fontId="1" type="noConversion"/>
  </si>
  <si>
    <t>fresh</t>
    <phoneticPr fontId="1" type="noConversion"/>
  </si>
  <si>
    <t>NH3</t>
    <phoneticPr fontId="1" type="noConversion"/>
  </si>
  <si>
    <t>mV</t>
    <phoneticPr fontId="1" type="noConversion"/>
  </si>
  <si>
    <t>adc decimal * LSB</t>
    <phoneticPr fontId="1" type="noConversion"/>
  </si>
  <si>
    <t>nvm</t>
    <phoneticPr fontId="1" type="noConversion"/>
  </si>
  <si>
    <t>uint32_t u32baseLine_uV;</t>
    <phoneticPr fontId="1" type="noConversion"/>
  </si>
  <si>
    <t>uint32_t u32span_uV;</t>
    <phoneticPr fontId="1" type="noConversion"/>
  </si>
  <si>
    <t>float fOffset_ppm</t>
    <phoneticPr fontId="1" type="noConversion"/>
  </si>
  <si>
    <t>float fOpAmpGain</t>
    <phoneticPr fontId="1" type="noConversion"/>
  </si>
  <si>
    <t>float fGasCalibration_ppm;</t>
    <phoneticPr fontId="1" type="noConversion"/>
  </si>
  <si>
    <t>float nA_per_ppm;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</si>
</sst>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9" fontId="0" fillId="0" borderId="1" xfId="0" applyNumberFormat="1" applyBorder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6"/>
  <sheetViews>
    <sheetView topLeftCell="A10" workbookViewId="0">
      <selection activeCell="G21" sqref="G21"/>
    </sheetView>
  </sheetViews>
  <sheetFormatPr defaultRowHeight="17.399999999999999" x14ac:dyDescent="0.4"/>
  <cols>
    <col min="1" max="1" width="24.09765625" bestFit="1" customWidth="1"/>
    <col min="2" max="2" width="12.3984375" bestFit="1" customWidth="1"/>
    <col min="3" max="3" width="10.8984375" bestFit="1" customWidth="1"/>
  </cols>
  <sheetData>
    <row r="2" spans="1:9" x14ac:dyDescent="0.4">
      <c r="A2" s="1"/>
      <c r="I2" t="s">
        <v>14</v>
      </c>
    </row>
    <row r="3" spans="1:9" x14ac:dyDescent="0.4">
      <c r="A3" s="2"/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8</v>
      </c>
    </row>
    <row r="4" spans="1:9" x14ac:dyDescent="0.4">
      <c r="A4" s="3" t="s">
        <v>10</v>
      </c>
      <c r="B4" s="2"/>
      <c r="C4" s="2">
        <v>26411</v>
      </c>
      <c r="D4" s="2">
        <v>26413</v>
      </c>
      <c r="E4" s="2"/>
      <c r="F4" s="2">
        <v>26410</v>
      </c>
      <c r="G4" s="2">
        <v>26409</v>
      </c>
      <c r="H4" s="2">
        <v>26407</v>
      </c>
      <c r="I4" s="2">
        <v>26404</v>
      </c>
    </row>
    <row r="5" spans="1:9" x14ac:dyDescent="0.4">
      <c r="A5" s="2" t="s">
        <v>11</v>
      </c>
      <c r="B5" s="2"/>
      <c r="C5" s="2"/>
      <c r="D5" s="2"/>
      <c r="E5" s="2">
        <v>32767</v>
      </c>
      <c r="F5" s="2"/>
      <c r="G5" s="2"/>
      <c r="H5" s="2">
        <v>32767</v>
      </c>
      <c r="I5" s="2"/>
    </row>
    <row r="6" spans="1:9" x14ac:dyDescent="0.4">
      <c r="A6" s="2" t="s">
        <v>13</v>
      </c>
      <c r="B6" s="2"/>
      <c r="C6" s="2">
        <v>10566</v>
      </c>
      <c r="D6" s="2"/>
      <c r="E6" s="2">
        <v>10565</v>
      </c>
      <c r="F6" s="2"/>
      <c r="G6" s="2"/>
      <c r="H6" s="2">
        <v>10561</v>
      </c>
      <c r="I6" s="2">
        <v>10484</v>
      </c>
    </row>
    <row r="9" spans="1:9" x14ac:dyDescent="0.4">
      <c r="A9" t="s">
        <v>17</v>
      </c>
    </row>
    <row r="10" spans="1:9" x14ac:dyDescent="0.4">
      <c r="A10" s="4" t="s">
        <v>16</v>
      </c>
    </row>
    <row r="11" spans="1:9" x14ac:dyDescent="0.4">
      <c r="A11" t="s">
        <v>12</v>
      </c>
      <c r="B11" s="5" t="s">
        <v>15</v>
      </c>
    </row>
    <row r="12" spans="1:9" x14ac:dyDescent="0.4">
      <c r="A12" t="s">
        <v>9</v>
      </c>
      <c r="B12" s="6">
        <v>0.2</v>
      </c>
    </row>
    <row r="13" spans="1:9" x14ac:dyDescent="0.4">
      <c r="B13" s="6">
        <v>0.5</v>
      </c>
    </row>
    <row r="14" spans="1:9" x14ac:dyDescent="0.4">
      <c r="B14" s="6">
        <v>0.67</v>
      </c>
    </row>
    <row r="15" spans="1:9" x14ac:dyDescent="0.4">
      <c r="B15" s="5" t="s">
        <v>7</v>
      </c>
    </row>
    <row r="23" spans="2:6" x14ac:dyDescent="0.4">
      <c r="B23" s="5" t="s">
        <v>18</v>
      </c>
      <c r="C23" t="s">
        <v>20</v>
      </c>
      <c r="D23" t="s">
        <v>24</v>
      </c>
      <c r="E23" t="s">
        <v>21</v>
      </c>
      <c r="F23" t="s">
        <v>22</v>
      </c>
    </row>
    <row r="24" spans="2:6" x14ac:dyDescent="0.4">
      <c r="B24" s="5" t="s">
        <v>19</v>
      </c>
      <c r="C24" t="s">
        <v>23</v>
      </c>
      <c r="D24" t="s">
        <v>23</v>
      </c>
    </row>
    <row r="25" spans="2:6" x14ac:dyDescent="0.4">
      <c r="B25" s="6" t="s">
        <v>25</v>
      </c>
      <c r="F25" t="s">
        <v>23</v>
      </c>
    </row>
    <row r="26" spans="2:6" x14ac:dyDescent="0.4">
      <c r="B26" t="s">
        <v>26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C85B-855E-4B10-8886-E0548435DC6E}">
  <sheetPr>
    <tabColor rgb="FFFFFF00"/>
  </sheetPr>
  <dimension ref="A2:K11"/>
  <sheetViews>
    <sheetView tabSelected="1" workbookViewId="0">
      <selection activeCell="H11" sqref="H11"/>
    </sheetView>
  </sheetViews>
  <sheetFormatPr defaultRowHeight="17.399999999999999" x14ac:dyDescent="0.4"/>
  <cols>
    <col min="2" max="2" width="10.3984375" bestFit="1" customWidth="1"/>
    <col min="6" max="6" width="16.09765625" bestFit="1" customWidth="1"/>
  </cols>
  <sheetData>
    <row r="2" spans="1:11" x14ac:dyDescent="0.4">
      <c r="E2" s="7" t="s">
        <v>32</v>
      </c>
      <c r="F2" s="2" t="s">
        <v>34</v>
      </c>
      <c r="G2" s="8" t="s">
        <v>33</v>
      </c>
      <c r="K2" s="1" t="s">
        <v>35</v>
      </c>
    </row>
    <row r="3" spans="1:11" x14ac:dyDescent="0.4">
      <c r="A3" s="2" t="s">
        <v>27</v>
      </c>
      <c r="B3" s="2">
        <v>2.048</v>
      </c>
      <c r="E3" s="7" t="s">
        <v>31</v>
      </c>
      <c r="F3" s="2">
        <f xml:space="preserve"> B6*2700</f>
        <v>0.16875000000000001</v>
      </c>
      <c r="G3" s="2">
        <v>168</v>
      </c>
      <c r="K3" t="s">
        <v>36</v>
      </c>
    </row>
    <row r="4" spans="1:11" x14ac:dyDescent="0.4">
      <c r="A4" s="2" t="s">
        <v>28</v>
      </c>
      <c r="B4" s="2">
        <v>-2.048</v>
      </c>
      <c r="E4" s="7">
        <v>47.1</v>
      </c>
      <c r="F4" s="2">
        <f>B6*4450</f>
        <v>0.27812500000000001</v>
      </c>
      <c r="G4" s="2">
        <v>278</v>
      </c>
      <c r="K4" t="s">
        <v>37</v>
      </c>
    </row>
    <row r="5" spans="1:11" x14ac:dyDescent="0.4">
      <c r="A5" s="2" t="s">
        <v>29</v>
      </c>
      <c r="B5" s="2">
        <f>2^15</f>
        <v>32768</v>
      </c>
    </row>
    <row r="6" spans="1:11" x14ac:dyDescent="0.4">
      <c r="A6" s="2" t="s">
        <v>30</v>
      </c>
      <c r="B6" s="2">
        <f>B3/B5</f>
        <v>6.2500000000000001E-5</v>
      </c>
      <c r="K6" t="s">
        <v>39</v>
      </c>
    </row>
    <row r="8" spans="1:11" x14ac:dyDescent="0.4">
      <c r="K8" t="s">
        <v>38</v>
      </c>
    </row>
    <row r="10" spans="1:11" x14ac:dyDescent="0.4">
      <c r="K10" t="s">
        <v>40</v>
      </c>
    </row>
    <row r="11" spans="1:11" x14ac:dyDescent="0.4">
      <c r="K11" t="s">
        <v>41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전압계산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2019-06-05T08:35:28Z</dcterms:modified>
</cp:coreProperties>
</file>