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Yooju Shin\PycharmProjects\SIGMOD2021LogScript\Data\"/>
    </mc:Choice>
  </mc:AlternateContent>
  <xr:revisionPtr revIDLastSave="0" documentId="13_ncr:1_{2ED3A213-257A-4943-B5ED-40FC56DB1BB6}" xr6:coauthVersionLast="36" xr6:coauthVersionMax="36" xr10:uidLastSave="{00000000-0000-0000-0000-000000000000}"/>
  <bookViews>
    <workbookView xWindow="0" yWindow="0" windowWidth="14400" windowHeight="8328" activeTab="4" xr2:uid="{00000000-000D-0000-FFFF-FFFF00000000}"/>
  </bookViews>
  <sheets>
    <sheet name="overall" sheetId="1" r:id="rId1"/>
    <sheet name="numQuery" sheetId="3" r:id="rId2"/>
    <sheet name="Params" sheetId="4" r:id="rId3"/>
    <sheet name="chgdQRatio" sheetId="2" r:id="rId4"/>
    <sheet name="distribution" sheetId="6" r:id="rId5"/>
  </sheets>
  <calcPr calcId="191029"/>
</workbook>
</file>

<file path=xl/calcChain.xml><?xml version="1.0" encoding="utf-8"?>
<calcChain xmlns="http://schemas.openxmlformats.org/spreadsheetml/2006/main">
  <c r="O7" i="6" l="1"/>
  <c r="M7" i="6"/>
  <c r="O3" i="6"/>
  <c r="N3" i="6"/>
  <c r="M3" i="6"/>
  <c r="O41" i="2"/>
  <c r="O40" i="2"/>
  <c r="N40" i="2"/>
  <c r="R51" i="3"/>
  <c r="Q51" i="3"/>
  <c r="R47" i="3"/>
  <c r="Q47" i="3"/>
  <c r="R43" i="3"/>
  <c r="Q43" i="3"/>
  <c r="R39" i="3"/>
  <c r="Q39" i="3"/>
  <c r="R35" i="3"/>
  <c r="Q35" i="3"/>
  <c r="R31" i="3"/>
  <c r="Q31" i="3"/>
  <c r="P51" i="3"/>
  <c r="O51" i="3"/>
  <c r="P47" i="3"/>
  <c r="O47" i="3"/>
  <c r="P43" i="3"/>
  <c r="O43" i="3"/>
  <c r="P39" i="3"/>
  <c r="O39" i="3"/>
  <c r="P35" i="3"/>
  <c r="O35" i="3"/>
  <c r="P31" i="3"/>
  <c r="O31" i="3"/>
  <c r="N53" i="3"/>
  <c r="M53" i="3"/>
  <c r="N51" i="3"/>
  <c r="M51" i="3"/>
  <c r="N47" i="3"/>
  <c r="M47" i="3"/>
  <c r="N43" i="3"/>
  <c r="M43" i="3"/>
  <c r="N39" i="3"/>
  <c r="M39" i="3"/>
  <c r="N35" i="3"/>
  <c r="M35" i="3"/>
  <c r="N31" i="3"/>
  <c r="M31" i="3"/>
  <c r="N24" i="3"/>
  <c r="O24" i="3"/>
  <c r="M24" i="3"/>
  <c r="O22" i="3"/>
  <c r="O18" i="3"/>
  <c r="O14" i="3"/>
  <c r="O10" i="3"/>
  <c r="O6" i="3"/>
  <c r="O2" i="3"/>
  <c r="N22" i="3"/>
  <c r="N18" i="3"/>
  <c r="N14" i="3"/>
  <c r="N10" i="3"/>
  <c r="N6" i="3"/>
  <c r="N2" i="3"/>
  <c r="M22" i="3"/>
  <c r="M18" i="3"/>
  <c r="M14" i="3"/>
  <c r="M6" i="3"/>
  <c r="M2" i="3"/>
  <c r="O9" i="6" l="1"/>
  <c r="M4" i="6"/>
  <c r="O5" i="6" s="1"/>
  <c r="Q53" i="3"/>
  <c r="R53" i="3"/>
  <c r="O53" i="3"/>
  <c r="P53" i="3"/>
  <c r="R4" i="2"/>
  <c r="R5" i="2"/>
  <c r="R6" i="2"/>
  <c r="R8" i="2"/>
  <c r="R9" i="2"/>
  <c r="R10" i="2"/>
  <c r="R11" i="2"/>
  <c r="R13" i="2"/>
  <c r="R14" i="2"/>
  <c r="R15" i="2"/>
  <c r="R16" i="2"/>
  <c r="R18" i="2"/>
  <c r="R19" i="2"/>
  <c r="R20" i="2"/>
  <c r="R21" i="2"/>
  <c r="R23" i="2"/>
  <c r="R24" i="2"/>
  <c r="R25" i="2"/>
  <c r="R26" i="2"/>
  <c r="R28" i="2"/>
  <c r="R29" i="2"/>
  <c r="R30" i="2"/>
  <c r="R31" i="2"/>
  <c r="R3" i="2"/>
  <c r="S3" i="2"/>
  <c r="O7" i="2"/>
  <c r="O12" i="2"/>
  <c r="O17" i="2"/>
  <c r="O22" i="2"/>
  <c r="O27" i="2"/>
  <c r="O2" i="2"/>
  <c r="N7" i="2"/>
  <c r="N12" i="2"/>
  <c r="N17" i="2"/>
  <c r="N22" i="2"/>
  <c r="N27" i="2"/>
  <c r="N2" i="2"/>
  <c r="S4" i="2"/>
  <c r="S5" i="2"/>
  <c r="S6" i="2"/>
  <c r="S8" i="2"/>
  <c r="S9" i="2"/>
  <c r="S10" i="2"/>
  <c r="S11" i="2"/>
  <c r="S13" i="2"/>
  <c r="S14" i="2"/>
  <c r="S15" i="2"/>
  <c r="S16" i="2"/>
  <c r="S18" i="2"/>
  <c r="S19" i="2"/>
  <c r="S20" i="2"/>
  <c r="S21" i="2"/>
  <c r="S23" i="2"/>
  <c r="S24" i="2"/>
  <c r="S25" i="2"/>
  <c r="S26" i="2"/>
  <c r="S28" i="2"/>
  <c r="S29" i="2"/>
  <c r="S30" i="2"/>
  <c r="S31" i="2"/>
  <c r="N33" i="2" l="1"/>
  <c r="O33" i="2"/>
  <c r="R33" i="2"/>
  <c r="S33" i="2"/>
  <c r="R35" i="4"/>
  <c r="Q35" i="4"/>
  <c r="O35" i="4"/>
  <c r="N35" i="4"/>
  <c r="R26" i="4"/>
  <c r="Q26" i="4"/>
  <c r="O26" i="4"/>
  <c r="N26" i="4"/>
  <c r="R17" i="4"/>
  <c r="Q17" i="4"/>
  <c r="O17" i="4"/>
  <c r="N17" i="4"/>
  <c r="O8" i="4"/>
  <c r="Q8" i="4"/>
  <c r="R8" i="4"/>
  <c r="N8" i="4"/>
  <c r="R34" i="4"/>
  <c r="Q34" i="4"/>
  <c r="O34" i="4"/>
  <c r="N34" i="4"/>
  <c r="R33" i="4"/>
  <c r="Q33" i="4"/>
  <c r="O33" i="4"/>
  <c r="N33" i="4"/>
  <c r="R32" i="4"/>
  <c r="Q32" i="4"/>
  <c r="O32" i="4"/>
  <c r="N32" i="4"/>
  <c r="R31" i="4"/>
  <c r="Q31" i="4"/>
  <c r="O31" i="4"/>
  <c r="N31" i="4"/>
  <c r="R30" i="4"/>
  <c r="Q30" i="4"/>
  <c r="O30" i="4"/>
  <c r="N30" i="4"/>
  <c r="R29" i="4"/>
  <c r="Q29" i="4"/>
  <c r="O29" i="4"/>
  <c r="N29" i="4"/>
  <c r="R25" i="4"/>
  <c r="Q25" i="4"/>
  <c r="O25" i="4"/>
  <c r="N25" i="4"/>
  <c r="R24" i="4"/>
  <c r="Q24" i="4"/>
  <c r="O24" i="4"/>
  <c r="N24" i="4"/>
  <c r="R23" i="4"/>
  <c r="Q23" i="4"/>
  <c r="O23" i="4"/>
  <c r="N23" i="4"/>
  <c r="R22" i="4"/>
  <c r="Q22" i="4"/>
  <c r="O22" i="4"/>
  <c r="N22" i="4"/>
  <c r="R21" i="4"/>
  <c r="Q21" i="4"/>
  <c r="O21" i="4"/>
  <c r="N21" i="4"/>
  <c r="R20" i="4"/>
  <c r="Q20" i="4"/>
  <c r="O20" i="4"/>
  <c r="N20" i="4"/>
  <c r="R16" i="4"/>
  <c r="Q16" i="4"/>
  <c r="O16" i="4"/>
  <c r="N16" i="4"/>
  <c r="R15" i="4"/>
  <c r="Q15" i="4"/>
  <c r="O15" i="4"/>
  <c r="N15" i="4"/>
  <c r="R14" i="4"/>
  <c r="Q14" i="4"/>
  <c r="O14" i="4"/>
  <c r="N14" i="4"/>
  <c r="R13" i="4"/>
  <c r="Q13" i="4"/>
  <c r="O13" i="4"/>
  <c r="N13" i="4"/>
  <c r="R12" i="4"/>
  <c r="Q12" i="4"/>
  <c r="O12" i="4"/>
  <c r="N12" i="4"/>
  <c r="R11" i="4"/>
  <c r="Q11" i="4"/>
  <c r="O11" i="4"/>
  <c r="N11" i="4"/>
  <c r="O7" i="4"/>
  <c r="O6" i="4"/>
  <c r="O5" i="4"/>
  <c r="O4" i="4"/>
  <c r="O3" i="4"/>
  <c r="O2" i="4"/>
  <c r="R7" i="4"/>
  <c r="R6" i="4"/>
  <c r="R5" i="4"/>
  <c r="R4" i="4"/>
  <c r="R3" i="4"/>
  <c r="R2" i="4"/>
  <c r="Q3" i="4"/>
  <c r="Q4" i="4"/>
  <c r="Q5" i="4"/>
  <c r="Q6" i="4"/>
  <c r="Q7" i="4"/>
  <c r="Q2" i="4"/>
  <c r="N3" i="4"/>
  <c r="N4" i="4"/>
  <c r="N5" i="4"/>
  <c r="N6" i="4"/>
  <c r="N7" i="4"/>
  <c r="N2" i="4"/>
  <c r="M10" i="3"/>
  <c r="S10" i="1"/>
  <c r="R10" i="1"/>
  <c r="Q10" i="1"/>
  <c r="S6" i="1"/>
  <c r="R6" i="1"/>
  <c r="Q6" i="1"/>
  <c r="N12" i="1"/>
  <c r="N15" i="1"/>
  <c r="N16" i="1"/>
  <c r="N17" i="1"/>
  <c r="N18" i="1"/>
  <c r="N19" i="1"/>
  <c r="N14" i="1"/>
  <c r="N20" i="1" s="1"/>
  <c r="M15" i="1"/>
  <c r="M16" i="1"/>
  <c r="M17" i="1"/>
  <c r="M18" i="1"/>
  <c r="M19" i="1"/>
  <c r="M14" i="1"/>
  <c r="M20" i="1" s="1"/>
  <c r="N7" i="1"/>
  <c r="N8" i="1"/>
  <c r="N9" i="1"/>
  <c r="N10" i="1"/>
  <c r="N11" i="1"/>
  <c r="N6" i="1"/>
  <c r="M11" i="1"/>
  <c r="M6" i="1"/>
  <c r="M12" i="1" s="1"/>
  <c r="M7" i="1"/>
  <c r="M8" i="1"/>
  <c r="M9" i="1"/>
  <c r="M10" i="1"/>
</calcChain>
</file>

<file path=xl/sharedStrings.xml><?xml version="1.0" encoding="utf-8"?>
<sst xmlns="http://schemas.openxmlformats.org/spreadsheetml/2006/main" count="1667" uniqueCount="98">
  <si>
    <t>Dataset</t>
  </si>
  <si>
    <t>Queryset</t>
  </si>
  <si>
    <t>ChgQRatio</t>
  </si>
  <si>
    <t>Method</t>
  </si>
  <si>
    <t>Time</t>
  </si>
  <si>
    <t>AvgMem</t>
  </si>
  <si>
    <t>PeakMem</t>
  </si>
  <si>
    <t>#Out</t>
  </si>
  <si>
    <t>#OutQ</t>
  </si>
  <si>
    <t>EM</t>
  </si>
  <si>
    <t>EM_Q100</t>
  </si>
  <si>
    <t>MDUAL</t>
  </si>
  <si>
    <t>MDUAL-D</t>
  </si>
  <si>
    <t>MDUAL-Q</t>
  </si>
  <si>
    <t>NAIVE</t>
  </si>
  <si>
    <t>SOP</t>
  </si>
  <si>
    <t>pMCSKY</t>
  </si>
  <si>
    <t>FC</t>
  </si>
  <si>
    <t>FC_Q100</t>
  </si>
  <si>
    <t>GAS</t>
  </si>
  <si>
    <t>GAS_Q100</t>
  </si>
  <si>
    <t>HPC</t>
  </si>
  <si>
    <t>HPC_Q100</t>
  </si>
  <si>
    <t>STK</t>
  </si>
  <si>
    <t>STK_Q100</t>
  </si>
  <si>
    <t>TAO</t>
  </si>
  <si>
    <t>TAO_Q100</t>
  </si>
  <si>
    <t>Time others/ours</t>
    <phoneticPr fontId="2" type="noConversion"/>
  </si>
  <si>
    <t>SOP</t>
    <phoneticPr fontId="2" type="noConversion"/>
  </si>
  <si>
    <t>pMCSKY</t>
    <phoneticPr fontId="2" type="noConversion"/>
  </si>
  <si>
    <t>STK</t>
    <phoneticPr fontId="2" type="noConversion"/>
  </si>
  <si>
    <t>TAO</t>
    <phoneticPr fontId="2" type="noConversion"/>
  </si>
  <si>
    <t>HPC</t>
    <phoneticPr fontId="2" type="noConversion"/>
  </si>
  <si>
    <t>GAS</t>
    <phoneticPr fontId="2" type="noConversion"/>
  </si>
  <si>
    <t>Mem others/ours</t>
    <phoneticPr fontId="2" type="noConversion"/>
  </si>
  <si>
    <t>EM_Q1</t>
  </si>
  <si>
    <t>EM_Q10</t>
  </si>
  <si>
    <t>EM_Q1000</t>
  </si>
  <si>
    <t>GAS_Q1</t>
  </si>
  <si>
    <t>GAS_Q10</t>
  </si>
  <si>
    <t>GAS_Q1000</t>
  </si>
  <si>
    <t>STK_Q1</t>
  </si>
  <si>
    <t>STK_Q10</t>
  </si>
  <si>
    <t>STK_Q1000</t>
  </si>
  <si>
    <t>paramKey</t>
  </si>
  <si>
    <t>K</t>
  </si>
  <si>
    <t>R</t>
  </si>
  <si>
    <t>S</t>
  </si>
  <si>
    <t>W</t>
  </si>
  <si>
    <t>average</t>
    <phoneticPr fontId="2" type="noConversion"/>
  </si>
  <si>
    <t>Average Time</t>
    <phoneticPr fontId="2" type="noConversion"/>
  </si>
  <si>
    <t>OURS</t>
    <phoneticPr fontId="2" type="noConversion"/>
  </si>
  <si>
    <t>Average PeakMem</t>
    <phoneticPr fontId="2" type="noConversion"/>
  </si>
  <si>
    <t>Time increase rate(1000/1)</t>
    <phoneticPr fontId="2" type="noConversion"/>
  </si>
  <si>
    <t>PeakMem Min Max</t>
    <phoneticPr fontId="2" type="noConversion"/>
  </si>
  <si>
    <t>Max</t>
    <phoneticPr fontId="2" type="noConversion"/>
  </si>
  <si>
    <t>SOP Min</t>
    <phoneticPr fontId="2" type="noConversion"/>
  </si>
  <si>
    <t>SOP mem</t>
    <phoneticPr fontId="2" type="noConversion"/>
  </si>
  <si>
    <t>SOP cpu</t>
    <phoneticPr fontId="2" type="noConversion"/>
  </si>
  <si>
    <t>pMCSKY cpu</t>
    <phoneticPr fontId="2" type="noConversion"/>
  </si>
  <si>
    <t>pMCSKY mem</t>
    <phoneticPr fontId="2" type="noConversion"/>
  </si>
  <si>
    <t>S CPU time,PeakMem Others/Ours</t>
    <phoneticPr fontId="2" type="noConversion"/>
  </si>
  <si>
    <t>W CPU time,PeakMem Others/Ours</t>
    <phoneticPr fontId="2" type="noConversion"/>
  </si>
  <si>
    <t>K CPU time,PeakMem Others/Ours</t>
    <phoneticPr fontId="2" type="noConversion"/>
  </si>
  <si>
    <t>R CPU time,PeakMem Others/Ours</t>
    <phoneticPr fontId="2" type="noConversion"/>
  </si>
  <si>
    <t>AVERAGE</t>
    <phoneticPr fontId="2" type="noConversion"/>
  </si>
  <si>
    <t xml:space="preserve"> </t>
    <phoneticPr fontId="2" type="noConversion"/>
  </si>
  <si>
    <t>Qratio=0, CPU time, Others/Ours</t>
    <phoneticPr fontId="2" type="noConversion"/>
  </si>
  <si>
    <t>Qratio!=0, CPU time, Others/Ours</t>
    <phoneticPr fontId="2" type="noConversion"/>
  </si>
  <si>
    <t>average</t>
    <phoneticPr fontId="2" type="noConversion"/>
  </si>
  <si>
    <t>exponential(8)</t>
  </si>
  <si>
    <t>exponential(2)</t>
  </si>
  <si>
    <t>exponential(4)</t>
  </si>
  <si>
    <t>uniform(5)</t>
  </si>
  <si>
    <t>uniform(10)</t>
  </si>
  <si>
    <t>gaussian(2)</t>
  </si>
  <si>
    <t>gaussian(4)</t>
  </si>
  <si>
    <t>gaussian(8)</t>
  </si>
  <si>
    <t>Time</t>
    <phoneticPr fontId="2" type="noConversion"/>
  </si>
  <si>
    <t>Memory</t>
    <phoneticPr fontId="2" type="noConversion"/>
  </si>
  <si>
    <t>FC_Q1</t>
  </si>
  <si>
    <t>FC_Q10</t>
  </si>
  <si>
    <t>FC_Q1000</t>
  </si>
  <si>
    <t>HPC_Q1</t>
  </si>
  <si>
    <t>HPC_Q10</t>
  </si>
  <si>
    <t>HPC_Q1000</t>
  </si>
  <si>
    <t>TAO_Q1</t>
  </si>
  <si>
    <t>TAO_Q10</t>
  </si>
  <si>
    <t>TAO_Q1000</t>
  </si>
  <si>
    <t>FC</t>
    <phoneticPr fontId="2" type="noConversion"/>
  </si>
  <si>
    <t>HPC</t>
    <phoneticPr fontId="2" type="noConversion"/>
  </si>
  <si>
    <t>STK</t>
    <phoneticPr fontId="2" type="noConversion"/>
  </si>
  <si>
    <t>TAO</t>
    <phoneticPr fontId="2" type="noConversion"/>
  </si>
  <si>
    <t>average</t>
    <phoneticPr fontId="2" type="noConversion"/>
  </si>
  <si>
    <t>Memory</t>
    <phoneticPr fontId="2" type="noConversion"/>
  </si>
  <si>
    <t>others</t>
    <phoneticPr fontId="2" type="noConversion"/>
  </si>
  <si>
    <t>ours</t>
    <phoneticPr fontId="2" type="noConversion"/>
  </si>
  <si>
    <t>uniform(20)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</si>
</sst>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6"/>
  <sheetViews>
    <sheetView topLeftCell="H1" workbookViewId="0">
      <selection activeCell="M20" sqref="M20"/>
    </sheetView>
  </sheetViews>
  <sheetFormatPr defaultRowHeight="17.399999999999999" x14ac:dyDescent="0.4"/>
  <cols>
    <col min="12" max="12" width="17.5" bestFit="1" customWidth="1"/>
    <col min="13" max="15" width="10.59765625" customWidth="1"/>
    <col min="16" max="16" width="18.3984375" bestFit="1" customWidth="1"/>
    <col min="17" max="18" width="10.59765625" customWidth="1"/>
  </cols>
  <sheetData>
    <row r="1" spans="2:19" x14ac:dyDescent="0.4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L1" s="3"/>
    </row>
    <row r="2" spans="2:19" x14ac:dyDescent="0.4">
      <c r="B2" t="s">
        <v>9</v>
      </c>
      <c r="C2" t="s">
        <v>10</v>
      </c>
      <c r="D2">
        <v>0.2</v>
      </c>
      <c r="E2" t="s">
        <v>15</v>
      </c>
      <c r="F2">
        <v>73799.12</v>
      </c>
      <c r="G2">
        <v>770.05</v>
      </c>
      <c r="H2">
        <v>899.5</v>
      </c>
      <c r="I2">
        <v>9</v>
      </c>
      <c r="J2">
        <v>10.5</v>
      </c>
    </row>
    <row r="3" spans="2:19" x14ac:dyDescent="0.4">
      <c r="B3" t="s">
        <v>17</v>
      </c>
      <c r="C3" t="s">
        <v>18</v>
      </c>
      <c r="D3">
        <v>0.2</v>
      </c>
      <c r="E3" t="s">
        <v>15</v>
      </c>
      <c r="F3">
        <v>52473.14</v>
      </c>
      <c r="G3">
        <v>221.05</v>
      </c>
      <c r="H3">
        <v>322</v>
      </c>
      <c r="I3">
        <v>310.5</v>
      </c>
      <c r="J3">
        <v>630.5</v>
      </c>
    </row>
    <row r="4" spans="2:19" x14ac:dyDescent="0.4">
      <c r="B4" t="s">
        <v>19</v>
      </c>
      <c r="C4" t="s">
        <v>20</v>
      </c>
      <c r="D4">
        <v>0.2</v>
      </c>
      <c r="E4" t="s">
        <v>15</v>
      </c>
      <c r="F4">
        <v>82111.825000000012</v>
      </c>
      <c r="G4">
        <v>342.65</v>
      </c>
      <c r="H4">
        <v>452</v>
      </c>
      <c r="I4">
        <v>13.5</v>
      </c>
      <c r="J4">
        <v>20</v>
      </c>
      <c r="L4" s="5"/>
      <c r="M4" s="5"/>
      <c r="N4" s="5"/>
    </row>
    <row r="5" spans="2:19" x14ac:dyDescent="0.4">
      <c r="B5" t="s">
        <v>21</v>
      </c>
      <c r="C5" t="s">
        <v>22</v>
      </c>
      <c r="D5">
        <v>0.2</v>
      </c>
      <c r="E5" t="s">
        <v>15</v>
      </c>
      <c r="F5">
        <v>6579.101999999999</v>
      </c>
      <c r="G5">
        <v>142.97999999999999</v>
      </c>
      <c r="H5">
        <v>205.8</v>
      </c>
      <c r="I5">
        <v>97.2</v>
      </c>
      <c r="J5">
        <v>251.8</v>
      </c>
      <c r="L5" s="4" t="s">
        <v>27</v>
      </c>
      <c r="M5" s="5" t="s">
        <v>28</v>
      </c>
      <c r="N5" s="5" t="s">
        <v>29</v>
      </c>
      <c r="P5" s="3" t="s">
        <v>50</v>
      </c>
      <c r="Q5" t="s">
        <v>28</v>
      </c>
      <c r="R5" t="s">
        <v>29</v>
      </c>
      <c r="S5" t="s">
        <v>51</v>
      </c>
    </row>
    <row r="6" spans="2:19" x14ac:dyDescent="0.4">
      <c r="B6" t="s">
        <v>23</v>
      </c>
      <c r="C6" t="s">
        <v>24</v>
      </c>
      <c r="D6">
        <v>0.2</v>
      </c>
      <c r="E6" t="s">
        <v>15</v>
      </c>
      <c r="F6">
        <v>13180.518</v>
      </c>
      <c r="G6">
        <v>179.58</v>
      </c>
      <c r="H6">
        <v>250.2</v>
      </c>
      <c r="I6">
        <v>86.2</v>
      </c>
      <c r="J6">
        <v>278.2</v>
      </c>
      <c r="L6" s="5" t="s">
        <v>9</v>
      </c>
      <c r="M6" s="5">
        <f t="shared" ref="M6:M9" si="0">F2/F31</f>
        <v>32.263715740159448</v>
      </c>
      <c r="N6" s="5">
        <f>F8/F31</f>
        <v>32.81904517498684</v>
      </c>
      <c r="Q6">
        <f>AVERAGE(F2:F7)</f>
        <v>42053.841833333339</v>
      </c>
      <c r="R6">
        <f>AVERAGE(F8:F13)</f>
        <v>42845.167500000003</v>
      </c>
      <c r="S6">
        <f>AVERAGE(F31:F36)</f>
        <v>837.28533333333337</v>
      </c>
    </row>
    <row r="7" spans="2:19" x14ac:dyDescent="0.4">
      <c r="B7" t="s">
        <v>25</v>
      </c>
      <c r="C7" t="s">
        <v>26</v>
      </c>
      <c r="D7">
        <v>0.2</v>
      </c>
      <c r="E7" t="s">
        <v>15</v>
      </c>
      <c r="F7">
        <v>24179.346000000001</v>
      </c>
      <c r="G7">
        <v>229.84</v>
      </c>
      <c r="H7">
        <v>279.2</v>
      </c>
      <c r="I7">
        <v>121.6</v>
      </c>
      <c r="J7">
        <v>560.20000000000005</v>
      </c>
      <c r="L7" s="5" t="s">
        <v>17</v>
      </c>
      <c r="M7" s="5">
        <f t="shared" si="0"/>
        <v>25.564255640899972</v>
      </c>
      <c r="N7" s="5">
        <f t="shared" ref="N7:N11" si="1">F9/F32</f>
        <v>27.129152907680901</v>
      </c>
    </row>
    <row r="8" spans="2:19" x14ac:dyDescent="0.4">
      <c r="B8" t="s">
        <v>9</v>
      </c>
      <c r="C8" t="s">
        <v>10</v>
      </c>
      <c r="D8">
        <v>0.2</v>
      </c>
      <c r="E8" t="s">
        <v>16</v>
      </c>
      <c r="F8">
        <v>75069.364999999991</v>
      </c>
      <c r="G8">
        <v>713.25</v>
      </c>
      <c r="H8">
        <v>843.5</v>
      </c>
      <c r="I8">
        <v>9</v>
      </c>
      <c r="J8">
        <v>10.5</v>
      </c>
      <c r="L8" s="5" t="s">
        <v>19</v>
      </c>
      <c r="M8" s="5">
        <f t="shared" si="0"/>
        <v>210.32526562227849</v>
      </c>
      <c r="N8" s="5">
        <f t="shared" si="1"/>
        <v>214.73193153758672</v>
      </c>
    </row>
    <row r="9" spans="2:19" x14ac:dyDescent="0.4">
      <c r="B9" t="s">
        <v>17</v>
      </c>
      <c r="C9" t="s">
        <v>18</v>
      </c>
      <c r="D9">
        <v>0.2</v>
      </c>
      <c r="E9" t="s">
        <v>16</v>
      </c>
      <c r="F9">
        <v>55685.245000000003</v>
      </c>
      <c r="G9">
        <v>164.9</v>
      </c>
      <c r="H9">
        <v>287</v>
      </c>
      <c r="I9">
        <v>310.5</v>
      </c>
      <c r="J9">
        <v>630.5</v>
      </c>
      <c r="L9" s="5" t="s">
        <v>21</v>
      </c>
      <c r="M9" s="5">
        <f t="shared" si="0"/>
        <v>34.527631123193345</v>
      </c>
      <c r="N9" s="5">
        <f t="shared" si="1"/>
        <v>31.980928489708521</v>
      </c>
      <c r="P9" s="3" t="s">
        <v>52</v>
      </c>
      <c r="Q9" t="s">
        <v>28</v>
      </c>
      <c r="R9" t="s">
        <v>29</v>
      </c>
      <c r="S9" t="s">
        <v>51</v>
      </c>
    </row>
    <row r="10" spans="2:19" x14ac:dyDescent="0.4">
      <c r="B10" t="s">
        <v>19</v>
      </c>
      <c r="C10" t="s">
        <v>20</v>
      </c>
      <c r="D10">
        <v>0.2</v>
      </c>
      <c r="E10" t="s">
        <v>16</v>
      </c>
      <c r="F10">
        <v>83832.205000000002</v>
      </c>
      <c r="G10">
        <v>285.10000000000002</v>
      </c>
      <c r="H10">
        <v>393.5</v>
      </c>
      <c r="I10">
        <v>13.5</v>
      </c>
      <c r="J10">
        <v>20</v>
      </c>
      <c r="L10" s="5" t="s">
        <v>23</v>
      </c>
      <c r="M10" s="5">
        <f>F6/F35</f>
        <v>740.14588948787059</v>
      </c>
      <c r="N10" s="5">
        <f t="shared" si="1"/>
        <v>709.49573225516622</v>
      </c>
      <c r="Q10">
        <f>AVERAGE(H2:H7)</f>
        <v>401.45</v>
      </c>
      <c r="R10">
        <f>AVERAGE(H8:H13)</f>
        <v>339.5</v>
      </c>
      <c r="S10">
        <f>AVERAGE(H31:H36)</f>
        <v>31.086666666666662</v>
      </c>
    </row>
    <row r="11" spans="2:19" x14ac:dyDescent="0.4">
      <c r="B11" t="s">
        <v>21</v>
      </c>
      <c r="C11" t="s">
        <v>22</v>
      </c>
      <c r="D11">
        <v>0.2</v>
      </c>
      <c r="E11" t="s">
        <v>16</v>
      </c>
      <c r="F11">
        <v>6093.8379999999997</v>
      </c>
      <c r="G11">
        <v>78.42</v>
      </c>
      <c r="H11">
        <v>142.19999999999999</v>
      </c>
      <c r="I11">
        <v>97.2</v>
      </c>
      <c r="J11">
        <v>251.8</v>
      </c>
      <c r="L11" s="5" t="s">
        <v>25</v>
      </c>
      <c r="M11" s="5">
        <f>F7/F36</f>
        <v>284.51645015532335</v>
      </c>
      <c r="N11" s="5">
        <f t="shared" si="1"/>
        <v>279.53087640026354</v>
      </c>
    </row>
    <row r="12" spans="2:19" x14ac:dyDescent="0.4">
      <c r="B12" t="s">
        <v>23</v>
      </c>
      <c r="C12" t="s">
        <v>24</v>
      </c>
      <c r="D12">
        <v>0.2</v>
      </c>
      <c r="E12" t="s">
        <v>16</v>
      </c>
      <c r="F12">
        <v>12634.7</v>
      </c>
      <c r="G12">
        <v>121.1</v>
      </c>
      <c r="H12">
        <v>150.80000000000001</v>
      </c>
      <c r="I12">
        <v>86.2</v>
      </c>
      <c r="J12">
        <v>278.2</v>
      </c>
      <c r="L12" s="5" t="s">
        <v>49</v>
      </c>
      <c r="M12" s="5">
        <f>AVERAGE(M6:M11)</f>
        <v>221.22386796162084</v>
      </c>
      <c r="N12" s="5">
        <f>AVERAGE(N6:N11)</f>
        <v>215.94794446089881</v>
      </c>
    </row>
    <row r="13" spans="2:19" x14ac:dyDescent="0.4">
      <c r="B13" t="s">
        <v>25</v>
      </c>
      <c r="C13" t="s">
        <v>26</v>
      </c>
      <c r="D13">
        <v>0.2</v>
      </c>
      <c r="E13" t="s">
        <v>16</v>
      </c>
      <c r="F13">
        <v>23755.651999999998</v>
      </c>
      <c r="G13">
        <v>170.6</v>
      </c>
      <c r="H13">
        <v>220</v>
      </c>
      <c r="I13">
        <v>121.6</v>
      </c>
      <c r="J13">
        <v>560.20000000000005</v>
      </c>
      <c r="L13" s="4" t="s">
        <v>34</v>
      </c>
      <c r="M13" s="5" t="s">
        <v>28</v>
      </c>
      <c r="N13" s="5" t="s">
        <v>29</v>
      </c>
    </row>
    <row r="14" spans="2:19" x14ac:dyDescent="0.4">
      <c r="B14" t="s">
        <v>9</v>
      </c>
      <c r="C14" t="s">
        <v>10</v>
      </c>
      <c r="D14">
        <v>0.2</v>
      </c>
      <c r="E14" t="s">
        <v>14</v>
      </c>
      <c r="F14">
        <v>34161.47</v>
      </c>
      <c r="G14">
        <v>3</v>
      </c>
      <c r="H14">
        <v>80</v>
      </c>
      <c r="I14">
        <v>11</v>
      </c>
      <c r="J14">
        <v>14</v>
      </c>
      <c r="L14" s="5" t="s">
        <v>9</v>
      </c>
      <c r="M14" s="5">
        <f>H2/H31</f>
        <v>25.45274476513865</v>
      </c>
      <c r="N14" s="5">
        <f>H8/H31</f>
        <v>23.868138087153365</v>
      </c>
    </row>
    <row r="15" spans="2:19" x14ac:dyDescent="0.4">
      <c r="B15" t="s">
        <v>19</v>
      </c>
      <c r="C15" t="s">
        <v>20</v>
      </c>
      <c r="D15">
        <v>0.2</v>
      </c>
      <c r="E15" t="s">
        <v>14</v>
      </c>
      <c r="F15">
        <v>23995.77</v>
      </c>
      <c r="G15">
        <v>3</v>
      </c>
      <c r="H15">
        <v>22</v>
      </c>
      <c r="I15">
        <v>15</v>
      </c>
      <c r="J15">
        <v>21</v>
      </c>
      <c r="L15" s="5" t="s">
        <v>17</v>
      </c>
      <c r="M15" s="5">
        <f t="shared" ref="M15:M19" si="2">H3/H32</f>
        <v>7.5622357914513856</v>
      </c>
      <c r="N15" s="5">
        <f t="shared" ref="N15:N19" si="3">H9/H32</f>
        <v>6.7402536402066699</v>
      </c>
    </row>
    <row r="16" spans="2:19" x14ac:dyDescent="0.4">
      <c r="B16" t="s">
        <v>21</v>
      </c>
      <c r="C16" t="s">
        <v>22</v>
      </c>
      <c r="D16">
        <v>0.2</v>
      </c>
      <c r="E16" t="s">
        <v>14</v>
      </c>
      <c r="F16">
        <v>20947.972000000002</v>
      </c>
      <c r="G16">
        <v>2.48</v>
      </c>
      <c r="H16">
        <v>22</v>
      </c>
      <c r="I16">
        <v>97.2</v>
      </c>
      <c r="J16">
        <v>251.8</v>
      </c>
      <c r="L16" s="5" t="s">
        <v>19</v>
      </c>
      <c r="M16" s="5">
        <f t="shared" si="2"/>
        <v>11.524732279449257</v>
      </c>
      <c r="N16" s="5">
        <f t="shared" si="3"/>
        <v>10.033146353901067</v>
      </c>
    </row>
    <row r="17" spans="2:14" x14ac:dyDescent="0.4">
      <c r="B17" t="s">
        <v>23</v>
      </c>
      <c r="C17" t="s">
        <v>24</v>
      </c>
      <c r="D17">
        <v>0.2</v>
      </c>
      <c r="E17" t="s">
        <v>14</v>
      </c>
      <c r="F17">
        <v>16013.69</v>
      </c>
      <c r="G17">
        <v>2</v>
      </c>
      <c r="H17">
        <v>8</v>
      </c>
      <c r="I17">
        <v>86.2</v>
      </c>
      <c r="J17">
        <v>278.2</v>
      </c>
      <c r="L17" s="5" t="s">
        <v>21</v>
      </c>
      <c r="M17" s="5">
        <f t="shared" si="2"/>
        <v>7.3869346733668344</v>
      </c>
      <c r="N17" s="5">
        <f t="shared" si="3"/>
        <v>5.1040918880114861</v>
      </c>
    </row>
    <row r="18" spans="2:14" x14ac:dyDescent="0.4">
      <c r="B18" t="s">
        <v>25</v>
      </c>
      <c r="C18" t="s">
        <v>26</v>
      </c>
      <c r="D18">
        <v>0.2</v>
      </c>
      <c r="E18" t="s">
        <v>14</v>
      </c>
      <c r="F18">
        <v>15498.722</v>
      </c>
      <c r="G18">
        <v>2</v>
      </c>
      <c r="H18">
        <v>12</v>
      </c>
      <c r="I18">
        <v>121.6</v>
      </c>
      <c r="J18">
        <v>560.20000000000005</v>
      </c>
      <c r="L18" s="5" t="s">
        <v>23</v>
      </c>
      <c r="M18" s="5">
        <f t="shared" si="2"/>
        <v>13.182297154899894</v>
      </c>
      <c r="N18" s="5">
        <f t="shared" si="3"/>
        <v>7.9452054794520555</v>
      </c>
    </row>
    <row r="19" spans="2:14" x14ac:dyDescent="0.4">
      <c r="B19" t="s">
        <v>9</v>
      </c>
      <c r="C19" t="s">
        <v>10</v>
      </c>
      <c r="D19">
        <v>0.2</v>
      </c>
      <c r="E19" t="s">
        <v>13</v>
      </c>
      <c r="F19">
        <v>3846.8919999999998</v>
      </c>
      <c r="G19">
        <v>16.420000000000002</v>
      </c>
      <c r="H19">
        <v>36.520000000000003</v>
      </c>
      <c r="I19">
        <v>177.6</v>
      </c>
      <c r="J19">
        <v>302.2</v>
      </c>
      <c r="L19" s="5" t="s">
        <v>25</v>
      </c>
      <c r="M19" s="5">
        <f t="shared" si="2"/>
        <v>12.386867790594499</v>
      </c>
      <c r="N19" s="5">
        <f t="shared" si="3"/>
        <v>9.7604259094942325</v>
      </c>
    </row>
    <row r="20" spans="2:14" x14ac:dyDescent="0.4">
      <c r="B20" t="s">
        <v>17</v>
      </c>
      <c r="C20" t="s">
        <v>18</v>
      </c>
      <c r="D20">
        <v>0.2</v>
      </c>
      <c r="E20" t="s">
        <v>13</v>
      </c>
      <c r="F20">
        <v>1874.588</v>
      </c>
      <c r="G20">
        <v>21</v>
      </c>
      <c r="H20">
        <v>37.260000000000012</v>
      </c>
      <c r="I20">
        <v>168</v>
      </c>
      <c r="J20">
        <v>229.8</v>
      </c>
      <c r="L20" s="5" t="s">
        <v>49</v>
      </c>
      <c r="M20" s="5">
        <f>AVERAGE(M14:M19)</f>
        <v>12.91596874248342</v>
      </c>
      <c r="N20" s="5">
        <f>AVERAGE(N14:N19)</f>
        <v>10.575210226369814</v>
      </c>
    </row>
    <row r="21" spans="2:14" x14ac:dyDescent="0.4">
      <c r="B21" t="s">
        <v>19</v>
      </c>
      <c r="C21" t="s">
        <v>20</v>
      </c>
      <c r="D21">
        <v>0.2</v>
      </c>
      <c r="E21" t="s">
        <v>13</v>
      </c>
      <c r="F21">
        <v>1967.6279999999999</v>
      </c>
      <c r="G21">
        <v>19</v>
      </c>
      <c r="H21">
        <v>39.179999999999993</v>
      </c>
      <c r="I21">
        <v>34.799999999999997</v>
      </c>
      <c r="J21">
        <v>82.4</v>
      </c>
    </row>
    <row r="22" spans="2:14" x14ac:dyDescent="0.4">
      <c r="B22" t="s">
        <v>21</v>
      </c>
      <c r="C22" t="s">
        <v>22</v>
      </c>
      <c r="D22">
        <v>0.2</v>
      </c>
      <c r="E22" t="s">
        <v>13</v>
      </c>
      <c r="F22">
        <v>1107.5740000000001</v>
      </c>
      <c r="G22">
        <v>10</v>
      </c>
      <c r="H22">
        <v>28.62</v>
      </c>
      <c r="I22">
        <v>97.6</v>
      </c>
      <c r="J22">
        <v>228.4</v>
      </c>
    </row>
    <row r="23" spans="2:14" x14ac:dyDescent="0.4">
      <c r="B23" t="s">
        <v>23</v>
      </c>
      <c r="C23" t="s">
        <v>24</v>
      </c>
      <c r="D23">
        <v>0.2</v>
      </c>
      <c r="E23" t="s">
        <v>13</v>
      </c>
      <c r="F23">
        <v>1332.5640000000001</v>
      </c>
      <c r="G23">
        <v>4</v>
      </c>
      <c r="H23">
        <v>19</v>
      </c>
      <c r="I23">
        <v>68.599999999999994</v>
      </c>
      <c r="J23">
        <v>305.39999999999998</v>
      </c>
    </row>
    <row r="24" spans="2:14" x14ac:dyDescent="0.4">
      <c r="B24" t="s">
        <v>25</v>
      </c>
      <c r="C24" t="s">
        <v>26</v>
      </c>
      <c r="D24">
        <v>0.2</v>
      </c>
      <c r="E24" t="s">
        <v>13</v>
      </c>
      <c r="F24">
        <v>1547.502</v>
      </c>
      <c r="G24">
        <v>5</v>
      </c>
      <c r="H24">
        <v>21.1</v>
      </c>
      <c r="I24">
        <v>130.19999999999999</v>
      </c>
      <c r="J24">
        <v>696</v>
      </c>
    </row>
    <row r="25" spans="2:14" x14ac:dyDescent="0.4">
      <c r="B25" t="s">
        <v>9</v>
      </c>
      <c r="C25" t="s">
        <v>10</v>
      </c>
      <c r="D25">
        <v>0.2</v>
      </c>
      <c r="E25" t="s">
        <v>12</v>
      </c>
      <c r="F25">
        <v>8531.2759999999998</v>
      </c>
      <c r="G25">
        <v>14.5</v>
      </c>
      <c r="H25">
        <v>36.14</v>
      </c>
      <c r="I25">
        <v>177.6</v>
      </c>
      <c r="J25">
        <v>198.4</v>
      </c>
    </row>
    <row r="26" spans="2:14" x14ac:dyDescent="0.4">
      <c r="B26" t="s">
        <v>17</v>
      </c>
      <c r="C26" t="s">
        <v>18</v>
      </c>
      <c r="D26">
        <v>0.2</v>
      </c>
      <c r="E26" t="s">
        <v>12</v>
      </c>
      <c r="F26">
        <v>2770.386</v>
      </c>
      <c r="G26">
        <v>20.98</v>
      </c>
      <c r="H26">
        <v>44.599999999999987</v>
      </c>
      <c r="I26">
        <v>168</v>
      </c>
      <c r="J26">
        <v>223.8</v>
      </c>
    </row>
    <row r="27" spans="2:14" x14ac:dyDescent="0.4">
      <c r="B27" t="s">
        <v>19</v>
      </c>
      <c r="C27" t="s">
        <v>20</v>
      </c>
      <c r="D27">
        <v>0.2</v>
      </c>
      <c r="E27" t="s">
        <v>12</v>
      </c>
      <c r="F27">
        <v>4208.8520000000008</v>
      </c>
      <c r="G27">
        <v>14.06</v>
      </c>
      <c r="H27">
        <v>37.619999999999997</v>
      </c>
      <c r="I27">
        <v>34.799999999999997</v>
      </c>
      <c r="J27">
        <v>81.400000000000006</v>
      </c>
    </row>
    <row r="28" spans="2:14" x14ac:dyDescent="0.4">
      <c r="B28" t="s">
        <v>21</v>
      </c>
      <c r="C28" t="s">
        <v>22</v>
      </c>
      <c r="D28">
        <v>0.2</v>
      </c>
      <c r="E28" t="s">
        <v>12</v>
      </c>
      <c r="F28">
        <v>1618.45</v>
      </c>
      <c r="G28">
        <v>8.52</v>
      </c>
      <c r="H28">
        <v>27.44</v>
      </c>
      <c r="I28">
        <v>97.6</v>
      </c>
      <c r="J28">
        <v>190.6</v>
      </c>
    </row>
    <row r="29" spans="2:14" x14ac:dyDescent="0.4">
      <c r="B29" t="s">
        <v>23</v>
      </c>
      <c r="C29" t="s">
        <v>24</v>
      </c>
      <c r="D29">
        <v>0.2</v>
      </c>
      <c r="E29" t="s">
        <v>12</v>
      </c>
      <c r="F29">
        <v>53.996000000000002</v>
      </c>
      <c r="G29">
        <v>4.08</v>
      </c>
      <c r="H29">
        <v>18.920000000000002</v>
      </c>
      <c r="I29">
        <v>68.599999999999994</v>
      </c>
      <c r="J29">
        <v>247.4</v>
      </c>
    </row>
    <row r="30" spans="2:14" x14ac:dyDescent="0.4">
      <c r="B30" t="s">
        <v>25</v>
      </c>
      <c r="C30" t="s">
        <v>26</v>
      </c>
      <c r="D30">
        <v>0.2</v>
      </c>
      <c r="E30" t="s">
        <v>12</v>
      </c>
      <c r="F30">
        <v>485.67</v>
      </c>
      <c r="G30">
        <v>5.08</v>
      </c>
      <c r="H30">
        <v>21.86</v>
      </c>
      <c r="I30">
        <v>130.19999999999999</v>
      </c>
      <c r="J30">
        <v>496.8</v>
      </c>
    </row>
    <row r="31" spans="2:14" x14ac:dyDescent="0.4">
      <c r="B31" t="s">
        <v>9</v>
      </c>
      <c r="C31" t="s">
        <v>10</v>
      </c>
      <c r="D31">
        <v>0.2</v>
      </c>
      <c r="E31" t="s">
        <v>11</v>
      </c>
      <c r="F31">
        <v>2287.3719999999998</v>
      </c>
      <c r="G31">
        <v>15.84</v>
      </c>
      <c r="H31">
        <v>35.340000000000003</v>
      </c>
      <c r="I31">
        <v>177.6</v>
      </c>
      <c r="J31">
        <v>198.4</v>
      </c>
    </row>
    <row r="32" spans="2:14" x14ac:dyDescent="0.4">
      <c r="B32" t="s">
        <v>17</v>
      </c>
      <c r="C32" t="s">
        <v>18</v>
      </c>
      <c r="D32">
        <v>0.2</v>
      </c>
      <c r="E32" t="s">
        <v>11</v>
      </c>
      <c r="F32">
        <v>2052.598</v>
      </c>
      <c r="G32">
        <v>21.14</v>
      </c>
      <c r="H32">
        <v>42.58</v>
      </c>
      <c r="I32">
        <v>168</v>
      </c>
      <c r="J32">
        <v>223.8</v>
      </c>
    </row>
    <row r="33" spans="2:10" x14ac:dyDescent="0.4">
      <c r="B33" t="s">
        <v>19</v>
      </c>
      <c r="C33" t="s">
        <v>20</v>
      </c>
      <c r="D33">
        <v>0.2</v>
      </c>
      <c r="E33" t="s">
        <v>11</v>
      </c>
      <c r="F33">
        <v>390.404</v>
      </c>
      <c r="G33">
        <v>16.28</v>
      </c>
      <c r="H33">
        <v>39.220000000000013</v>
      </c>
      <c r="I33">
        <v>34.799999999999997</v>
      </c>
      <c r="J33">
        <v>81.400000000000006</v>
      </c>
    </row>
    <row r="34" spans="2:10" x14ac:dyDescent="0.4">
      <c r="B34" t="s">
        <v>21</v>
      </c>
      <c r="C34" t="s">
        <v>22</v>
      </c>
      <c r="D34">
        <v>0.2</v>
      </c>
      <c r="E34" t="s">
        <v>11</v>
      </c>
      <c r="F34">
        <v>190.54599999999999</v>
      </c>
      <c r="G34">
        <v>9.1399999999999988</v>
      </c>
      <c r="H34">
        <v>27.86</v>
      </c>
      <c r="I34">
        <v>97.6</v>
      </c>
      <c r="J34">
        <v>190.6</v>
      </c>
    </row>
    <row r="35" spans="2:10" x14ac:dyDescent="0.4">
      <c r="B35" t="s">
        <v>23</v>
      </c>
      <c r="C35" t="s">
        <v>24</v>
      </c>
      <c r="D35">
        <v>0.2</v>
      </c>
      <c r="E35" t="s">
        <v>11</v>
      </c>
      <c r="F35">
        <v>17.808</v>
      </c>
      <c r="G35">
        <v>3.96</v>
      </c>
      <c r="H35">
        <v>18.98</v>
      </c>
      <c r="I35">
        <v>68.599999999999994</v>
      </c>
      <c r="J35">
        <v>247.4</v>
      </c>
    </row>
    <row r="36" spans="2:10" x14ac:dyDescent="0.4">
      <c r="B36" t="s">
        <v>25</v>
      </c>
      <c r="C36" t="s">
        <v>26</v>
      </c>
      <c r="D36">
        <v>0.2</v>
      </c>
      <c r="E36" t="s">
        <v>11</v>
      </c>
      <c r="F36">
        <v>84.984000000000009</v>
      </c>
      <c r="G36">
        <v>5.76</v>
      </c>
      <c r="H36">
        <v>22.54</v>
      </c>
      <c r="I36">
        <v>130.19999999999999</v>
      </c>
      <c r="J36">
        <v>496.8</v>
      </c>
    </row>
  </sheetData>
  <sortState ref="A2:J36">
    <sortCondition descending="1" ref="E1"/>
  </sortState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A794-16E6-4C2D-ADF6-5C7573967207}">
  <dimension ref="B1:R73"/>
  <sheetViews>
    <sheetView workbookViewId="0">
      <selection activeCell="J5" sqref="H5:J5"/>
    </sheetView>
  </sheetViews>
  <sheetFormatPr defaultRowHeight="17.399999999999999" x14ac:dyDescent="0.4"/>
  <cols>
    <col min="12" max="12" width="25.5" style="5" bestFit="1" customWidth="1"/>
  </cols>
  <sheetData>
    <row r="1" spans="2:15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4" t="s">
        <v>53</v>
      </c>
      <c r="M1" t="s">
        <v>28</v>
      </c>
      <c r="N1" t="s">
        <v>29</v>
      </c>
      <c r="O1" t="s">
        <v>51</v>
      </c>
    </row>
    <row r="2" spans="2:15" x14ac:dyDescent="0.4">
      <c r="B2" t="s">
        <v>9</v>
      </c>
      <c r="C2" t="s">
        <v>35</v>
      </c>
      <c r="D2">
        <v>0.2</v>
      </c>
      <c r="E2" t="s">
        <v>15</v>
      </c>
      <c r="F2">
        <v>54.798333333333318</v>
      </c>
      <c r="G2">
        <v>8.6999999999999993</v>
      </c>
      <c r="H2">
        <v>63.666666666666657</v>
      </c>
      <c r="I2">
        <v>0</v>
      </c>
      <c r="J2">
        <v>0</v>
      </c>
      <c r="L2" s="5" t="s">
        <v>9</v>
      </c>
      <c r="M2">
        <f>F5/F2</f>
        <v>10434.997585084708</v>
      </c>
      <c r="N2">
        <f>F29/F26</f>
        <v>8796.4494659469401</v>
      </c>
      <c r="O2">
        <f>F53/F50</f>
        <v>405.73234022104765</v>
      </c>
    </row>
    <row r="3" spans="2:15" x14ac:dyDescent="0.4">
      <c r="B3" t="s">
        <v>9</v>
      </c>
      <c r="C3" t="s">
        <v>36</v>
      </c>
      <c r="D3">
        <v>0.2</v>
      </c>
      <c r="E3" t="s">
        <v>15</v>
      </c>
      <c r="F3">
        <v>6010.46</v>
      </c>
      <c r="G3">
        <v>185.3</v>
      </c>
      <c r="H3">
        <v>295</v>
      </c>
      <c r="I3">
        <v>0</v>
      </c>
      <c r="J3">
        <v>0</v>
      </c>
    </row>
    <row r="4" spans="2:15" x14ac:dyDescent="0.4">
      <c r="B4" t="s">
        <v>9</v>
      </c>
      <c r="C4" t="s">
        <v>10</v>
      </c>
      <c r="D4">
        <v>0.2</v>
      </c>
      <c r="E4" t="s">
        <v>15</v>
      </c>
      <c r="F4">
        <v>49298.19</v>
      </c>
      <c r="G4">
        <v>667.5</v>
      </c>
      <c r="H4">
        <v>776</v>
      </c>
      <c r="I4">
        <v>67</v>
      </c>
      <c r="J4">
        <v>67</v>
      </c>
    </row>
    <row r="5" spans="2:15" x14ac:dyDescent="0.4">
      <c r="B5" t="s">
        <v>9</v>
      </c>
      <c r="C5" t="s">
        <v>37</v>
      </c>
      <c r="D5">
        <v>0.2</v>
      </c>
      <c r="E5" t="s">
        <v>15</v>
      </c>
      <c r="F5">
        <v>571820.47600000002</v>
      </c>
      <c r="G5">
        <v>1257.2</v>
      </c>
      <c r="H5">
        <v>1329.4</v>
      </c>
      <c r="I5">
        <v>798</v>
      </c>
      <c r="J5">
        <v>3927</v>
      </c>
    </row>
    <row r="6" spans="2:15" x14ac:dyDescent="0.4">
      <c r="B6" t="s">
        <v>17</v>
      </c>
      <c r="C6" t="s">
        <v>80</v>
      </c>
      <c r="D6">
        <v>0.2</v>
      </c>
      <c r="E6" t="s">
        <v>15</v>
      </c>
      <c r="F6">
        <v>3885.4119999999998</v>
      </c>
      <c r="G6">
        <v>11.6</v>
      </c>
      <c r="H6">
        <v>103.6</v>
      </c>
      <c r="I6">
        <v>6.6</v>
      </c>
      <c r="J6">
        <v>6.6</v>
      </c>
      <c r="L6" s="5" t="s">
        <v>89</v>
      </c>
      <c r="M6">
        <f>F9/F6</f>
        <v>110.84686720481639</v>
      </c>
      <c r="N6">
        <f>F33/F30</f>
        <v>84.400032684870041</v>
      </c>
      <c r="O6">
        <f>F57/F54</f>
        <v>476.14131433823536</v>
      </c>
    </row>
    <row r="7" spans="2:15" x14ac:dyDescent="0.4">
      <c r="B7" t="s">
        <v>17</v>
      </c>
      <c r="C7" t="s">
        <v>81</v>
      </c>
      <c r="D7">
        <v>0.2</v>
      </c>
      <c r="E7" t="s">
        <v>15</v>
      </c>
      <c r="F7">
        <v>6523.5079999999998</v>
      </c>
      <c r="G7">
        <v>104.2</v>
      </c>
      <c r="H7">
        <v>194.2</v>
      </c>
      <c r="I7">
        <v>8</v>
      </c>
      <c r="J7">
        <v>8</v>
      </c>
    </row>
    <row r="8" spans="2:15" x14ac:dyDescent="0.4">
      <c r="B8" t="s">
        <v>17</v>
      </c>
      <c r="C8" t="s">
        <v>18</v>
      </c>
      <c r="D8">
        <v>0.2</v>
      </c>
      <c r="E8" t="s">
        <v>15</v>
      </c>
      <c r="F8">
        <v>42392.91</v>
      </c>
      <c r="G8">
        <v>226.2</v>
      </c>
      <c r="H8">
        <v>317.8</v>
      </c>
      <c r="I8">
        <v>361.8</v>
      </c>
      <c r="J8">
        <v>450.8</v>
      </c>
    </row>
    <row r="9" spans="2:15" x14ac:dyDescent="0.4">
      <c r="B9" t="s">
        <v>17</v>
      </c>
      <c r="C9" t="s">
        <v>82</v>
      </c>
      <c r="D9">
        <v>0.2</v>
      </c>
      <c r="E9" t="s">
        <v>15</v>
      </c>
      <c r="F9">
        <v>430685.74800000002</v>
      </c>
      <c r="G9">
        <v>773.8</v>
      </c>
      <c r="H9">
        <v>855</v>
      </c>
      <c r="I9">
        <v>1157.2</v>
      </c>
      <c r="J9">
        <v>5055</v>
      </c>
    </row>
    <row r="10" spans="2:15" x14ac:dyDescent="0.4">
      <c r="B10" t="s">
        <v>19</v>
      </c>
      <c r="C10" t="s">
        <v>38</v>
      </c>
      <c r="D10">
        <v>0.2</v>
      </c>
      <c r="E10" t="s">
        <v>15</v>
      </c>
      <c r="F10">
        <v>46.676000000000002</v>
      </c>
      <c r="G10">
        <v>8.1999999999999993</v>
      </c>
      <c r="H10">
        <v>44.6</v>
      </c>
      <c r="I10">
        <v>0</v>
      </c>
      <c r="J10">
        <v>0</v>
      </c>
      <c r="L10" s="5" t="s">
        <v>33</v>
      </c>
      <c r="M10">
        <f t="shared" ref="M6:M26" si="0">F13/F10</f>
        <v>6752.9469106178758</v>
      </c>
      <c r="N10">
        <f>F37/F34</f>
        <v>5904.5768671669366</v>
      </c>
      <c r="O10">
        <f>F61/F58</f>
        <v>188.32971669680529</v>
      </c>
    </row>
    <row r="11" spans="2:15" x14ac:dyDescent="0.4">
      <c r="B11" t="s">
        <v>19</v>
      </c>
      <c r="C11" t="s">
        <v>39</v>
      </c>
      <c r="D11">
        <v>0.2</v>
      </c>
      <c r="E11" t="s">
        <v>15</v>
      </c>
      <c r="F11">
        <v>4352.3999999999996</v>
      </c>
      <c r="G11">
        <v>109.42</v>
      </c>
      <c r="H11">
        <v>197</v>
      </c>
      <c r="I11">
        <v>1</v>
      </c>
      <c r="J11">
        <v>1</v>
      </c>
    </row>
    <row r="12" spans="2:15" x14ac:dyDescent="0.4">
      <c r="B12" t="s">
        <v>19</v>
      </c>
      <c r="C12" t="s">
        <v>20</v>
      </c>
      <c r="D12">
        <v>0.2</v>
      </c>
      <c r="E12" t="s">
        <v>15</v>
      </c>
      <c r="F12">
        <v>35312.838000000003</v>
      </c>
      <c r="G12">
        <v>343.3</v>
      </c>
      <c r="H12">
        <v>461.8</v>
      </c>
      <c r="I12">
        <v>12.8</v>
      </c>
      <c r="J12">
        <v>22</v>
      </c>
    </row>
    <row r="13" spans="2:15" x14ac:dyDescent="0.4">
      <c r="B13" t="s">
        <v>19</v>
      </c>
      <c r="C13" t="s">
        <v>40</v>
      </c>
      <c r="D13">
        <v>0.2</v>
      </c>
      <c r="E13" t="s">
        <v>15</v>
      </c>
      <c r="F13">
        <v>315200.55</v>
      </c>
      <c r="G13">
        <v>1003</v>
      </c>
      <c r="H13">
        <v>1079</v>
      </c>
      <c r="I13">
        <v>103</v>
      </c>
      <c r="J13">
        <v>3249</v>
      </c>
    </row>
    <row r="14" spans="2:15" x14ac:dyDescent="0.4">
      <c r="B14" t="s">
        <v>21</v>
      </c>
      <c r="C14" t="s">
        <v>83</v>
      </c>
      <c r="D14">
        <v>0.2</v>
      </c>
      <c r="E14" t="s">
        <v>15</v>
      </c>
      <c r="F14">
        <v>518.29</v>
      </c>
      <c r="G14">
        <v>7.6</v>
      </c>
      <c r="H14">
        <v>99.6</v>
      </c>
      <c r="I14">
        <v>1</v>
      </c>
      <c r="J14">
        <v>1</v>
      </c>
      <c r="L14" s="5" t="s">
        <v>90</v>
      </c>
      <c r="M14">
        <f t="shared" si="0"/>
        <v>227.91886781531579</v>
      </c>
      <c r="N14">
        <f>F41/F38</f>
        <v>299.36232852188135</v>
      </c>
      <c r="O14">
        <f>F65/F62</f>
        <v>265.12354201380629</v>
      </c>
    </row>
    <row r="15" spans="2:15" x14ac:dyDescent="0.4">
      <c r="B15" t="s">
        <v>21</v>
      </c>
      <c r="C15" t="s">
        <v>84</v>
      </c>
      <c r="D15">
        <v>0.2</v>
      </c>
      <c r="E15" t="s">
        <v>15</v>
      </c>
      <c r="F15">
        <v>1276.9179999999999</v>
      </c>
      <c r="G15">
        <v>70</v>
      </c>
      <c r="H15">
        <v>156.19999999999999</v>
      </c>
      <c r="I15">
        <v>49.2</v>
      </c>
      <c r="J15">
        <v>51.2</v>
      </c>
    </row>
    <row r="16" spans="2:15" x14ac:dyDescent="0.4">
      <c r="B16" t="s">
        <v>21</v>
      </c>
      <c r="C16" t="s">
        <v>22</v>
      </c>
      <c r="D16">
        <v>0.2</v>
      </c>
      <c r="E16" t="s">
        <v>15</v>
      </c>
      <c r="F16">
        <v>11661.632</v>
      </c>
      <c r="G16">
        <v>169.6</v>
      </c>
      <c r="H16">
        <v>259.39999999999998</v>
      </c>
      <c r="I16">
        <v>162.80000000000001</v>
      </c>
      <c r="J16">
        <v>460.8</v>
      </c>
    </row>
    <row r="17" spans="2:18" x14ac:dyDescent="0.4">
      <c r="B17" t="s">
        <v>21</v>
      </c>
      <c r="C17" t="s">
        <v>85</v>
      </c>
      <c r="D17">
        <v>0.2</v>
      </c>
      <c r="E17" t="s">
        <v>15</v>
      </c>
      <c r="F17">
        <v>118128.07</v>
      </c>
      <c r="G17">
        <v>701.4</v>
      </c>
      <c r="H17">
        <v>791.4</v>
      </c>
      <c r="I17">
        <v>271.60000000000002</v>
      </c>
      <c r="J17">
        <v>3728.4</v>
      </c>
    </row>
    <row r="18" spans="2:18" x14ac:dyDescent="0.4">
      <c r="B18" t="s">
        <v>23</v>
      </c>
      <c r="C18" t="s">
        <v>41</v>
      </c>
      <c r="D18">
        <v>0.2</v>
      </c>
      <c r="E18" t="s">
        <v>15</v>
      </c>
      <c r="F18">
        <v>41.067999999999998</v>
      </c>
      <c r="G18">
        <v>8</v>
      </c>
      <c r="H18">
        <v>13</v>
      </c>
      <c r="I18">
        <v>7</v>
      </c>
      <c r="J18">
        <v>7</v>
      </c>
      <c r="L18" s="5" t="s">
        <v>91</v>
      </c>
      <c r="M18">
        <f t="shared" si="0"/>
        <v>1865.333106067985</v>
      </c>
      <c r="N18">
        <f>F45/F42</f>
        <v>1479.6936837106221</v>
      </c>
      <c r="O18">
        <f>F69/F66</f>
        <v>255.71559633027522</v>
      </c>
    </row>
    <row r="19" spans="2:18" x14ac:dyDescent="0.4">
      <c r="B19" t="s">
        <v>23</v>
      </c>
      <c r="C19" t="s">
        <v>42</v>
      </c>
      <c r="D19">
        <v>0.2</v>
      </c>
      <c r="E19" t="s">
        <v>15</v>
      </c>
      <c r="F19">
        <v>1412.816</v>
      </c>
      <c r="G19">
        <v>83.46</v>
      </c>
      <c r="H19">
        <v>117.4</v>
      </c>
      <c r="I19">
        <v>15.4</v>
      </c>
      <c r="J19">
        <v>23</v>
      </c>
    </row>
    <row r="20" spans="2:18" x14ac:dyDescent="0.4">
      <c r="B20" t="s">
        <v>23</v>
      </c>
      <c r="C20" t="s">
        <v>24</v>
      </c>
      <c r="D20">
        <v>0.2</v>
      </c>
      <c r="E20" t="s">
        <v>15</v>
      </c>
      <c r="F20">
        <v>14782.172</v>
      </c>
      <c r="G20">
        <v>179.82</v>
      </c>
      <c r="H20">
        <v>213.6</v>
      </c>
      <c r="I20">
        <v>93.2</v>
      </c>
      <c r="J20">
        <v>295.60000000000002</v>
      </c>
    </row>
    <row r="21" spans="2:18" x14ac:dyDescent="0.4">
      <c r="B21" t="s">
        <v>23</v>
      </c>
      <c r="C21" t="s">
        <v>43</v>
      </c>
      <c r="D21">
        <v>0.2</v>
      </c>
      <c r="E21" t="s">
        <v>15</v>
      </c>
      <c r="F21">
        <v>76605.5</v>
      </c>
      <c r="G21">
        <v>681</v>
      </c>
      <c r="H21">
        <v>713</v>
      </c>
      <c r="I21">
        <v>269</v>
      </c>
      <c r="J21">
        <v>2825</v>
      </c>
    </row>
    <row r="22" spans="2:18" x14ac:dyDescent="0.4">
      <c r="B22" t="s">
        <v>25</v>
      </c>
      <c r="C22" t="s">
        <v>86</v>
      </c>
      <c r="D22">
        <v>0.2</v>
      </c>
      <c r="E22" t="s">
        <v>15</v>
      </c>
      <c r="F22">
        <v>1989.4960000000001</v>
      </c>
      <c r="G22">
        <v>7.8</v>
      </c>
      <c r="H22">
        <v>99</v>
      </c>
      <c r="I22">
        <v>2</v>
      </c>
      <c r="J22">
        <v>2</v>
      </c>
      <c r="L22" s="5" t="s">
        <v>92</v>
      </c>
      <c r="M22">
        <f t="shared" si="0"/>
        <v>138.08598258051285</v>
      </c>
      <c r="N22">
        <f>F49/F46</f>
        <v>105.91017566121712</v>
      </c>
      <c r="O22">
        <f>F73/F70</f>
        <v>620.05350772889426</v>
      </c>
    </row>
    <row r="23" spans="2:18" x14ac:dyDescent="0.4">
      <c r="B23" t="s">
        <v>25</v>
      </c>
      <c r="C23" t="s">
        <v>87</v>
      </c>
      <c r="D23">
        <v>0.2</v>
      </c>
      <c r="E23" t="s">
        <v>15</v>
      </c>
      <c r="F23">
        <v>3779.5</v>
      </c>
      <c r="G23">
        <v>101.8</v>
      </c>
      <c r="H23">
        <v>191.8</v>
      </c>
      <c r="I23">
        <v>85.6</v>
      </c>
      <c r="J23">
        <v>107.4</v>
      </c>
    </row>
    <row r="24" spans="2:18" x14ac:dyDescent="0.4">
      <c r="B24" t="s">
        <v>25</v>
      </c>
      <c r="C24" t="s">
        <v>26</v>
      </c>
      <c r="D24">
        <v>0.2</v>
      </c>
      <c r="E24" t="s">
        <v>15</v>
      </c>
      <c r="F24">
        <v>35018.694000000003</v>
      </c>
      <c r="G24">
        <v>253.2</v>
      </c>
      <c r="H24">
        <v>343</v>
      </c>
      <c r="I24">
        <v>175</v>
      </c>
      <c r="J24">
        <v>930.8</v>
      </c>
      <c r="L24" s="5" t="s">
        <v>93</v>
      </c>
      <c r="M24" s="5">
        <f>AVERAGE(M2:M22)</f>
        <v>3255.0215532285351</v>
      </c>
      <c r="N24" s="5">
        <f t="shared" ref="N24:O24" si="1">AVERAGE(N2:N22)</f>
        <v>2778.3987589487447</v>
      </c>
      <c r="O24" s="5">
        <f t="shared" si="1"/>
        <v>368.51600288817735</v>
      </c>
    </row>
    <row r="25" spans="2:18" x14ac:dyDescent="0.4">
      <c r="B25" t="s">
        <v>25</v>
      </c>
      <c r="C25" t="s">
        <v>88</v>
      </c>
      <c r="D25">
        <v>0.2</v>
      </c>
      <c r="E25" t="s">
        <v>15</v>
      </c>
      <c r="F25">
        <v>274721.51</v>
      </c>
      <c r="G25">
        <v>787</v>
      </c>
      <c r="H25">
        <v>877.2</v>
      </c>
      <c r="I25">
        <v>259</v>
      </c>
      <c r="J25">
        <v>10665.8</v>
      </c>
    </row>
    <row r="26" spans="2:18" x14ac:dyDescent="0.4">
      <c r="B26" t="s">
        <v>9</v>
      </c>
      <c r="C26" t="s">
        <v>35</v>
      </c>
      <c r="D26">
        <v>0.2</v>
      </c>
      <c r="E26" t="s">
        <v>16</v>
      </c>
      <c r="F26">
        <v>58.046666666666667</v>
      </c>
      <c r="G26">
        <v>7</v>
      </c>
      <c r="H26">
        <v>68</v>
      </c>
      <c r="I26">
        <v>0</v>
      </c>
      <c r="J26">
        <v>0</v>
      </c>
    </row>
    <row r="27" spans="2:18" x14ac:dyDescent="0.4">
      <c r="B27" t="s">
        <v>9</v>
      </c>
      <c r="C27" t="s">
        <v>36</v>
      </c>
      <c r="D27">
        <v>0.2</v>
      </c>
      <c r="E27" t="s">
        <v>16</v>
      </c>
      <c r="F27">
        <v>8077.42</v>
      </c>
      <c r="G27">
        <v>167.1</v>
      </c>
      <c r="H27">
        <v>272</v>
      </c>
      <c r="I27">
        <v>0</v>
      </c>
      <c r="J27">
        <v>0</v>
      </c>
    </row>
    <row r="28" spans="2:18" x14ac:dyDescent="0.4">
      <c r="B28" t="s">
        <v>9</v>
      </c>
      <c r="C28" t="s">
        <v>10</v>
      </c>
      <c r="D28">
        <v>0.2</v>
      </c>
      <c r="E28" t="s">
        <v>16</v>
      </c>
      <c r="F28">
        <v>51249.75</v>
      </c>
      <c r="G28">
        <v>610.79999999999995</v>
      </c>
      <c r="H28">
        <v>718</v>
      </c>
      <c r="I28">
        <v>67</v>
      </c>
      <c r="J28">
        <v>67</v>
      </c>
    </row>
    <row r="29" spans="2:18" x14ac:dyDescent="0.4">
      <c r="B29" t="s">
        <v>9</v>
      </c>
      <c r="C29" t="s">
        <v>37</v>
      </c>
      <c r="D29">
        <v>0.2</v>
      </c>
      <c r="E29" t="s">
        <v>16</v>
      </c>
      <c r="F29">
        <v>510604.57</v>
      </c>
      <c r="G29">
        <v>720.2</v>
      </c>
      <c r="H29">
        <v>788.6</v>
      </c>
      <c r="I29">
        <v>788</v>
      </c>
      <c r="J29">
        <v>3917</v>
      </c>
    </row>
    <row r="30" spans="2:18" x14ac:dyDescent="0.4">
      <c r="B30" t="s">
        <v>17</v>
      </c>
      <c r="C30" t="s">
        <v>80</v>
      </c>
      <c r="D30">
        <v>0.2</v>
      </c>
      <c r="E30" t="s">
        <v>16</v>
      </c>
      <c r="F30">
        <v>5311.3259999999991</v>
      </c>
      <c r="G30">
        <v>10</v>
      </c>
      <c r="H30">
        <v>102</v>
      </c>
      <c r="I30">
        <v>6.6</v>
      </c>
      <c r="J30">
        <v>6.6</v>
      </c>
      <c r="L30" s="4" t="s">
        <v>54</v>
      </c>
      <c r="M30" t="s">
        <v>56</v>
      </c>
      <c r="N30" t="s">
        <v>55</v>
      </c>
      <c r="O30" t="s">
        <v>29</v>
      </c>
      <c r="P30" t="s">
        <v>55</v>
      </c>
      <c r="Q30" t="s">
        <v>51</v>
      </c>
      <c r="R30" t="s">
        <v>55</v>
      </c>
    </row>
    <row r="31" spans="2:18" x14ac:dyDescent="0.4">
      <c r="B31" t="s">
        <v>17</v>
      </c>
      <c r="C31" t="s">
        <v>81</v>
      </c>
      <c r="D31">
        <v>0.2</v>
      </c>
      <c r="E31" t="s">
        <v>16</v>
      </c>
      <c r="F31">
        <v>8402.86</v>
      </c>
      <c r="G31">
        <v>97.4</v>
      </c>
      <c r="H31">
        <v>188.8</v>
      </c>
      <c r="I31">
        <v>8</v>
      </c>
      <c r="J31">
        <v>8</v>
      </c>
      <c r="L31" s="5" t="s">
        <v>9</v>
      </c>
      <c r="M31">
        <f>MIN(H2:H5)</f>
        <v>63.666666666666657</v>
      </c>
      <c r="N31">
        <f>MAX(H2:H5)</f>
        <v>1329.4</v>
      </c>
      <c r="O31">
        <f>MIN(H26:H29)</f>
        <v>68</v>
      </c>
      <c r="P31">
        <f>MAX(H26:H29)</f>
        <v>788.6</v>
      </c>
      <c r="Q31">
        <f>MIN(H50:H53)</f>
        <v>83.666666666666671</v>
      </c>
      <c r="R31">
        <f>MAX(H50:H53)</f>
        <v>96.6</v>
      </c>
    </row>
    <row r="32" spans="2:18" x14ac:dyDescent="0.4">
      <c r="B32" t="s">
        <v>17</v>
      </c>
      <c r="C32" t="s">
        <v>18</v>
      </c>
      <c r="D32">
        <v>0.2</v>
      </c>
      <c r="E32" t="s">
        <v>16</v>
      </c>
      <c r="F32">
        <v>45289.2</v>
      </c>
      <c r="G32">
        <v>170.4</v>
      </c>
      <c r="H32">
        <v>262</v>
      </c>
      <c r="I32">
        <v>361.8</v>
      </c>
      <c r="J32">
        <v>450.8</v>
      </c>
    </row>
    <row r="33" spans="2:18" x14ac:dyDescent="0.4">
      <c r="B33" t="s">
        <v>17</v>
      </c>
      <c r="C33" t="s">
        <v>82</v>
      </c>
      <c r="D33">
        <v>0.2</v>
      </c>
      <c r="E33" t="s">
        <v>16</v>
      </c>
      <c r="F33">
        <v>448276.08799999999</v>
      </c>
      <c r="G33">
        <v>237.4</v>
      </c>
      <c r="H33">
        <v>322.2</v>
      </c>
      <c r="I33">
        <v>1157.2</v>
      </c>
      <c r="J33">
        <v>5055</v>
      </c>
    </row>
    <row r="34" spans="2:18" x14ac:dyDescent="0.4">
      <c r="B34" t="s">
        <v>19</v>
      </c>
      <c r="C34" t="s">
        <v>38</v>
      </c>
      <c r="D34">
        <v>0.2</v>
      </c>
      <c r="E34" t="s">
        <v>16</v>
      </c>
      <c r="F34">
        <v>50.905999999999992</v>
      </c>
      <c r="G34">
        <v>6.76</v>
      </c>
      <c r="H34">
        <v>43</v>
      </c>
      <c r="I34">
        <v>0</v>
      </c>
      <c r="J34">
        <v>0</v>
      </c>
    </row>
    <row r="35" spans="2:18" x14ac:dyDescent="0.4">
      <c r="B35" t="s">
        <v>19</v>
      </c>
      <c r="C35" t="s">
        <v>39</v>
      </c>
      <c r="D35">
        <v>0.2</v>
      </c>
      <c r="E35" t="s">
        <v>16</v>
      </c>
      <c r="F35">
        <v>5015.3180000000011</v>
      </c>
      <c r="G35">
        <v>95.62</v>
      </c>
      <c r="H35">
        <v>184.8</v>
      </c>
      <c r="I35">
        <v>1</v>
      </c>
      <c r="J35">
        <v>1</v>
      </c>
      <c r="L35" s="5" t="s">
        <v>89</v>
      </c>
      <c r="M35">
        <f>MIN(H6:H9)</f>
        <v>103.6</v>
      </c>
      <c r="N35">
        <f>MAX(H6:H9)</f>
        <v>855</v>
      </c>
      <c r="O35">
        <f>MIN(H30:H33)</f>
        <v>102</v>
      </c>
      <c r="P35">
        <f>MAX(H30:H33)</f>
        <v>322.2</v>
      </c>
      <c r="Q35">
        <f>MIN(H54:H57)</f>
        <v>113</v>
      </c>
      <c r="R35">
        <f>MAX(H54:H57)</f>
        <v>120.4</v>
      </c>
    </row>
    <row r="36" spans="2:18" x14ac:dyDescent="0.4">
      <c r="B36" t="s">
        <v>19</v>
      </c>
      <c r="C36" t="s">
        <v>20</v>
      </c>
      <c r="D36">
        <v>0.2</v>
      </c>
      <c r="E36" t="s">
        <v>16</v>
      </c>
      <c r="F36">
        <v>37319.990000000013</v>
      </c>
      <c r="G36">
        <v>286.04000000000002</v>
      </c>
      <c r="H36">
        <v>405</v>
      </c>
      <c r="I36">
        <v>12.2</v>
      </c>
      <c r="J36">
        <v>21.4</v>
      </c>
    </row>
    <row r="37" spans="2:18" x14ac:dyDescent="0.4">
      <c r="B37" t="s">
        <v>19</v>
      </c>
      <c r="C37" t="s">
        <v>40</v>
      </c>
      <c r="D37">
        <v>0.2</v>
      </c>
      <c r="E37" t="s">
        <v>16</v>
      </c>
      <c r="F37">
        <v>300578.39</v>
      </c>
      <c r="G37">
        <v>466</v>
      </c>
      <c r="H37">
        <v>559</v>
      </c>
      <c r="I37">
        <v>103</v>
      </c>
      <c r="J37">
        <v>3249</v>
      </c>
    </row>
    <row r="38" spans="2:18" x14ac:dyDescent="0.4">
      <c r="B38" t="s">
        <v>21</v>
      </c>
      <c r="C38" t="s">
        <v>83</v>
      </c>
      <c r="D38">
        <v>0.2</v>
      </c>
      <c r="E38" t="s">
        <v>16</v>
      </c>
      <c r="F38">
        <v>374.24599999999998</v>
      </c>
      <c r="G38">
        <v>4.8</v>
      </c>
      <c r="H38">
        <v>96.6</v>
      </c>
      <c r="I38">
        <v>1</v>
      </c>
      <c r="J38">
        <v>1</v>
      </c>
    </row>
    <row r="39" spans="2:18" x14ac:dyDescent="0.4">
      <c r="B39" t="s">
        <v>21</v>
      </c>
      <c r="C39" t="s">
        <v>84</v>
      </c>
      <c r="D39">
        <v>0.2</v>
      </c>
      <c r="E39" t="s">
        <v>16</v>
      </c>
      <c r="F39">
        <v>1298.3219999999999</v>
      </c>
      <c r="G39">
        <v>51.6</v>
      </c>
      <c r="H39">
        <v>141</v>
      </c>
      <c r="I39">
        <v>49.2</v>
      </c>
      <c r="J39">
        <v>51.2</v>
      </c>
      <c r="L39" s="5" t="s">
        <v>33</v>
      </c>
      <c r="M39">
        <f>MIN(H10:H13)</f>
        <v>44.6</v>
      </c>
      <c r="N39">
        <f>MAX(H10:H13)</f>
        <v>1079</v>
      </c>
      <c r="O39">
        <f>MIN(H34:H37)</f>
        <v>43</v>
      </c>
      <c r="P39">
        <f>MAX(H34:H37)</f>
        <v>559</v>
      </c>
      <c r="Q39">
        <f>MIN(H58:H61)</f>
        <v>45.4</v>
      </c>
      <c r="R39">
        <f>MAX(H58:H61)</f>
        <v>63.2</v>
      </c>
    </row>
    <row r="40" spans="2:18" x14ac:dyDescent="0.4">
      <c r="B40" t="s">
        <v>21</v>
      </c>
      <c r="C40" t="s">
        <v>22</v>
      </c>
      <c r="D40">
        <v>0.2</v>
      </c>
      <c r="E40" t="s">
        <v>16</v>
      </c>
      <c r="F40">
        <v>10849.058000000001</v>
      </c>
      <c r="G40">
        <v>104</v>
      </c>
      <c r="H40">
        <v>195.4</v>
      </c>
      <c r="I40">
        <v>162.80000000000001</v>
      </c>
      <c r="J40">
        <v>460.8</v>
      </c>
    </row>
    <row r="41" spans="2:18" x14ac:dyDescent="0.4">
      <c r="B41" t="s">
        <v>21</v>
      </c>
      <c r="C41" t="s">
        <v>85</v>
      </c>
      <c r="D41">
        <v>0.2</v>
      </c>
      <c r="E41" t="s">
        <v>16</v>
      </c>
      <c r="F41">
        <v>112035.15399999999</v>
      </c>
      <c r="G41">
        <v>164.8</v>
      </c>
      <c r="H41">
        <v>256.8</v>
      </c>
      <c r="I41">
        <v>271.60000000000002</v>
      </c>
      <c r="J41">
        <v>3728.4</v>
      </c>
    </row>
    <row r="42" spans="2:18" x14ac:dyDescent="0.4">
      <c r="B42" t="s">
        <v>23</v>
      </c>
      <c r="C42" t="s">
        <v>41</v>
      </c>
      <c r="D42">
        <v>0.2</v>
      </c>
      <c r="E42" t="s">
        <v>16</v>
      </c>
      <c r="F42">
        <v>50.536000000000001</v>
      </c>
      <c r="G42">
        <v>5</v>
      </c>
      <c r="H42">
        <v>10.4</v>
      </c>
      <c r="I42">
        <v>7</v>
      </c>
      <c r="J42">
        <v>7</v>
      </c>
    </row>
    <row r="43" spans="2:18" x14ac:dyDescent="0.4">
      <c r="B43" t="s">
        <v>23</v>
      </c>
      <c r="C43" t="s">
        <v>42</v>
      </c>
      <c r="D43">
        <v>0.2</v>
      </c>
      <c r="E43" t="s">
        <v>16</v>
      </c>
      <c r="F43">
        <v>1548.3820000000001</v>
      </c>
      <c r="G43">
        <v>57.279999999999987</v>
      </c>
      <c r="H43">
        <v>105.8</v>
      </c>
      <c r="I43">
        <v>15.4</v>
      </c>
      <c r="J43">
        <v>23</v>
      </c>
      <c r="L43" s="5" t="s">
        <v>90</v>
      </c>
      <c r="M43">
        <f>MIN(H14:H17)</f>
        <v>99.6</v>
      </c>
      <c r="N43">
        <f>MAX(H14:H17)</f>
        <v>791.4</v>
      </c>
      <c r="O43">
        <f>MIN(H38:H41)</f>
        <v>96.6</v>
      </c>
      <c r="P43">
        <f>MAX(H38:H41)</f>
        <v>256.8</v>
      </c>
      <c r="Q43">
        <f>MIN(H62:H65)</f>
        <v>97.8</v>
      </c>
      <c r="R43">
        <f>MAX(H62:H65)</f>
        <v>103</v>
      </c>
    </row>
    <row r="44" spans="2:18" x14ac:dyDescent="0.4">
      <c r="B44" t="s">
        <v>23</v>
      </c>
      <c r="C44" t="s">
        <v>24</v>
      </c>
      <c r="D44">
        <v>0.2</v>
      </c>
      <c r="E44" t="s">
        <v>16</v>
      </c>
      <c r="F44">
        <v>14098.593999999999</v>
      </c>
      <c r="G44">
        <v>121.62</v>
      </c>
      <c r="H44">
        <v>172.8</v>
      </c>
      <c r="I44">
        <v>93.2</v>
      </c>
      <c r="J44">
        <v>295.60000000000002</v>
      </c>
    </row>
    <row r="45" spans="2:18" x14ac:dyDescent="0.4">
      <c r="B45" t="s">
        <v>23</v>
      </c>
      <c r="C45" t="s">
        <v>43</v>
      </c>
      <c r="D45">
        <v>0.2</v>
      </c>
      <c r="E45" t="s">
        <v>16</v>
      </c>
      <c r="F45">
        <v>74777.8</v>
      </c>
      <c r="G45">
        <v>144.5</v>
      </c>
      <c r="H45">
        <v>555</v>
      </c>
      <c r="I45">
        <v>269</v>
      </c>
      <c r="J45">
        <v>2825</v>
      </c>
    </row>
    <row r="46" spans="2:18" x14ac:dyDescent="0.4">
      <c r="B46" t="s">
        <v>25</v>
      </c>
      <c r="C46" t="s">
        <v>86</v>
      </c>
      <c r="D46">
        <v>0.2</v>
      </c>
      <c r="E46" t="s">
        <v>16</v>
      </c>
      <c r="F46">
        <v>2723.538</v>
      </c>
      <c r="G46">
        <v>5.4</v>
      </c>
      <c r="H46">
        <v>97.4</v>
      </c>
      <c r="I46">
        <v>2</v>
      </c>
      <c r="J46">
        <v>2</v>
      </c>
    </row>
    <row r="47" spans="2:18" x14ac:dyDescent="0.4">
      <c r="B47" t="s">
        <v>25</v>
      </c>
      <c r="C47" t="s">
        <v>87</v>
      </c>
      <c r="D47">
        <v>0.2</v>
      </c>
      <c r="E47" t="s">
        <v>16</v>
      </c>
      <c r="F47">
        <v>4290.9780000000001</v>
      </c>
      <c r="G47">
        <v>80.2</v>
      </c>
      <c r="H47">
        <v>167.6</v>
      </c>
      <c r="I47">
        <v>85.6</v>
      </c>
      <c r="J47">
        <v>107.4</v>
      </c>
      <c r="L47" s="5" t="s">
        <v>91</v>
      </c>
      <c r="M47">
        <f>MIN(H18:H21)</f>
        <v>13</v>
      </c>
      <c r="N47">
        <f>MAX(H18:H21)</f>
        <v>713</v>
      </c>
      <c r="O47">
        <f>MIN(H42:H45)</f>
        <v>10.4</v>
      </c>
      <c r="P47">
        <f>MAX(H42:H45)</f>
        <v>555</v>
      </c>
      <c r="Q47">
        <f>MIN(H66:H69)</f>
        <v>42.5</v>
      </c>
      <c r="R47">
        <f>MAX(H66:H69)</f>
        <v>45.5</v>
      </c>
    </row>
    <row r="48" spans="2:18" x14ac:dyDescent="0.4">
      <c r="B48" t="s">
        <v>25</v>
      </c>
      <c r="C48" t="s">
        <v>26</v>
      </c>
      <c r="D48">
        <v>0.2</v>
      </c>
      <c r="E48" t="s">
        <v>16</v>
      </c>
      <c r="F48">
        <v>36905.278000000013</v>
      </c>
      <c r="G48">
        <v>191.8</v>
      </c>
      <c r="H48">
        <v>283.2</v>
      </c>
      <c r="I48">
        <v>175</v>
      </c>
      <c r="J48">
        <v>930.8</v>
      </c>
    </row>
    <row r="49" spans="2:18" x14ac:dyDescent="0.4">
      <c r="B49" t="s">
        <v>25</v>
      </c>
      <c r="C49" t="s">
        <v>88</v>
      </c>
      <c r="D49">
        <v>0.2</v>
      </c>
      <c r="E49" t="s">
        <v>16</v>
      </c>
      <c r="F49">
        <v>288450.38799999998</v>
      </c>
      <c r="G49">
        <v>250.2</v>
      </c>
      <c r="H49">
        <v>342.4</v>
      </c>
      <c r="I49">
        <v>259</v>
      </c>
      <c r="J49">
        <v>10665.8</v>
      </c>
    </row>
    <row r="50" spans="2:18" x14ac:dyDescent="0.4">
      <c r="B50" t="s">
        <v>9</v>
      </c>
      <c r="C50" t="s">
        <v>35</v>
      </c>
      <c r="D50">
        <v>0.2</v>
      </c>
      <c r="E50" t="s">
        <v>11</v>
      </c>
      <c r="F50">
        <v>20.81</v>
      </c>
      <c r="G50">
        <v>14.2</v>
      </c>
      <c r="H50">
        <v>83.666666666666671</v>
      </c>
      <c r="I50">
        <v>0</v>
      </c>
      <c r="J50">
        <v>0</v>
      </c>
    </row>
    <row r="51" spans="2:18" x14ac:dyDescent="0.4">
      <c r="B51" t="s">
        <v>9</v>
      </c>
      <c r="C51" t="s">
        <v>36</v>
      </c>
      <c r="D51">
        <v>0.2</v>
      </c>
      <c r="E51" t="s">
        <v>11</v>
      </c>
      <c r="F51">
        <v>528.02</v>
      </c>
      <c r="G51">
        <v>13.6</v>
      </c>
      <c r="H51">
        <v>92</v>
      </c>
      <c r="I51">
        <v>0</v>
      </c>
      <c r="J51">
        <v>0</v>
      </c>
      <c r="L51" s="5" t="s">
        <v>92</v>
      </c>
      <c r="M51">
        <f>MIN(H22:H25)</f>
        <v>99</v>
      </c>
      <c r="N51">
        <f>MAX(H22:H25)</f>
        <v>877.2</v>
      </c>
      <c r="O51">
        <f>MIN(H46:H49)</f>
        <v>97.4</v>
      </c>
      <c r="P51">
        <f>MAX(H46:H49)</f>
        <v>342.4</v>
      </c>
      <c r="Q51">
        <f>MIN(H70:H73)</f>
        <v>96</v>
      </c>
      <c r="R51">
        <f>MAX(H70:H73)</f>
        <v>99</v>
      </c>
    </row>
    <row r="52" spans="2:18" x14ac:dyDescent="0.4">
      <c r="B52" t="s">
        <v>9</v>
      </c>
      <c r="C52" t="s">
        <v>10</v>
      </c>
      <c r="D52">
        <v>0.2</v>
      </c>
      <c r="E52" t="s">
        <v>11</v>
      </c>
      <c r="F52">
        <v>2095.38</v>
      </c>
      <c r="G52">
        <v>16.399999999999999</v>
      </c>
      <c r="H52">
        <v>93</v>
      </c>
      <c r="I52">
        <v>67</v>
      </c>
      <c r="J52">
        <v>67</v>
      </c>
    </row>
    <row r="53" spans="2:18" x14ac:dyDescent="0.4">
      <c r="B53" t="s">
        <v>9</v>
      </c>
      <c r="C53" t="s">
        <v>37</v>
      </c>
      <c r="D53">
        <v>0.2</v>
      </c>
      <c r="E53" t="s">
        <v>11</v>
      </c>
      <c r="F53">
        <v>8443.2900000000009</v>
      </c>
      <c r="G53">
        <v>17.8</v>
      </c>
      <c r="H53">
        <v>96.6</v>
      </c>
      <c r="I53">
        <v>798</v>
      </c>
      <c r="J53">
        <v>3927</v>
      </c>
      <c r="L53" s="5" t="s">
        <v>93</v>
      </c>
      <c r="M53" s="5">
        <f>AVERAGE(M31:M51)</f>
        <v>70.577777777777769</v>
      </c>
      <c r="N53" s="5">
        <f t="shared" ref="N53:R53" si="2">AVERAGE(N31:N51)</f>
        <v>940.83333333333337</v>
      </c>
      <c r="O53" s="5">
        <f t="shared" si="2"/>
        <v>69.566666666666663</v>
      </c>
      <c r="P53" s="5">
        <f t="shared" si="2"/>
        <v>470.66666666666669</v>
      </c>
      <c r="Q53" s="5">
        <f t="shared" si="2"/>
        <v>79.727777777777774</v>
      </c>
      <c r="R53" s="5">
        <f t="shared" si="2"/>
        <v>87.95</v>
      </c>
    </row>
    <row r="54" spans="2:18" x14ac:dyDescent="0.4">
      <c r="B54" t="s">
        <v>17</v>
      </c>
      <c r="C54" t="s">
        <v>80</v>
      </c>
      <c r="D54">
        <v>0.2</v>
      </c>
      <c r="E54" t="s">
        <v>11</v>
      </c>
      <c r="F54">
        <v>26.111999999999998</v>
      </c>
      <c r="G54">
        <v>21</v>
      </c>
      <c r="H54">
        <v>113</v>
      </c>
      <c r="I54">
        <v>6.6</v>
      </c>
      <c r="J54">
        <v>6.6</v>
      </c>
    </row>
    <row r="55" spans="2:18" x14ac:dyDescent="0.4">
      <c r="B55" t="s">
        <v>17</v>
      </c>
      <c r="C55" t="s">
        <v>81</v>
      </c>
      <c r="D55">
        <v>0.2</v>
      </c>
      <c r="E55" t="s">
        <v>11</v>
      </c>
      <c r="F55">
        <v>474.81400000000002</v>
      </c>
      <c r="G55">
        <v>19.8</v>
      </c>
      <c r="H55">
        <v>115.4</v>
      </c>
      <c r="I55">
        <v>8</v>
      </c>
      <c r="J55">
        <v>8</v>
      </c>
    </row>
    <row r="56" spans="2:18" x14ac:dyDescent="0.4">
      <c r="B56" t="s">
        <v>17</v>
      </c>
      <c r="C56" t="s">
        <v>18</v>
      </c>
      <c r="D56">
        <v>0.2</v>
      </c>
      <c r="E56" t="s">
        <v>11</v>
      </c>
      <c r="F56">
        <v>3791.4540000000002</v>
      </c>
      <c r="G56">
        <v>20.8</v>
      </c>
      <c r="H56">
        <v>117.4</v>
      </c>
      <c r="I56">
        <v>361.8</v>
      </c>
      <c r="J56">
        <v>450.8</v>
      </c>
    </row>
    <row r="57" spans="2:18" x14ac:dyDescent="0.4">
      <c r="B57" t="s">
        <v>17</v>
      </c>
      <c r="C57" t="s">
        <v>82</v>
      </c>
      <c r="D57">
        <v>0.2</v>
      </c>
      <c r="E57" t="s">
        <v>11</v>
      </c>
      <c r="F57">
        <v>12433.002</v>
      </c>
      <c r="G57">
        <v>22</v>
      </c>
      <c r="H57">
        <v>120.4</v>
      </c>
      <c r="I57">
        <v>1157.2</v>
      </c>
      <c r="J57">
        <v>5055</v>
      </c>
    </row>
    <row r="58" spans="2:18" x14ac:dyDescent="0.4">
      <c r="B58" t="s">
        <v>19</v>
      </c>
      <c r="C58" t="s">
        <v>38</v>
      </c>
      <c r="D58">
        <v>0.2</v>
      </c>
      <c r="E58" t="s">
        <v>11</v>
      </c>
      <c r="F58">
        <v>16.59</v>
      </c>
      <c r="G58">
        <v>7.9</v>
      </c>
      <c r="H58">
        <v>45.4</v>
      </c>
      <c r="I58">
        <v>0</v>
      </c>
      <c r="J58">
        <v>0</v>
      </c>
    </row>
    <row r="59" spans="2:18" x14ac:dyDescent="0.4">
      <c r="B59" t="s">
        <v>19</v>
      </c>
      <c r="C59" t="s">
        <v>39</v>
      </c>
      <c r="D59">
        <v>0.2</v>
      </c>
      <c r="E59" t="s">
        <v>11</v>
      </c>
      <c r="F59">
        <v>72.532000000000011</v>
      </c>
      <c r="G59">
        <v>11.38</v>
      </c>
      <c r="H59">
        <v>59.6</v>
      </c>
      <c r="I59">
        <v>1.2</v>
      </c>
      <c r="J59">
        <v>1.4</v>
      </c>
    </row>
    <row r="60" spans="2:18" x14ac:dyDescent="0.4">
      <c r="B60" t="s">
        <v>19</v>
      </c>
      <c r="C60" t="s">
        <v>20</v>
      </c>
      <c r="D60">
        <v>0.2</v>
      </c>
      <c r="E60" t="s">
        <v>11</v>
      </c>
      <c r="F60">
        <v>489.5</v>
      </c>
      <c r="G60">
        <v>18.32</v>
      </c>
      <c r="H60">
        <v>61.8</v>
      </c>
      <c r="I60">
        <v>12.2</v>
      </c>
      <c r="J60">
        <v>20.399999999999999</v>
      </c>
    </row>
    <row r="61" spans="2:18" x14ac:dyDescent="0.4">
      <c r="B61" t="s">
        <v>19</v>
      </c>
      <c r="C61" t="s">
        <v>40</v>
      </c>
      <c r="D61">
        <v>0.2</v>
      </c>
      <c r="E61" t="s">
        <v>11</v>
      </c>
      <c r="F61">
        <v>3124.39</v>
      </c>
      <c r="G61">
        <v>21.48</v>
      </c>
      <c r="H61">
        <v>63.2</v>
      </c>
      <c r="I61">
        <v>49.2</v>
      </c>
      <c r="J61">
        <v>215.4</v>
      </c>
    </row>
    <row r="62" spans="2:18" x14ac:dyDescent="0.4">
      <c r="B62" t="s">
        <v>21</v>
      </c>
      <c r="C62" t="s">
        <v>83</v>
      </c>
      <c r="D62">
        <v>0.2</v>
      </c>
      <c r="E62" t="s">
        <v>11</v>
      </c>
      <c r="F62">
        <v>8.4019999999999992</v>
      </c>
      <c r="G62">
        <v>6</v>
      </c>
      <c r="H62">
        <v>97.8</v>
      </c>
      <c r="I62">
        <v>1</v>
      </c>
      <c r="J62">
        <v>1</v>
      </c>
    </row>
    <row r="63" spans="2:18" x14ac:dyDescent="0.4">
      <c r="B63" t="s">
        <v>21</v>
      </c>
      <c r="C63" t="s">
        <v>84</v>
      </c>
      <c r="D63">
        <v>0.2</v>
      </c>
      <c r="E63" t="s">
        <v>11</v>
      </c>
      <c r="F63">
        <v>51.404000000000003</v>
      </c>
      <c r="G63">
        <v>6.2</v>
      </c>
      <c r="H63">
        <v>101</v>
      </c>
      <c r="I63">
        <v>49.2</v>
      </c>
      <c r="J63">
        <v>51.2</v>
      </c>
    </row>
    <row r="64" spans="2:18" x14ac:dyDescent="0.4">
      <c r="B64" t="s">
        <v>21</v>
      </c>
      <c r="C64" t="s">
        <v>22</v>
      </c>
      <c r="D64">
        <v>0.2</v>
      </c>
      <c r="E64" t="s">
        <v>11</v>
      </c>
      <c r="F64">
        <v>402.79399999999998</v>
      </c>
      <c r="G64">
        <v>8.4</v>
      </c>
      <c r="H64">
        <v>102</v>
      </c>
      <c r="I64">
        <v>162.80000000000001</v>
      </c>
      <c r="J64">
        <v>460.8</v>
      </c>
    </row>
    <row r="65" spans="2:10" x14ac:dyDescent="0.4">
      <c r="B65" t="s">
        <v>21</v>
      </c>
      <c r="C65" t="s">
        <v>85</v>
      </c>
      <c r="D65">
        <v>0.2</v>
      </c>
      <c r="E65" t="s">
        <v>11</v>
      </c>
      <c r="F65">
        <v>2227.5680000000002</v>
      </c>
      <c r="G65">
        <v>10</v>
      </c>
      <c r="H65">
        <v>103</v>
      </c>
      <c r="I65">
        <v>271.60000000000002</v>
      </c>
      <c r="J65">
        <v>3728.4</v>
      </c>
    </row>
    <row r="66" spans="2:10" x14ac:dyDescent="0.4">
      <c r="B66" t="s">
        <v>23</v>
      </c>
      <c r="C66" t="s">
        <v>41</v>
      </c>
      <c r="D66">
        <v>0.2</v>
      </c>
      <c r="E66" t="s">
        <v>11</v>
      </c>
      <c r="F66">
        <v>0.54500000000000004</v>
      </c>
      <c r="G66">
        <v>4</v>
      </c>
      <c r="H66">
        <v>45.5</v>
      </c>
      <c r="I66">
        <v>7</v>
      </c>
      <c r="J66">
        <v>7</v>
      </c>
    </row>
    <row r="67" spans="2:10" x14ac:dyDescent="0.4">
      <c r="B67" t="s">
        <v>23</v>
      </c>
      <c r="C67" t="s">
        <v>42</v>
      </c>
      <c r="D67">
        <v>0.2</v>
      </c>
      <c r="E67" t="s">
        <v>11</v>
      </c>
      <c r="F67">
        <v>3.6974999999999998</v>
      </c>
      <c r="G67">
        <v>3.9750000000000001</v>
      </c>
      <c r="H67">
        <v>42.5</v>
      </c>
      <c r="I67">
        <v>19</v>
      </c>
      <c r="J67">
        <v>27.5</v>
      </c>
    </row>
    <row r="68" spans="2:10" x14ac:dyDescent="0.4">
      <c r="B68" t="s">
        <v>23</v>
      </c>
      <c r="C68" t="s">
        <v>24</v>
      </c>
      <c r="D68">
        <v>0.2</v>
      </c>
      <c r="E68" t="s">
        <v>11</v>
      </c>
      <c r="F68">
        <v>22.94</v>
      </c>
      <c r="G68">
        <v>4</v>
      </c>
      <c r="H68">
        <v>45.5</v>
      </c>
      <c r="I68">
        <v>93.5</v>
      </c>
      <c r="J68">
        <v>285.5</v>
      </c>
    </row>
    <row r="69" spans="2:10" x14ac:dyDescent="0.4">
      <c r="B69" t="s">
        <v>23</v>
      </c>
      <c r="C69" t="s">
        <v>43</v>
      </c>
      <c r="D69">
        <v>0.2</v>
      </c>
      <c r="E69" t="s">
        <v>11</v>
      </c>
      <c r="F69">
        <v>139.36500000000001</v>
      </c>
      <c r="G69">
        <v>5</v>
      </c>
      <c r="H69">
        <v>43.5</v>
      </c>
      <c r="I69">
        <v>259</v>
      </c>
      <c r="J69">
        <v>2771.25</v>
      </c>
    </row>
    <row r="70" spans="2:10" x14ac:dyDescent="0.4">
      <c r="B70" t="s">
        <v>25</v>
      </c>
      <c r="C70" t="s">
        <v>86</v>
      </c>
      <c r="D70">
        <v>0.2</v>
      </c>
      <c r="E70" t="s">
        <v>11</v>
      </c>
      <c r="F70">
        <v>1.6819999999999999</v>
      </c>
      <c r="G70">
        <v>4</v>
      </c>
      <c r="H70">
        <v>96</v>
      </c>
      <c r="I70">
        <v>2</v>
      </c>
      <c r="J70">
        <v>2</v>
      </c>
    </row>
    <row r="71" spans="2:10" x14ac:dyDescent="0.4">
      <c r="B71" t="s">
        <v>25</v>
      </c>
      <c r="C71" t="s">
        <v>87</v>
      </c>
      <c r="D71">
        <v>0.2</v>
      </c>
      <c r="E71" t="s">
        <v>11</v>
      </c>
      <c r="F71">
        <v>21.524000000000001</v>
      </c>
      <c r="G71">
        <v>4.4000000000000004</v>
      </c>
      <c r="H71">
        <v>97.6</v>
      </c>
      <c r="I71">
        <v>85.6</v>
      </c>
      <c r="J71">
        <v>107.4</v>
      </c>
    </row>
    <row r="72" spans="2:10" x14ac:dyDescent="0.4">
      <c r="B72" t="s">
        <v>25</v>
      </c>
      <c r="C72" t="s">
        <v>26</v>
      </c>
      <c r="D72">
        <v>0.2</v>
      </c>
      <c r="E72" t="s">
        <v>11</v>
      </c>
      <c r="F72">
        <v>158.56399999999999</v>
      </c>
      <c r="G72">
        <v>5.2</v>
      </c>
      <c r="H72">
        <v>98.8</v>
      </c>
      <c r="I72">
        <v>175</v>
      </c>
      <c r="J72">
        <v>930.8</v>
      </c>
    </row>
    <row r="73" spans="2:10" x14ac:dyDescent="0.4">
      <c r="B73" t="s">
        <v>25</v>
      </c>
      <c r="C73" t="s">
        <v>88</v>
      </c>
      <c r="D73">
        <v>0.2</v>
      </c>
      <c r="E73" t="s">
        <v>11</v>
      </c>
      <c r="F73">
        <v>1042.93</v>
      </c>
      <c r="G73">
        <v>6</v>
      </c>
      <c r="H73">
        <v>99</v>
      </c>
      <c r="I73">
        <v>259</v>
      </c>
      <c r="J73">
        <v>10665.8</v>
      </c>
    </row>
  </sheetData>
  <sortState ref="B2:J37">
    <sortCondition descending="1" ref="E1"/>
  </sortState>
  <phoneticPr fontId="2" type="noConversion"/>
  <pageMargins left="0.7" right="0.7" top="0.75" bottom="0.75" header="0.3" footer="0.3"/>
  <ignoredErrors>
    <ignoredError sqref="Q31:R3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5C6C2-A739-4140-BC3F-A3ED441F0CEC}">
  <dimension ref="B1:R73"/>
  <sheetViews>
    <sheetView workbookViewId="0">
      <selection activeCell="S22" sqref="S22"/>
    </sheetView>
  </sheetViews>
  <sheetFormatPr defaultRowHeight="17.399999999999999" x14ac:dyDescent="0.4"/>
  <cols>
    <col min="13" max="13" width="36.5" bestFit="1" customWidth="1"/>
    <col min="17" max="17" width="13.19921875" bestFit="1" customWidth="1"/>
    <col min="18" max="18" width="14.8984375" bestFit="1" customWidth="1"/>
  </cols>
  <sheetData>
    <row r="1" spans="2:18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M1" s="2" t="s">
        <v>62</v>
      </c>
      <c r="N1" s="2" t="s">
        <v>58</v>
      </c>
      <c r="O1" s="2" t="s">
        <v>57</v>
      </c>
      <c r="Q1" s="2" t="s">
        <v>59</v>
      </c>
      <c r="R1" s="2" t="s">
        <v>60</v>
      </c>
    </row>
    <row r="2" spans="2:18" x14ac:dyDescent="0.4">
      <c r="B2" t="s">
        <v>9</v>
      </c>
      <c r="C2" t="s">
        <v>10</v>
      </c>
      <c r="D2">
        <v>0.1</v>
      </c>
      <c r="E2" t="s">
        <v>15</v>
      </c>
      <c r="F2" t="s">
        <v>48</v>
      </c>
      <c r="G2">
        <v>5033.5659999999998</v>
      </c>
      <c r="H2">
        <v>62.320000000000007</v>
      </c>
      <c r="I2">
        <v>85.8</v>
      </c>
      <c r="J2">
        <v>0</v>
      </c>
      <c r="K2">
        <v>0</v>
      </c>
      <c r="M2" s="5" t="s">
        <v>9</v>
      </c>
      <c r="N2">
        <f>G2/G14</f>
        <v>31.757113474908831</v>
      </c>
      <c r="O2">
        <f t="shared" ref="O2:O7" si="0">I2/I14</f>
        <v>2.4101123595505616</v>
      </c>
      <c r="Q2">
        <f t="shared" ref="Q2:Q7" si="1">G8/G14</f>
        <v>37.703196174180768</v>
      </c>
      <c r="R2">
        <f t="shared" ref="R2:R7" si="2">I8/I14</f>
        <v>0.70224719101123589</v>
      </c>
    </row>
    <row r="3" spans="2:18" x14ac:dyDescent="0.4">
      <c r="B3" t="s">
        <v>17</v>
      </c>
      <c r="C3" t="s">
        <v>18</v>
      </c>
      <c r="D3">
        <v>0.1</v>
      </c>
      <c r="E3" t="s">
        <v>15</v>
      </c>
      <c r="F3" t="s">
        <v>48</v>
      </c>
      <c r="G3">
        <v>2260.9059999999999</v>
      </c>
      <c r="H3">
        <v>66.359999999999985</v>
      </c>
      <c r="I3">
        <v>88.6</v>
      </c>
      <c r="J3">
        <v>203</v>
      </c>
      <c r="K3">
        <v>6812</v>
      </c>
      <c r="M3" s="5" t="s">
        <v>17</v>
      </c>
      <c r="N3">
        <f t="shared" ref="N3:N7" si="3">G3/G15</f>
        <v>0.71156970431334288</v>
      </c>
      <c r="O3">
        <f t="shared" si="0"/>
        <v>2.1400966183574877</v>
      </c>
      <c r="Q3">
        <f t="shared" si="1"/>
        <v>0.88377043762884155</v>
      </c>
      <c r="R3">
        <f t="shared" si="2"/>
        <v>0.67632850241545894</v>
      </c>
    </row>
    <row r="4" spans="2:18" x14ac:dyDescent="0.4">
      <c r="B4" t="s">
        <v>19</v>
      </c>
      <c r="C4" t="s">
        <v>20</v>
      </c>
      <c r="D4">
        <v>0.1</v>
      </c>
      <c r="E4" t="s">
        <v>15</v>
      </c>
      <c r="F4" t="s">
        <v>48</v>
      </c>
      <c r="G4">
        <v>3844.232</v>
      </c>
      <c r="H4">
        <v>61.84</v>
      </c>
      <c r="I4">
        <v>94</v>
      </c>
      <c r="J4">
        <v>4</v>
      </c>
      <c r="K4">
        <v>73</v>
      </c>
      <c r="M4" s="5" t="s">
        <v>19</v>
      </c>
      <c r="N4">
        <f t="shared" si="3"/>
        <v>5.0119580919203353</v>
      </c>
      <c r="O4">
        <f t="shared" si="0"/>
        <v>2.4102564102564101</v>
      </c>
      <c r="Q4">
        <f t="shared" si="1"/>
        <v>6.0481765604710223</v>
      </c>
      <c r="R4">
        <f t="shared" si="2"/>
        <v>0.97435897435897434</v>
      </c>
    </row>
    <row r="5" spans="2:18" x14ac:dyDescent="0.4">
      <c r="B5" t="s">
        <v>21</v>
      </c>
      <c r="C5" t="s">
        <v>22</v>
      </c>
      <c r="D5">
        <v>0.1</v>
      </c>
      <c r="E5" t="s">
        <v>15</v>
      </c>
      <c r="F5" t="s">
        <v>48</v>
      </c>
      <c r="G5">
        <v>672.15199999999993</v>
      </c>
      <c r="H5">
        <v>63</v>
      </c>
      <c r="I5">
        <v>82</v>
      </c>
      <c r="J5">
        <v>47</v>
      </c>
      <c r="K5">
        <v>1772</v>
      </c>
      <c r="M5" s="5" t="s">
        <v>21</v>
      </c>
      <c r="N5">
        <f t="shared" si="3"/>
        <v>1.2994420622431186</v>
      </c>
      <c r="O5">
        <f t="shared" si="0"/>
        <v>3.1538461538461537</v>
      </c>
      <c r="Q5">
        <f t="shared" si="1"/>
        <v>1.0871743913142664</v>
      </c>
      <c r="R5">
        <f t="shared" si="2"/>
        <v>1</v>
      </c>
    </row>
    <row r="6" spans="2:18" x14ac:dyDescent="0.4">
      <c r="B6" t="s">
        <v>23</v>
      </c>
      <c r="C6" t="s">
        <v>24</v>
      </c>
      <c r="D6">
        <v>0.1</v>
      </c>
      <c r="E6" t="s">
        <v>15</v>
      </c>
      <c r="F6" t="s">
        <v>48</v>
      </c>
      <c r="G6">
        <v>717.30399999999997</v>
      </c>
      <c r="H6">
        <v>62</v>
      </c>
      <c r="I6">
        <v>67</v>
      </c>
      <c r="J6">
        <v>50</v>
      </c>
      <c r="K6">
        <v>935</v>
      </c>
      <c r="M6" s="5" t="s">
        <v>23</v>
      </c>
      <c r="N6">
        <f t="shared" si="3"/>
        <v>57.726058264928376</v>
      </c>
      <c r="O6">
        <f t="shared" si="0"/>
        <v>7.4444444444444446</v>
      </c>
      <c r="Q6">
        <f t="shared" si="1"/>
        <v>54.606470304200869</v>
      </c>
      <c r="R6">
        <f t="shared" si="2"/>
        <v>1.2222222222222223</v>
      </c>
    </row>
    <row r="7" spans="2:18" x14ac:dyDescent="0.4">
      <c r="B7" t="s">
        <v>25</v>
      </c>
      <c r="C7" t="s">
        <v>26</v>
      </c>
      <c r="D7">
        <v>0.1</v>
      </c>
      <c r="E7" t="s">
        <v>15</v>
      </c>
      <c r="F7" t="s">
        <v>48</v>
      </c>
      <c r="G7">
        <v>2030.9359999999999</v>
      </c>
      <c r="H7">
        <v>62</v>
      </c>
      <c r="I7">
        <v>72</v>
      </c>
      <c r="J7">
        <v>73</v>
      </c>
      <c r="K7">
        <v>2947</v>
      </c>
      <c r="M7" s="5" t="s">
        <v>25</v>
      </c>
      <c r="N7">
        <f t="shared" si="3"/>
        <v>15.215739159099762</v>
      </c>
      <c r="O7">
        <f t="shared" si="0"/>
        <v>5.1428571428571432</v>
      </c>
      <c r="Q7">
        <f t="shared" si="1"/>
        <v>16.846384368725474</v>
      </c>
      <c r="R7">
        <f t="shared" si="2"/>
        <v>1.1428571428571428</v>
      </c>
    </row>
    <row r="8" spans="2:18" x14ac:dyDescent="0.4">
      <c r="B8" t="s">
        <v>9</v>
      </c>
      <c r="C8" t="s">
        <v>10</v>
      </c>
      <c r="D8">
        <v>0.1</v>
      </c>
      <c r="E8" t="s">
        <v>16</v>
      </c>
      <c r="F8" t="s">
        <v>48</v>
      </c>
      <c r="G8">
        <v>5976.0320000000002</v>
      </c>
      <c r="H8">
        <v>7.02</v>
      </c>
      <c r="I8">
        <v>25</v>
      </c>
      <c r="J8">
        <v>0</v>
      </c>
      <c r="K8">
        <v>0</v>
      </c>
      <c r="M8" s="4" t="s">
        <v>65</v>
      </c>
      <c r="N8" s="3">
        <f>AVERAGE(N2:N7)</f>
        <v>18.620313459568962</v>
      </c>
      <c r="O8" s="3">
        <f t="shared" ref="O8:R8" si="4">AVERAGE(O2:O7)</f>
        <v>3.7836021882186999</v>
      </c>
      <c r="P8" s="3"/>
      <c r="Q8" s="3">
        <f t="shared" si="4"/>
        <v>19.529195372753538</v>
      </c>
      <c r="R8" s="3">
        <f t="shared" si="4"/>
        <v>0.95300233881083896</v>
      </c>
    </row>
    <row r="9" spans="2:18" x14ac:dyDescent="0.4">
      <c r="B9" t="s">
        <v>17</v>
      </c>
      <c r="C9" t="s">
        <v>18</v>
      </c>
      <c r="D9">
        <v>0.1</v>
      </c>
      <c r="E9" t="s">
        <v>16</v>
      </c>
      <c r="F9" t="s">
        <v>48</v>
      </c>
      <c r="G9">
        <v>2808.0479999999998</v>
      </c>
      <c r="H9">
        <v>10.7</v>
      </c>
      <c r="I9">
        <v>28</v>
      </c>
      <c r="J9">
        <v>203</v>
      </c>
      <c r="K9">
        <v>6812</v>
      </c>
    </row>
    <row r="10" spans="2:18" x14ac:dyDescent="0.4">
      <c r="B10" t="s">
        <v>19</v>
      </c>
      <c r="C10" t="s">
        <v>20</v>
      </c>
      <c r="D10">
        <v>0.1</v>
      </c>
      <c r="E10" t="s">
        <v>16</v>
      </c>
      <c r="F10" t="s">
        <v>48</v>
      </c>
      <c r="G10">
        <v>4639.0239999999994</v>
      </c>
      <c r="H10">
        <v>6.8600000000000012</v>
      </c>
      <c r="I10">
        <v>38</v>
      </c>
      <c r="J10">
        <v>4</v>
      </c>
      <c r="K10">
        <v>73</v>
      </c>
      <c r="M10" s="2" t="s">
        <v>61</v>
      </c>
      <c r="N10" s="2" t="s">
        <v>58</v>
      </c>
      <c r="O10" s="2" t="s">
        <v>57</v>
      </c>
      <c r="Q10" s="2" t="s">
        <v>59</v>
      </c>
      <c r="R10" s="2" t="s">
        <v>60</v>
      </c>
    </row>
    <row r="11" spans="2:18" x14ac:dyDescent="0.4">
      <c r="B11" t="s">
        <v>21</v>
      </c>
      <c r="C11" t="s">
        <v>22</v>
      </c>
      <c r="D11">
        <v>0.1</v>
      </c>
      <c r="E11" t="s">
        <v>16</v>
      </c>
      <c r="F11" t="s">
        <v>48</v>
      </c>
      <c r="G11">
        <v>562.35400000000004</v>
      </c>
      <c r="H11">
        <v>5.8</v>
      </c>
      <c r="I11">
        <v>26</v>
      </c>
      <c r="J11">
        <v>47</v>
      </c>
      <c r="K11">
        <v>1771</v>
      </c>
      <c r="M11" s="5" t="s">
        <v>9</v>
      </c>
      <c r="N11">
        <f t="shared" ref="N11:N16" si="5">G20/G32</f>
        <v>3.9117156422430388</v>
      </c>
      <c r="O11">
        <f t="shared" ref="O11:O16" si="6">I20/I32</f>
        <v>0.97674418604651159</v>
      </c>
      <c r="Q11">
        <f t="shared" ref="Q11:Q16" si="7">G26/G32</f>
        <v>1.332477864750417</v>
      </c>
      <c r="R11">
        <f t="shared" ref="R11:R16" si="8">I26/I32</f>
        <v>0.5968992248062015</v>
      </c>
    </row>
    <row r="12" spans="2:18" x14ac:dyDescent="0.4">
      <c r="B12" t="s">
        <v>23</v>
      </c>
      <c r="C12" t="s">
        <v>24</v>
      </c>
      <c r="D12">
        <v>0.1</v>
      </c>
      <c r="E12" t="s">
        <v>16</v>
      </c>
      <c r="F12" t="s">
        <v>48</v>
      </c>
      <c r="G12">
        <v>678.54</v>
      </c>
      <c r="H12">
        <v>5.8</v>
      </c>
      <c r="I12">
        <v>11</v>
      </c>
      <c r="J12">
        <v>48</v>
      </c>
      <c r="K12">
        <v>931</v>
      </c>
      <c r="M12" s="5" t="s">
        <v>17</v>
      </c>
      <c r="N12">
        <f t="shared" si="5"/>
        <v>3.5376044568245124</v>
      </c>
      <c r="O12">
        <f t="shared" si="6"/>
        <v>1.0467289719626167</v>
      </c>
      <c r="Q12">
        <f t="shared" si="7"/>
        <v>2.6792479108635097</v>
      </c>
      <c r="R12">
        <f t="shared" si="8"/>
        <v>0.8411214953271029</v>
      </c>
    </row>
    <row r="13" spans="2:18" x14ac:dyDescent="0.4">
      <c r="B13" t="s">
        <v>25</v>
      </c>
      <c r="C13" t="s">
        <v>26</v>
      </c>
      <c r="D13">
        <v>0.1</v>
      </c>
      <c r="E13" t="s">
        <v>16</v>
      </c>
      <c r="F13" t="s">
        <v>48</v>
      </c>
      <c r="G13">
        <v>2248.5880000000011</v>
      </c>
      <c r="H13">
        <v>6</v>
      </c>
      <c r="I13">
        <v>16</v>
      </c>
      <c r="J13">
        <v>73</v>
      </c>
      <c r="K13">
        <v>2946</v>
      </c>
      <c r="M13" s="5" t="s">
        <v>19</v>
      </c>
      <c r="N13">
        <f t="shared" si="5"/>
        <v>5.3557981927710836</v>
      </c>
      <c r="O13">
        <f t="shared" si="6"/>
        <v>1.15625</v>
      </c>
      <c r="Q13">
        <f t="shared" si="7"/>
        <v>0.35316265060240959</v>
      </c>
      <c r="R13">
        <f t="shared" si="8"/>
        <v>0.96875</v>
      </c>
    </row>
    <row r="14" spans="2:18" x14ac:dyDescent="0.4">
      <c r="B14" t="s">
        <v>9</v>
      </c>
      <c r="C14" t="s">
        <v>10</v>
      </c>
      <c r="D14">
        <v>0.1</v>
      </c>
      <c r="E14" t="s">
        <v>11</v>
      </c>
      <c r="F14" t="s">
        <v>48</v>
      </c>
      <c r="G14">
        <v>158.50200000000001</v>
      </c>
      <c r="H14">
        <v>13.4</v>
      </c>
      <c r="I14">
        <v>35.6</v>
      </c>
      <c r="J14">
        <v>0</v>
      </c>
      <c r="K14">
        <v>0</v>
      </c>
      <c r="M14" s="5" t="s">
        <v>21</v>
      </c>
      <c r="N14">
        <f t="shared" si="5"/>
        <v>3.4816061553257995</v>
      </c>
      <c r="O14">
        <f t="shared" si="6"/>
        <v>1.3</v>
      </c>
      <c r="Q14">
        <f t="shared" si="7"/>
        <v>0.52392402019716278</v>
      </c>
      <c r="R14">
        <f t="shared" si="8"/>
        <v>1</v>
      </c>
    </row>
    <row r="15" spans="2:18" x14ac:dyDescent="0.4">
      <c r="B15" t="s">
        <v>17</v>
      </c>
      <c r="C15" t="s">
        <v>18</v>
      </c>
      <c r="D15">
        <v>0.1</v>
      </c>
      <c r="E15" t="s">
        <v>11</v>
      </c>
      <c r="F15" t="s">
        <v>48</v>
      </c>
      <c r="G15">
        <v>3177.35</v>
      </c>
      <c r="H15">
        <v>21.7</v>
      </c>
      <c r="I15">
        <v>41.4</v>
      </c>
      <c r="J15">
        <v>203</v>
      </c>
      <c r="K15">
        <v>6812</v>
      </c>
      <c r="M15" s="5" t="s">
        <v>23</v>
      </c>
      <c r="N15">
        <f t="shared" si="5"/>
        <v>84.141104294478524</v>
      </c>
      <c r="O15">
        <f t="shared" si="6"/>
        <v>2.2000000000000002</v>
      </c>
      <c r="Q15">
        <f t="shared" si="7"/>
        <v>7.8957055214723919</v>
      </c>
      <c r="R15">
        <f t="shared" si="8"/>
        <v>1</v>
      </c>
    </row>
    <row r="16" spans="2:18" x14ac:dyDescent="0.4">
      <c r="B16" t="s">
        <v>19</v>
      </c>
      <c r="C16" t="s">
        <v>20</v>
      </c>
      <c r="D16">
        <v>0.1</v>
      </c>
      <c r="E16" t="s">
        <v>11</v>
      </c>
      <c r="F16" t="s">
        <v>48</v>
      </c>
      <c r="G16">
        <v>767.01199999999994</v>
      </c>
      <c r="H16">
        <v>7.9</v>
      </c>
      <c r="I16">
        <v>39</v>
      </c>
      <c r="J16">
        <v>4</v>
      </c>
      <c r="K16">
        <v>73</v>
      </c>
      <c r="M16" s="5" t="s">
        <v>25</v>
      </c>
      <c r="N16">
        <f t="shared" si="5"/>
        <v>42.441176470588232</v>
      </c>
      <c r="O16">
        <f t="shared" si="6"/>
        <v>1.6</v>
      </c>
      <c r="Q16">
        <f t="shared" si="7"/>
        <v>4.8882352941176466</v>
      </c>
      <c r="R16">
        <f t="shared" si="8"/>
        <v>1</v>
      </c>
    </row>
    <row r="17" spans="2:18" x14ac:dyDescent="0.4">
      <c r="B17" t="s">
        <v>21</v>
      </c>
      <c r="C17" t="s">
        <v>22</v>
      </c>
      <c r="D17">
        <v>0.1</v>
      </c>
      <c r="E17" t="s">
        <v>11</v>
      </c>
      <c r="F17" t="s">
        <v>48</v>
      </c>
      <c r="G17">
        <v>517.26199999999994</v>
      </c>
      <c r="H17">
        <v>6.3</v>
      </c>
      <c r="I17">
        <v>26</v>
      </c>
      <c r="J17">
        <v>47</v>
      </c>
      <c r="K17">
        <v>1772</v>
      </c>
      <c r="M17" s="4" t="s">
        <v>65</v>
      </c>
      <c r="N17" s="3">
        <f>AVERAGE(N11:N16)</f>
        <v>23.811500868705195</v>
      </c>
      <c r="O17" s="3">
        <f t="shared" ref="O17" si="9">AVERAGE(O11:O16)</f>
        <v>1.379953859668188</v>
      </c>
      <c r="P17" s="3"/>
      <c r="Q17" s="3">
        <f t="shared" ref="Q17" si="10">AVERAGE(Q11:Q16)</f>
        <v>2.9454588770005898</v>
      </c>
      <c r="R17" s="3">
        <f t="shared" ref="R17" si="11">AVERAGE(R11:R16)</f>
        <v>0.9011284533555507</v>
      </c>
    </row>
    <row r="18" spans="2:18" x14ac:dyDescent="0.4">
      <c r="B18" t="s">
        <v>23</v>
      </c>
      <c r="C18" t="s">
        <v>24</v>
      </c>
      <c r="D18">
        <v>0.1</v>
      </c>
      <c r="E18" t="s">
        <v>11</v>
      </c>
      <c r="F18" t="s">
        <v>48</v>
      </c>
      <c r="G18">
        <v>12.426</v>
      </c>
      <c r="H18">
        <v>4</v>
      </c>
      <c r="I18">
        <v>9</v>
      </c>
      <c r="J18">
        <v>50</v>
      </c>
      <c r="K18">
        <v>935</v>
      </c>
    </row>
    <row r="19" spans="2:18" x14ac:dyDescent="0.4">
      <c r="B19" t="s">
        <v>25</v>
      </c>
      <c r="C19" t="s">
        <v>26</v>
      </c>
      <c r="D19">
        <v>0.1</v>
      </c>
      <c r="E19" t="s">
        <v>11</v>
      </c>
      <c r="F19" t="s">
        <v>48</v>
      </c>
      <c r="G19">
        <v>133.476</v>
      </c>
      <c r="H19">
        <v>4</v>
      </c>
      <c r="I19">
        <v>14</v>
      </c>
      <c r="J19">
        <v>73</v>
      </c>
      <c r="K19">
        <v>2947</v>
      </c>
      <c r="M19" s="2" t="s">
        <v>64</v>
      </c>
      <c r="N19" s="2" t="s">
        <v>58</v>
      </c>
      <c r="O19" s="2" t="s">
        <v>57</v>
      </c>
      <c r="Q19" s="2" t="s">
        <v>59</v>
      </c>
      <c r="R19" s="2" t="s">
        <v>60</v>
      </c>
    </row>
    <row r="20" spans="2:18" x14ac:dyDescent="0.4">
      <c r="B20" t="s">
        <v>9</v>
      </c>
      <c r="C20" t="s">
        <v>10</v>
      </c>
      <c r="D20">
        <v>0.1</v>
      </c>
      <c r="E20" t="s">
        <v>15</v>
      </c>
      <c r="F20" t="s">
        <v>47</v>
      </c>
      <c r="G20">
        <v>60.968000000000004</v>
      </c>
      <c r="H20">
        <v>5.98</v>
      </c>
      <c r="I20">
        <v>25.2</v>
      </c>
      <c r="J20">
        <v>0</v>
      </c>
      <c r="K20">
        <v>1</v>
      </c>
      <c r="M20" s="5" t="s">
        <v>9</v>
      </c>
      <c r="N20">
        <f t="shared" ref="N20:N25" si="12">G38/G50</f>
        <v>20.663850859306731</v>
      </c>
      <c r="O20">
        <f t="shared" ref="O20:O25" si="13">I38/I50</f>
        <v>2.1171171171171173</v>
      </c>
      <c r="Q20">
        <f t="shared" ref="Q20:Q25" si="14">G44/G50</f>
        <v>2.2202802861119202</v>
      </c>
      <c r="R20">
        <f t="shared" ref="R20:R25" si="15">I44/I50</f>
        <v>1.0630630630630631</v>
      </c>
    </row>
    <row r="21" spans="2:18" x14ac:dyDescent="0.4">
      <c r="B21" t="s">
        <v>17</v>
      </c>
      <c r="C21" t="s">
        <v>18</v>
      </c>
      <c r="D21">
        <v>0.1</v>
      </c>
      <c r="E21" t="s">
        <v>15</v>
      </c>
      <c r="F21" t="s">
        <v>47</v>
      </c>
      <c r="G21">
        <v>50.8</v>
      </c>
      <c r="H21">
        <v>6.76</v>
      </c>
      <c r="I21">
        <v>22.4</v>
      </c>
      <c r="J21">
        <v>16</v>
      </c>
      <c r="K21">
        <v>497</v>
      </c>
      <c r="M21" s="5" t="s">
        <v>17</v>
      </c>
      <c r="N21">
        <f t="shared" si="12"/>
        <v>21.944931163954944</v>
      </c>
      <c r="O21">
        <f t="shared" si="13"/>
        <v>1.495049504950495</v>
      </c>
      <c r="Q21">
        <f t="shared" si="14"/>
        <v>10.76692018869741</v>
      </c>
      <c r="R21">
        <f t="shared" si="15"/>
        <v>1.3663366336633664</v>
      </c>
    </row>
    <row r="22" spans="2:18" x14ac:dyDescent="0.4">
      <c r="B22" t="s">
        <v>19</v>
      </c>
      <c r="C22" t="s">
        <v>20</v>
      </c>
      <c r="D22">
        <v>0.1</v>
      </c>
      <c r="E22" t="s">
        <v>15</v>
      </c>
      <c r="F22" t="s">
        <v>47</v>
      </c>
      <c r="G22">
        <v>28.45</v>
      </c>
      <c r="H22">
        <v>6.06</v>
      </c>
      <c r="I22">
        <v>37</v>
      </c>
      <c r="J22">
        <v>0</v>
      </c>
      <c r="K22">
        <v>11</v>
      </c>
      <c r="M22" s="5" t="s">
        <v>19</v>
      </c>
      <c r="N22">
        <f t="shared" si="12"/>
        <v>112.11438356164385</v>
      </c>
      <c r="O22">
        <f t="shared" si="13"/>
        <v>1.7228915662650601</v>
      </c>
      <c r="Q22">
        <f t="shared" si="14"/>
        <v>1.8123287671232877</v>
      </c>
      <c r="R22">
        <f t="shared" si="15"/>
        <v>0.98795180722891551</v>
      </c>
    </row>
    <row r="23" spans="2:18" x14ac:dyDescent="0.4">
      <c r="B23" t="s">
        <v>21</v>
      </c>
      <c r="C23" t="s">
        <v>22</v>
      </c>
      <c r="D23">
        <v>0.1</v>
      </c>
      <c r="E23" t="s">
        <v>15</v>
      </c>
      <c r="F23" t="s">
        <v>47</v>
      </c>
      <c r="G23">
        <v>28.96</v>
      </c>
      <c r="H23">
        <v>6</v>
      </c>
      <c r="I23">
        <v>26</v>
      </c>
      <c r="J23">
        <v>8</v>
      </c>
      <c r="K23">
        <v>252</v>
      </c>
      <c r="M23" s="5" t="s">
        <v>21</v>
      </c>
      <c r="N23">
        <f t="shared" si="12"/>
        <v>52.752896962104607</v>
      </c>
      <c r="O23">
        <f t="shared" si="13"/>
        <v>1.35</v>
      </c>
      <c r="Q23">
        <f t="shared" si="14"/>
        <v>4.3595364860632637</v>
      </c>
      <c r="R23">
        <f t="shared" si="15"/>
        <v>1</v>
      </c>
    </row>
    <row r="24" spans="2:18" x14ac:dyDescent="0.4">
      <c r="B24" t="s">
        <v>23</v>
      </c>
      <c r="C24" t="s">
        <v>24</v>
      </c>
      <c r="D24">
        <v>0.1</v>
      </c>
      <c r="E24" t="s">
        <v>15</v>
      </c>
      <c r="F24" t="s">
        <v>47</v>
      </c>
      <c r="G24">
        <v>27.43</v>
      </c>
      <c r="H24">
        <v>6</v>
      </c>
      <c r="I24">
        <v>11</v>
      </c>
      <c r="J24">
        <v>3</v>
      </c>
      <c r="K24">
        <v>113</v>
      </c>
      <c r="M24" s="5" t="s">
        <v>23</v>
      </c>
      <c r="N24">
        <f t="shared" si="12"/>
        <v>208.83270676691728</v>
      </c>
      <c r="O24">
        <f t="shared" si="13"/>
        <v>2.4</v>
      </c>
      <c r="Q24">
        <f t="shared" si="14"/>
        <v>12.406015037593983</v>
      </c>
      <c r="R24">
        <f t="shared" si="15"/>
        <v>1.2</v>
      </c>
    </row>
    <row r="25" spans="2:18" x14ac:dyDescent="0.4">
      <c r="B25" t="s">
        <v>25</v>
      </c>
      <c r="C25" t="s">
        <v>26</v>
      </c>
      <c r="D25">
        <v>0.1</v>
      </c>
      <c r="E25" t="s">
        <v>15</v>
      </c>
      <c r="F25" t="s">
        <v>47</v>
      </c>
      <c r="G25">
        <v>28.86</v>
      </c>
      <c r="H25">
        <v>6</v>
      </c>
      <c r="I25">
        <v>16</v>
      </c>
      <c r="J25">
        <v>6</v>
      </c>
      <c r="K25">
        <v>162</v>
      </c>
      <c r="M25" s="5" t="s">
        <v>25</v>
      </c>
      <c r="N25">
        <f t="shared" si="12"/>
        <v>116.4606512890095</v>
      </c>
      <c r="O25">
        <f t="shared" si="13"/>
        <v>2</v>
      </c>
      <c r="Q25">
        <f t="shared" si="14"/>
        <v>7.8195386702849392</v>
      </c>
      <c r="R25">
        <f t="shared" si="15"/>
        <v>1</v>
      </c>
    </row>
    <row r="26" spans="2:18" x14ac:dyDescent="0.4">
      <c r="B26" t="s">
        <v>9</v>
      </c>
      <c r="C26" t="s">
        <v>10</v>
      </c>
      <c r="D26">
        <v>0.1</v>
      </c>
      <c r="E26" t="s">
        <v>16</v>
      </c>
      <c r="F26" t="s">
        <v>47</v>
      </c>
      <c r="G26">
        <v>20.768000000000001</v>
      </c>
      <c r="H26">
        <v>1</v>
      </c>
      <c r="I26">
        <v>15.4</v>
      </c>
      <c r="J26">
        <v>0</v>
      </c>
      <c r="K26">
        <v>1</v>
      </c>
      <c r="M26" s="4" t="s">
        <v>65</v>
      </c>
      <c r="N26" s="3">
        <f>AVERAGE(N20:N25)</f>
        <v>88.794903433822824</v>
      </c>
      <c r="O26" s="3">
        <f t="shared" ref="O26" si="16">AVERAGE(O20:O25)</f>
        <v>1.8475096980554453</v>
      </c>
      <c r="P26" s="3"/>
      <c r="Q26" s="3">
        <f t="shared" ref="Q26" si="17">AVERAGE(Q20:Q25)</f>
        <v>6.5641032393124688</v>
      </c>
      <c r="R26" s="3">
        <f t="shared" ref="R26" si="18">AVERAGE(R20:R25)</f>
        <v>1.1028919173258909</v>
      </c>
    </row>
    <row r="27" spans="2:18" x14ac:dyDescent="0.4">
      <c r="B27" t="s">
        <v>17</v>
      </c>
      <c r="C27" t="s">
        <v>18</v>
      </c>
      <c r="D27">
        <v>0.1</v>
      </c>
      <c r="E27" t="s">
        <v>16</v>
      </c>
      <c r="F27" t="s">
        <v>47</v>
      </c>
      <c r="G27">
        <v>38.473999999999997</v>
      </c>
      <c r="H27">
        <v>1.04</v>
      </c>
      <c r="I27">
        <v>18</v>
      </c>
      <c r="J27">
        <v>16</v>
      </c>
      <c r="K27">
        <v>497</v>
      </c>
    </row>
    <row r="28" spans="2:18" x14ac:dyDescent="0.4">
      <c r="B28" t="s">
        <v>19</v>
      </c>
      <c r="C28" t="s">
        <v>20</v>
      </c>
      <c r="D28">
        <v>0.1</v>
      </c>
      <c r="E28" t="s">
        <v>16</v>
      </c>
      <c r="F28" t="s">
        <v>47</v>
      </c>
      <c r="G28">
        <v>1.8759999999999999</v>
      </c>
      <c r="H28">
        <v>1</v>
      </c>
      <c r="I28">
        <v>31</v>
      </c>
      <c r="J28">
        <v>0</v>
      </c>
      <c r="K28">
        <v>11</v>
      </c>
      <c r="M28" s="2" t="s">
        <v>63</v>
      </c>
      <c r="N28" s="2" t="s">
        <v>58</v>
      </c>
      <c r="O28" s="2" t="s">
        <v>57</v>
      </c>
      <c r="Q28" s="2" t="s">
        <v>59</v>
      </c>
      <c r="R28" s="2" t="s">
        <v>60</v>
      </c>
    </row>
    <row r="29" spans="2:18" x14ac:dyDescent="0.4">
      <c r="B29" t="s">
        <v>21</v>
      </c>
      <c r="C29" t="s">
        <v>22</v>
      </c>
      <c r="D29">
        <v>0.1</v>
      </c>
      <c r="E29" t="s">
        <v>16</v>
      </c>
      <c r="F29" t="s">
        <v>47</v>
      </c>
      <c r="G29">
        <v>4.3579999999999997</v>
      </c>
      <c r="H29">
        <v>1</v>
      </c>
      <c r="I29">
        <v>20</v>
      </c>
      <c r="J29">
        <v>8</v>
      </c>
      <c r="K29">
        <v>252</v>
      </c>
      <c r="M29" s="5" t="s">
        <v>9</v>
      </c>
      <c r="N29">
        <f t="shared" ref="N29:N34" si="19">G56/G68</f>
        <v>3.1644644800248716</v>
      </c>
      <c r="O29">
        <f t="shared" ref="O29:O34" si="20">I56/I68</f>
        <v>1.0714285714285714</v>
      </c>
      <c r="Q29">
        <f t="shared" ref="Q29:Q34" si="21">G62/G68</f>
        <v>3.1967977615420491</v>
      </c>
      <c r="R29">
        <f t="shared" ref="R29:R34" si="22">I62/I68</f>
        <v>0.79365079365079372</v>
      </c>
    </row>
    <row r="30" spans="2:18" x14ac:dyDescent="0.4">
      <c r="B30" t="s">
        <v>23</v>
      </c>
      <c r="C30" t="s">
        <v>24</v>
      </c>
      <c r="D30">
        <v>0.1</v>
      </c>
      <c r="E30" t="s">
        <v>16</v>
      </c>
      <c r="F30" t="s">
        <v>47</v>
      </c>
      <c r="G30">
        <v>2.5739999999999998</v>
      </c>
      <c r="H30">
        <v>0.8</v>
      </c>
      <c r="I30">
        <v>5</v>
      </c>
      <c r="J30">
        <v>3</v>
      </c>
      <c r="K30">
        <v>113</v>
      </c>
      <c r="M30" s="5" t="s">
        <v>17</v>
      </c>
      <c r="N30">
        <f t="shared" si="19"/>
        <v>0.65085520296848076</v>
      </c>
      <c r="O30">
        <f t="shared" si="20"/>
        <v>1.3461538461538463</v>
      </c>
      <c r="Q30">
        <f t="shared" si="21"/>
        <v>0.65246669050615569</v>
      </c>
      <c r="R30">
        <f t="shared" si="22"/>
        <v>0.88461538461538458</v>
      </c>
    </row>
    <row r="31" spans="2:18" x14ac:dyDescent="0.4">
      <c r="B31" t="s">
        <v>25</v>
      </c>
      <c r="C31" t="s">
        <v>26</v>
      </c>
      <c r="D31">
        <v>0.1</v>
      </c>
      <c r="E31" t="s">
        <v>16</v>
      </c>
      <c r="F31" t="s">
        <v>47</v>
      </c>
      <c r="G31">
        <v>3.3239999999999998</v>
      </c>
      <c r="H31">
        <v>1</v>
      </c>
      <c r="I31">
        <v>10</v>
      </c>
      <c r="J31">
        <v>6</v>
      </c>
      <c r="K31">
        <v>162</v>
      </c>
      <c r="M31" s="5" t="s">
        <v>19</v>
      </c>
      <c r="N31">
        <f t="shared" si="19"/>
        <v>6.1882819652120835</v>
      </c>
      <c r="O31">
        <f t="shared" si="20"/>
        <v>1.28125</v>
      </c>
      <c r="Q31">
        <f t="shared" si="21"/>
        <v>0.52981385413487936</v>
      </c>
      <c r="R31">
        <f t="shared" si="22"/>
        <v>1.0625</v>
      </c>
    </row>
    <row r="32" spans="2:18" x14ac:dyDescent="0.4">
      <c r="B32" t="s">
        <v>9</v>
      </c>
      <c r="C32" t="s">
        <v>10</v>
      </c>
      <c r="D32">
        <v>0.1</v>
      </c>
      <c r="E32" t="s">
        <v>11</v>
      </c>
      <c r="F32" t="s">
        <v>47</v>
      </c>
      <c r="G32">
        <v>15.586</v>
      </c>
      <c r="H32">
        <v>1.5</v>
      </c>
      <c r="I32">
        <v>25.8</v>
      </c>
      <c r="J32">
        <v>0</v>
      </c>
      <c r="K32">
        <v>1</v>
      </c>
      <c r="M32" s="5" t="s">
        <v>21</v>
      </c>
      <c r="N32">
        <f t="shared" si="19"/>
        <v>4.8809843615082036</v>
      </c>
      <c r="O32">
        <f t="shared" si="20"/>
        <v>1.45</v>
      </c>
      <c r="Q32">
        <f t="shared" si="21"/>
        <v>0.71706802264223368</v>
      </c>
      <c r="R32">
        <f t="shared" si="22"/>
        <v>1.1000000000000001</v>
      </c>
    </row>
    <row r="33" spans="2:18" x14ac:dyDescent="0.4">
      <c r="B33" t="s">
        <v>17</v>
      </c>
      <c r="C33" t="s">
        <v>18</v>
      </c>
      <c r="D33">
        <v>0.1</v>
      </c>
      <c r="E33" t="s">
        <v>11</v>
      </c>
      <c r="F33" t="s">
        <v>47</v>
      </c>
      <c r="G33">
        <v>14.36</v>
      </c>
      <c r="H33">
        <v>2.1</v>
      </c>
      <c r="I33">
        <v>21.4</v>
      </c>
      <c r="J33">
        <v>16</v>
      </c>
      <c r="K33">
        <v>497</v>
      </c>
      <c r="M33" s="5" t="s">
        <v>23</v>
      </c>
      <c r="N33">
        <f t="shared" si="19"/>
        <v>11.492278797996661</v>
      </c>
      <c r="O33">
        <f t="shared" si="20"/>
        <v>2.3333333333333335</v>
      </c>
      <c r="Q33">
        <f t="shared" si="21"/>
        <v>4.7985183639399001</v>
      </c>
      <c r="R33">
        <f t="shared" si="22"/>
        <v>1.3333333333333333</v>
      </c>
    </row>
    <row r="34" spans="2:18" x14ac:dyDescent="0.4">
      <c r="B34" t="s">
        <v>19</v>
      </c>
      <c r="C34" t="s">
        <v>20</v>
      </c>
      <c r="D34">
        <v>0.1</v>
      </c>
      <c r="E34" t="s">
        <v>11</v>
      </c>
      <c r="F34" t="s">
        <v>47</v>
      </c>
      <c r="G34">
        <v>5.3120000000000003</v>
      </c>
      <c r="H34">
        <v>0.5</v>
      </c>
      <c r="I34">
        <v>32</v>
      </c>
      <c r="J34">
        <v>0</v>
      </c>
      <c r="K34">
        <v>11</v>
      </c>
      <c r="M34" s="5" t="s">
        <v>25</v>
      </c>
      <c r="N34">
        <f t="shared" si="19"/>
        <v>20.161334913112164</v>
      </c>
      <c r="O34">
        <f t="shared" si="20"/>
        <v>1.9</v>
      </c>
      <c r="Q34">
        <f t="shared" si="21"/>
        <v>3.0987361769352288</v>
      </c>
      <c r="R34">
        <f t="shared" si="22"/>
        <v>1.28</v>
      </c>
    </row>
    <row r="35" spans="2:18" x14ac:dyDescent="0.4">
      <c r="B35" t="s">
        <v>21</v>
      </c>
      <c r="C35" t="s">
        <v>22</v>
      </c>
      <c r="D35">
        <v>0.1</v>
      </c>
      <c r="E35" t="s">
        <v>11</v>
      </c>
      <c r="F35" t="s">
        <v>47</v>
      </c>
      <c r="G35">
        <v>8.3179999999999996</v>
      </c>
      <c r="H35">
        <v>1</v>
      </c>
      <c r="I35">
        <v>20</v>
      </c>
      <c r="J35">
        <v>8</v>
      </c>
      <c r="K35">
        <v>252</v>
      </c>
      <c r="M35" s="4" t="s">
        <v>65</v>
      </c>
      <c r="N35" s="3">
        <f>AVERAGE(N29:N34)</f>
        <v>7.7563666201370767</v>
      </c>
      <c r="O35" s="3">
        <f t="shared" ref="O35" si="23">AVERAGE(O29:O34)</f>
        <v>1.563694291819292</v>
      </c>
      <c r="P35" s="3"/>
      <c r="Q35" s="3">
        <f t="shared" ref="Q35" si="24">AVERAGE(Q29:Q34)</f>
        <v>2.1655668116167415</v>
      </c>
      <c r="R35" s="3">
        <f t="shared" ref="R35" si="25">AVERAGE(R29:R34)</f>
        <v>1.075683251933252</v>
      </c>
    </row>
    <row r="36" spans="2:18" x14ac:dyDescent="0.4">
      <c r="B36" t="s">
        <v>23</v>
      </c>
      <c r="C36" t="s">
        <v>24</v>
      </c>
      <c r="D36">
        <v>0.1</v>
      </c>
      <c r="E36" t="s">
        <v>11</v>
      </c>
      <c r="F36" t="s">
        <v>47</v>
      </c>
      <c r="G36">
        <v>0.32600000000000001</v>
      </c>
      <c r="H36">
        <v>0</v>
      </c>
      <c r="I36">
        <v>5</v>
      </c>
      <c r="J36">
        <v>3</v>
      </c>
      <c r="K36">
        <v>113</v>
      </c>
    </row>
    <row r="37" spans="2:18" x14ac:dyDescent="0.4">
      <c r="B37" t="s">
        <v>25</v>
      </c>
      <c r="C37" t="s">
        <v>26</v>
      </c>
      <c r="D37">
        <v>0.1</v>
      </c>
      <c r="E37" t="s">
        <v>11</v>
      </c>
      <c r="F37" t="s">
        <v>47</v>
      </c>
      <c r="G37">
        <v>0.68</v>
      </c>
      <c r="H37">
        <v>0</v>
      </c>
      <c r="I37">
        <v>10</v>
      </c>
      <c r="J37">
        <v>6</v>
      </c>
      <c r="K37">
        <v>162</v>
      </c>
    </row>
    <row r="38" spans="2:18" x14ac:dyDescent="0.4">
      <c r="B38" t="s">
        <v>9</v>
      </c>
      <c r="C38" t="s">
        <v>10</v>
      </c>
      <c r="D38">
        <v>0.1</v>
      </c>
      <c r="E38" t="s">
        <v>15</v>
      </c>
      <c r="F38" t="s">
        <v>46</v>
      </c>
      <c r="G38">
        <v>1276.902</v>
      </c>
      <c r="H38">
        <v>16.8</v>
      </c>
      <c r="I38">
        <v>47</v>
      </c>
      <c r="J38">
        <v>0</v>
      </c>
      <c r="K38">
        <v>0</v>
      </c>
    </row>
    <row r="39" spans="2:18" x14ac:dyDescent="0.4">
      <c r="B39" t="s">
        <v>17</v>
      </c>
      <c r="C39" t="s">
        <v>18</v>
      </c>
      <c r="D39">
        <v>0.1</v>
      </c>
      <c r="E39" t="s">
        <v>15</v>
      </c>
      <c r="F39" t="s">
        <v>46</v>
      </c>
      <c r="G39">
        <v>455.88400000000001</v>
      </c>
      <c r="H39">
        <v>7.8800000000000008</v>
      </c>
      <c r="I39">
        <v>30.2</v>
      </c>
      <c r="J39">
        <v>13</v>
      </c>
      <c r="K39">
        <v>53</v>
      </c>
    </row>
    <row r="40" spans="2:18" x14ac:dyDescent="0.4">
      <c r="B40" t="s">
        <v>19</v>
      </c>
      <c r="C40" t="s">
        <v>20</v>
      </c>
      <c r="D40">
        <v>0.1</v>
      </c>
      <c r="E40" t="s">
        <v>15</v>
      </c>
      <c r="F40" t="s">
        <v>46</v>
      </c>
      <c r="G40">
        <v>327.37400000000002</v>
      </c>
      <c r="H40">
        <v>7.92</v>
      </c>
      <c r="I40">
        <v>28.6</v>
      </c>
      <c r="J40">
        <v>0</v>
      </c>
      <c r="K40">
        <v>0</v>
      </c>
    </row>
    <row r="41" spans="2:18" x14ac:dyDescent="0.4">
      <c r="B41" t="s">
        <v>21</v>
      </c>
      <c r="C41" t="s">
        <v>22</v>
      </c>
      <c r="D41">
        <v>0.1</v>
      </c>
      <c r="E41" t="s">
        <v>15</v>
      </c>
      <c r="F41" t="s">
        <v>46</v>
      </c>
      <c r="G41">
        <v>336.88</v>
      </c>
      <c r="H41">
        <v>7.2</v>
      </c>
      <c r="I41">
        <v>27</v>
      </c>
      <c r="J41">
        <v>7</v>
      </c>
      <c r="K41">
        <v>66</v>
      </c>
    </row>
    <row r="42" spans="2:18" x14ac:dyDescent="0.4">
      <c r="B42" t="s">
        <v>23</v>
      </c>
      <c r="C42" t="s">
        <v>24</v>
      </c>
      <c r="D42">
        <v>0.1</v>
      </c>
      <c r="E42" t="s">
        <v>15</v>
      </c>
      <c r="F42" t="s">
        <v>46</v>
      </c>
      <c r="G42">
        <v>222.19800000000001</v>
      </c>
      <c r="H42">
        <v>7.1</v>
      </c>
      <c r="I42">
        <v>12</v>
      </c>
      <c r="J42">
        <v>3</v>
      </c>
      <c r="K42">
        <v>99</v>
      </c>
    </row>
    <row r="43" spans="2:18" x14ac:dyDescent="0.4">
      <c r="B43" t="s">
        <v>25</v>
      </c>
      <c r="C43" t="s">
        <v>26</v>
      </c>
      <c r="D43">
        <v>0.1</v>
      </c>
      <c r="E43" t="s">
        <v>15</v>
      </c>
      <c r="F43" t="s">
        <v>46</v>
      </c>
      <c r="G43">
        <v>343.32600000000002</v>
      </c>
      <c r="H43">
        <v>7.9</v>
      </c>
      <c r="I43">
        <v>20</v>
      </c>
      <c r="J43">
        <v>4</v>
      </c>
      <c r="K43">
        <v>84</v>
      </c>
    </row>
    <row r="44" spans="2:18" x14ac:dyDescent="0.4">
      <c r="B44" t="s">
        <v>9</v>
      </c>
      <c r="C44" t="s">
        <v>10</v>
      </c>
      <c r="D44">
        <v>0.1</v>
      </c>
      <c r="E44" t="s">
        <v>16</v>
      </c>
      <c r="F44" t="s">
        <v>46</v>
      </c>
      <c r="G44">
        <v>137.19999999999999</v>
      </c>
      <c r="H44">
        <v>1.6</v>
      </c>
      <c r="I44">
        <v>23.6</v>
      </c>
      <c r="J44">
        <v>0</v>
      </c>
      <c r="K44">
        <v>0</v>
      </c>
    </row>
    <row r="45" spans="2:18" x14ac:dyDescent="0.4">
      <c r="B45" t="s">
        <v>17</v>
      </c>
      <c r="C45" t="s">
        <v>18</v>
      </c>
      <c r="D45">
        <v>0.1</v>
      </c>
      <c r="E45" t="s">
        <v>16</v>
      </c>
      <c r="F45" t="s">
        <v>46</v>
      </c>
      <c r="G45">
        <v>223.672</v>
      </c>
      <c r="H45">
        <v>1.36</v>
      </c>
      <c r="I45">
        <v>27.6</v>
      </c>
      <c r="J45">
        <v>13</v>
      </c>
      <c r="K45">
        <v>53</v>
      </c>
    </row>
    <row r="46" spans="2:18" x14ac:dyDescent="0.4">
      <c r="B46" t="s">
        <v>19</v>
      </c>
      <c r="C46" t="s">
        <v>20</v>
      </c>
      <c r="D46">
        <v>0.1</v>
      </c>
      <c r="E46" t="s">
        <v>16</v>
      </c>
      <c r="F46" t="s">
        <v>46</v>
      </c>
      <c r="G46">
        <v>5.2919999999999998</v>
      </c>
      <c r="H46">
        <v>1</v>
      </c>
      <c r="I46">
        <v>16.399999999999999</v>
      </c>
      <c r="J46">
        <v>0</v>
      </c>
      <c r="K46">
        <v>0</v>
      </c>
    </row>
    <row r="47" spans="2:18" x14ac:dyDescent="0.4">
      <c r="B47" t="s">
        <v>21</v>
      </c>
      <c r="C47" t="s">
        <v>22</v>
      </c>
      <c r="D47">
        <v>0.1</v>
      </c>
      <c r="E47" t="s">
        <v>16</v>
      </c>
      <c r="F47" t="s">
        <v>46</v>
      </c>
      <c r="G47">
        <v>27.84</v>
      </c>
      <c r="H47">
        <v>1</v>
      </c>
      <c r="I47">
        <v>20</v>
      </c>
      <c r="J47">
        <v>7</v>
      </c>
      <c r="K47">
        <v>66</v>
      </c>
    </row>
    <row r="48" spans="2:18" x14ac:dyDescent="0.4">
      <c r="B48" t="s">
        <v>23</v>
      </c>
      <c r="C48" t="s">
        <v>24</v>
      </c>
      <c r="D48">
        <v>0.1</v>
      </c>
      <c r="E48" t="s">
        <v>16</v>
      </c>
      <c r="F48" t="s">
        <v>46</v>
      </c>
      <c r="G48">
        <v>13.2</v>
      </c>
      <c r="H48">
        <v>1</v>
      </c>
      <c r="I48">
        <v>6</v>
      </c>
      <c r="J48">
        <v>3</v>
      </c>
      <c r="K48">
        <v>99</v>
      </c>
    </row>
    <row r="49" spans="2:11" x14ac:dyDescent="0.4">
      <c r="B49" t="s">
        <v>25</v>
      </c>
      <c r="C49" t="s">
        <v>26</v>
      </c>
      <c r="D49">
        <v>0.1</v>
      </c>
      <c r="E49" t="s">
        <v>16</v>
      </c>
      <c r="F49" t="s">
        <v>46</v>
      </c>
      <c r="G49">
        <v>23.052</v>
      </c>
      <c r="H49">
        <v>1</v>
      </c>
      <c r="I49">
        <v>10</v>
      </c>
      <c r="J49">
        <v>4</v>
      </c>
      <c r="K49">
        <v>84</v>
      </c>
    </row>
    <row r="50" spans="2:11" x14ac:dyDescent="0.4">
      <c r="B50" t="s">
        <v>9</v>
      </c>
      <c r="C50" t="s">
        <v>10</v>
      </c>
      <c r="D50">
        <v>0.1</v>
      </c>
      <c r="E50" t="s">
        <v>11</v>
      </c>
      <c r="F50" t="s">
        <v>46</v>
      </c>
      <c r="G50">
        <v>61.793999999999997</v>
      </c>
      <c r="H50">
        <v>1.7</v>
      </c>
      <c r="I50">
        <v>22.2</v>
      </c>
      <c r="J50">
        <v>0</v>
      </c>
      <c r="K50">
        <v>0</v>
      </c>
    </row>
    <row r="51" spans="2:11" x14ac:dyDescent="0.4">
      <c r="B51" t="s">
        <v>17</v>
      </c>
      <c r="C51" t="s">
        <v>18</v>
      </c>
      <c r="D51">
        <v>0.1</v>
      </c>
      <c r="E51" t="s">
        <v>11</v>
      </c>
      <c r="F51" t="s">
        <v>46</v>
      </c>
      <c r="G51">
        <v>20.774000000000001</v>
      </c>
      <c r="H51">
        <v>2.04</v>
      </c>
      <c r="I51">
        <v>20.2</v>
      </c>
      <c r="J51">
        <v>13</v>
      </c>
      <c r="K51">
        <v>53</v>
      </c>
    </row>
    <row r="52" spans="2:11" x14ac:dyDescent="0.4">
      <c r="B52" t="s">
        <v>19</v>
      </c>
      <c r="C52" t="s">
        <v>20</v>
      </c>
      <c r="D52">
        <v>0.1</v>
      </c>
      <c r="E52" t="s">
        <v>11</v>
      </c>
      <c r="F52" t="s">
        <v>46</v>
      </c>
      <c r="G52">
        <v>2.92</v>
      </c>
      <c r="H52">
        <v>0.5</v>
      </c>
      <c r="I52">
        <v>16.600000000000001</v>
      </c>
      <c r="J52">
        <v>0</v>
      </c>
      <c r="K52">
        <v>0</v>
      </c>
    </row>
    <row r="53" spans="2:11" x14ac:dyDescent="0.4">
      <c r="B53" t="s">
        <v>21</v>
      </c>
      <c r="C53" t="s">
        <v>22</v>
      </c>
      <c r="D53">
        <v>0.1</v>
      </c>
      <c r="E53" t="s">
        <v>11</v>
      </c>
      <c r="F53" t="s">
        <v>46</v>
      </c>
      <c r="G53">
        <v>6.3859999999999992</v>
      </c>
      <c r="H53">
        <v>1</v>
      </c>
      <c r="I53">
        <v>20</v>
      </c>
      <c r="J53">
        <v>7</v>
      </c>
      <c r="K53">
        <v>66</v>
      </c>
    </row>
    <row r="54" spans="2:11" x14ac:dyDescent="0.4">
      <c r="B54" t="s">
        <v>23</v>
      </c>
      <c r="C54" t="s">
        <v>24</v>
      </c>
      <c r="D54">
        <v>0.1</v>
      </c>
      <c r="E54" t="s">
        <v>11</v>
      </c>
      <c r="F54" t="s">
        <v>46</v>
      </c>
      <c r="G54">
        <v>1.0640000000000001</v>
      </c>
      <c r="H54">
        <v>0</v>
      </c>
      <c r="I54">
        <v>5</v>
      </c>
      <c r="J54">
        <v>3</v>
      </c>
      <c r="K54">
        <v>99</v>
      </c>
    </row>
    <row r="55" spans="2:11" x14ac:dyDescent="0.4">
      <c r="B55" t="s">
        <v>25</v>
      </c>
      <c r="C55" t="s">
        <v>26</v>
      </c>
      <c r="D55">
        <v>0.1</v>
      </c>
      <c r="E55" t="s">
        <v>11</v>
      </c>
      <c r="F55" t="s">
        <v>46</v>
      </c>
      <c r="G55">
        <v>2.948</v>
      </c>
      <c r="H55">
        <v>0.5</v>
      </c>
      <c r="I55">
        <v>10</v>
      </c>
      <c r="J55">
        <v>4</v>
      </c>
      <c r="K55">
        <v>84</v>
      </c>
    </row>
    <row r="56" spans="2:11" x14ac:dyDescent="0.4">
      <c r="B56" t="s">
        <v>9</v>
      </c>
      <c r="C56" t="s">
        <v>10</v>
      </c>
      <c r="D56">
        <v>0.1</v>
      </c>
      <c r="E56" t="s">
        <v>15</v>
      </c>
      <c r="F56" t="s">
        <v>45</v>
      </c>
      <c r="G56">
        <v>244.28399999999999</v>
      </c>
      <c r="H56">
        <v>9.74</v>
      </c>
      <c r="I56">
        <v>27</v>
      </c>
      <c r="J56">
        <v>260</v>
      </c>
      <c r="K56">
        <v>8812</v>
      </c>
    </row>
    <row r="57" spans="2:11" x14ac:dyDescent="0.4">
      <c r="B57" t="s">
        <v>17</v>
      </c>
      <c r="C57" t="s">
        <v>18</v>
      </c>
      <c r="D57">
        <v>0.1</v>
      </c>
      <c r="E57" t="s">
        <v>15</v>
      </c>
      <c r="F57" t="s">
        <v>45</v>
      </c>
      <c r="G57">
        <v>280.29599999999999</v>
      </c>
      <c r="H57">
        <v>9.8000000000000007</v>
      </c>
      <c r="I57">
        <v>35</v>
      </c>
      <c r="J57">
        <v>288</v>
      </c>
      <c r="K57">
        <v>15695</v>
      </c>
    </row>
    <row r="58" spans="2:11" x14ac:dyDescent="0.4">
      <c r="B58" t="s">
        <v>19</v>
      </c>
      <c r="C58" t="s">
        <v>20</v>
      </c>
      <c r="D58">
        <v>0.1</v>
      </c>
      <c r="E58" t="s">
        <v>15</v>
      </c>
      <c r="F58" t="s">
        <v>45</v>
      </c>
      <c r="G58">
        <v>202.79</v>
      </c>
      <c r="H58">
        <v>9.86</v>
      </c>
      <c r="I58">
        <v>41</v>
      </c>
      <c r="J58">
        <v>11</v>
      </c>
      <c r="K58">
        <v>510</v>
      </c>
    </row>
    <row r="59" spans="2:11" x14ac:dyDescent="0.4">
      <c r="B59" t="s">
        <v>21</v>
      </c>
      <c r="C59" t="s">
        <v>22</v>
      </c>
      <c r="D59">
        <v>0.1</v>
      </c>
      <c r="E59" t="s">
        <v>15</v>
      </c>
      <c r="F59" t="s">
        <v>45</v>
      </c>
      <c r="G59">
        <v>203.49799999999999</v>
      </c>
      <c r="H59">
        <v>9.8000000000000007</v>
      </c>
      <c r="I59">
        <v>29</v>
      </c>
      <c r="J59">
        <v>72</v>
      </c>
      <c r="K59">
        <v>3796</v>
      </c>
    </row>
    <row r="60" spans="2:11" x14ac:dyDescent="0.4">
      <c r="B60" t="s">
        <v>23</v>
      </c>
      <c r="C60" t="s">
        <v>24</v>
      </c>
      <c r="D60">
        <v>0.1</v>
      </c>
      <c r="E60" t="s">
        <v>15</v>
      </c>
      <c r="F60" t="s">
        <v>45</v>
      </c>
      <c r="G60">
        <v>220.28399999999999</v>
      </c>
      <c r="H60">
        <v>9</v>
      </c>
      <c r="I60">
        <v>14</v>
      </c>
      <c r="J60">
        <v>142</v>
      </c>
      <c r="K60">
        <v>5238</v>
      </c>
    </row>
    <row r="61" spans="2:11" x14ac:dyDescent="0.4">
      <c r="B61" t="s">
        <v>25</v>
      </c>
      <c r="C61" t="s">
        <v>26</v>
      </c>
      <c r="D61">
        <v>0.1</v>
      </c>
      <c r="E61" t="s">
        <v>15</v>
      </c>
      <c r="F61" t="s">
        <v>45</v>
      </c>
      <c r="G61">
        <v>204.19399999999999</v>
      </c>
      <c r="H61">
        <v>9</v>
      </c>
      <c r="I61">
        <v>19</v>
      </c>
      <c r="J61">
        <v>43</v>
      </c>
      <c r="K61">
        <v>2417</v>
      </c>
    </row>
    <row r="62" spans="2:11" x14ac:dyDescent="0.4">
      <c r="B62" t="s">
        <v>9</v>
      </c>
      <c r="C62" t="s">
        <v>10</v>
      </c>
      <c r="D62">
        <v>0.1</v>
      </c>
      <c r="E62" t="s">
        <v>16</v>
      </c>
      <c r="F62" t="s">
        <v>45</v>
      </c>
      <c r="G62">
        <v>246.78</v>
      </c>
      <c r="H62">
        <v>3.86</v>
      </c>
      <c r="I62">
        <v>20</v>
      </c>
      <c r="J62">
        <v>260</v>
      </c>
      <c r="K62">
        <v>8812</v>
      </c>
    </row>
    <row r="63" spans="2:11" x14ac:dyDescent="0.4">
      <c r="B63" t="s">
        <v>17</v>
      </c>
      <c r="C63" t="s">
        <v>18</v>
      </c>
      <c r="D63">
        <v>0.1</v>
      </c>
      <c r="E63" t="s">
        <v>16</v>
      </c>
      <c r="F63" t="s">
        <v>45</v>
      </c>
      <c r="G63">
        <v>280.99</v>
      </c>
      <c r="H63">
        <v>4.18</v>
      </c>
      <c r="I63">
        <v>23</v>
      </c>
      <c r="J63">
        <v>288</v>
      </c>
      <c r="K63">
        <v>15695</v>
      </c>
    </row>
    <row r="64" spans="2:11" x14ac:dyDescent="0.4">
      <c r="B64" t="s">
        <v>19</v>
      </c>
      <c r="C64" t="s">
        <v>20</v>
      </c>
      <c r="D64">
        <v>0.1</v>
      </c>
      <c r="E64" t="s">
        <v>16</v>
      </c>
      <c r="F64" t="s">
        <v>45</v>
      </c>
      <c r="G64">
        <v>17.361999999999998</v>
      </c>
      <c r="H64">
        <v>3</v>
      </c>
      <c r="I64">
        <v>34</v>
      </c>
      <c r="J64">
        <v>11</v>
      </c>
      <c r="K64">
        <v>510</v>
      </c>
    </row>
    <row r="65" spans="2:11" x14ac:dyDescent="0.4">
      <c r="B65" t="s">
        <v>21</v>
      </c>
      <c r="C65" t="s">
        <v>22</v>
      </c>
      <c r="D65">
        <v>0.1</v>
      </c>
      <c r="E65" t="s">
        <v>16</v>
      </c>
      <c r="F65" t="s">
        <v>45</v>
      </c>
      <c r="G65">
        <v>29.896000000000001</v>
      </c>
      <c r="H65">
        <v>3</v>
      </c>
      <c r="I65">
        <v>22</v>
      </c>
      <c r="J65">
        <v>72</v>
      </c>
      <c r="K65">
        <v>3796</v>
      </c>
    </row>
    <row r="66" spans="2:11" x14ac:dyDescent="0.4">
      <c r="B66" t="s">
        <v>23</v>
      </c>
      <c r="C66" t="s">
        <v>24</v>
      </c>
      <c r="D66">
        <v>0.1</v>
      </c>
      <c r="E66" t="s">
        <v>16</v>
      </c>
      <c r="F66" t="s">
        <v>45</v>
      </c>
      <c r="G66">
        <v>91.977999999999994</v>
      </c>
      <c r="H66">
        <v>3</v>
      </c>
      <c r="I66">
        <v>8</v>
      </c>
      <c r="J66">
        <v>142</v>
      </c>
      <c r="K66">
        <v>5238</v>
      </c>
    </row>
    <row r="67" spans="2:11" x14ac:dyDescent="0.4">
      <c r="B67" t="s">
        <v>25</v>
      </c>
      <c r="C67" t="s">
        <v>26</v>
      </c>
      <c r="D67">
        <v>0.1</v>
      </c>
      <c r="E67" t="s">
        <v>16</v>
      </c>
      <c r="F67" t="s">
        <v>45</v>
      </c>
      <c r="G67">
        <v>31.384</v>
      </c>
      <c r="H67">
        <v>3</v>
      </c>
      <c r="I67">
        <v>12.8</v>
      </c>
      <c r="J67">
        <v>43</v>
      </c>
      <c r="K67">
        <v>2417</v>
      </c>
    </row>
    <row r="68" spans="2:11" x14ac:dyDescent="0.4">
      <c r="B68" t="s">
        <v>9</v>
      </c>
      <c r="C68" t="s">
        <v>10</v>
      </c>
      <c r="D68">
        <v>0.1</v>
      </c>
      <c r="E68" t="s">
        <v>11</v>
      </c>
      <c r="F68" t="s">
        <v>45</v>
      </c>
      <c r="G68">
        <v>77.195999999999998</v>
      </c>
      <c r="H68">
        <v>1.98</v>
      </c>
      <c r="I68">
        <v>25.2</v>
      </c>
      <c r="J68">
        <v>260</v>
      </c>
      <c r="K68">
        <v>8812</v>
      </c>
    </row>
    <row r="69" spans="2:11" x14ac:dyDescent="0.4">
      <c r="B69" t="s">
        <v>17</v>
      </c>
      <c r="C69" t="s">
        <v>18</v>
      </c>
      <c r="D69">
        <v>0.1</v>
      </c>
      <c r="E69" t="s">
        <v>11</v>
      </c>
      <c r="F69" t="s">
        <v>45</v>
      </c>
      <c r="G69">
        <v>430.65800000000002</v>
      </c>
      <c r="H69">
        <v>3.2</v>
      </c>
      <c r="I69">
        <v>26</v>
      </c>
      <c r="J69">
        <v>288</v>
      </c>
      <c r="K69">
        <v>15695</v>
      </c>
    </row>
    <row r="70" spans="2:11" x14ac:dyDescent="0.4">
      <c r="B70" t="s">
        <v>19</v>
      </c>
      <c r="C70" t="s">
        <v>20</v>
      </c>
      <c r="D70">
        <v>0.1</v>
      </c>
      <c r="E70" t="s">
        <v>11</v>
      </c>
      <c r="F70" t="s">
        <v>45</v>
      </c>
      <c r="G70">
        <v>32.770000000000003</v>
      </c>
      <c r="H70">
        <v>0.5</v>
      </c>
      <c r="I70">
        <v>32</v>
      </c>
      <c r="J70">
        <v>11</v>
      </c>
      <c r="K70">
        <v>510</v>
      </c>
    </row>
    <row r="71" spans="2:11" x14ac:dyDescent="0.4">
      <c r="B71" t="s">
        <v>21</v>
      </c>
      <c r="C71" t="s">
        <v>22</v>
      </c>
      <c r="D71">
        <v>0.1</v>
      </c>
      <c r="E71" t="s">
        <v>11</v>
      </c>
      <c r="F71" t="s">
        <v>45</v>
      </c>
      <c r="G71">
        <v>41.691999999999993</v>
      </c>
      <c r="H71">
        <v>1</v>
      </c>
      <c r="I71">
        <v>20</v>
      </c>
      <c r="J71">
        <v>72</v>
      </c>
      <c r="K71">
        <v>3796</v>
      </c>
    </row>
    <row r="72" spans="2:11" x14ac:dyDescent="0.4">
      <c r="B72" t="s">
        <v>23</v>
      </c>
      <c r="C72" t="s">
        <v>24</v>
      </c>
      <c r="D72">
        <v>0.1</v>
      </c>
      <c r="E72" t="s">
        <v>11</v>
      </c>
      <c r="F72" t="s">
        <v>45</v>
      </c>
      <c r="G72">
        <v>19.167999999999999</v>
      </c>
      <c r="H72">
        <v>1</v>
      </c>
      <c r="I72">
        <v>6</v>
      </c>
      <c r="J72">
        <v>142</v>
      </c>
      <c r="K72">
        <v>5238</v>
      </c>
    </row>
    <row r="73" spans="2:11" x14ac:dyDescent="0.4">
      <c r="B73" t="s">
        <v>25</v>
      </c>
      <c r="C73" t="s">
        <v>26</v>
      </c>
      <c r="D73">
        <v>0.1</v>
      </c>
      <c r="E73" t="s">
        <v>11</v>
      </c>
      <c r="F73" t="s">
        <v>45</v>
      </c>
      <c r="G73">
        <v>10.128</v>
      </c>
      <c r="H73">
        <v>0.9</v>
      </c>
      <c r="I73">
        <v>10</v>
      </c>
      <c r="J73">
        <v>43</v>
      </c>
      <c r="K73">
        <v>2417</v>
      </c>
    </row>
  </sheetData>
  <sortState ref="B2:K75">
    <sortCondition descending="1" ref="F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8B29-58B0-4D5E-B570-B95D42B8F235}">
  <dimension ref="B1:S91"/>
  <sheetViews>
    <sheetView topLeftCell="C22" workbookViewId="0">
      <selection activeCell="M44" sqref="M44"/>
    </sheetView>
  </sheetViews>
  <sheetFormatPr defaultRowHeight="17.399999999999999" x14ac:dyDescent="0.4"/>
  <cols>
    <col min="13" max="13" width="31.5" style="5" bestFit="1" customWidth="1"/>
    <col min="17" max="17" width="37.69921875" style="5" bestFit="1" customWidth="1"/>
  </cols>
  <sheetData>
    <row r="1" spans="2:19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M1" s="5" t="s">
        <v>67</v>
      </c>
      <c r="N1" t="s">
        <v>28</v>
      </c>
      <c r="O1" t="s">
        <v>29</v>
      </c>
      <c r="Q1" s="5" t="s">
        <v>68</v>
      </c>
      <c r="R1" t="s">
        <v>28</v>
      </c>
      <c r="S1" t="s">
        <v>29</v>
      </c>
    </row>
    <row r="2" spans="2:19" x14ac:dyDescent="0.4">
      <c r="B2" t="s">
        <v>9</v>
      </c>
      <c r="C2" t="s">
        <v>10</v>
      </c>
      <c r="D2">
        <v>0</v>
      </c>
      <c r="E2" t="s">
        <v>15</v>
      </c>
      <c r="F2">
        <v>15157.63</v>
      </c>
      <c r="G2">
        <v>642.1</v>
      </c>
      <c r="H2">
        <v>684</v>
      </c>
      <c r="I2">
        <v>19</v>
      </c>
      <c r="J2">
        <v>25</v>
      </c>
      <c r="M2" s="5" t="s">
        <v>9</v>
      </c>
      <c r="N2">
        <f>F2/F62</f>
        <v>7.0188835637054003</v>
      </c>
      <c r="O2">
        <f>F32/F62</f>
        <v>7.027533513926512</v>
      </c>
      <c r="Q2" s="5" t="s">
        <v>9</v>
      </c>
    </row>
    <row r="3" spans="2:19" x14ac:dyDescent="0.4">
      <c r="B3" t="s">
        <v>9</v>
      </c>
      <c r="C3" t="s">
        <v>10</v>
      </c>
      <c r="D3">
        <v>0.2</v>
      </c>
      <c r="E3" t="s">
        <v>15</v>
      </c>
      <c r="F3">
        <v>40302.550000000003</v>
      </c>
      <c r="G3">
        <v>663</v>
      </c>
      <c r="H3">
        <v>745</v>
      </c>
      <c r="I3">
        <v>123</v>
      </c>
      <c r="J3">
        <v>123</v>
      </c>
      <c r="Q3" s="5">
        <v>0.2</v>
      </c>
      <c r="R3">
        <f>F3/F63</f>
        <v>17.497286572659071</v>
      </c>
      <c r="S3">
        <f>F33/F63</f>
        <v>17.561405946096137</v>
      </c>
    </row>
    <row r="4" spans="2:19" x14ac:dyDescent="0.4">
      <c r="B4" t="s">
        <v>9</v>
      </c>
      <c r="C4" t="s">
        <v>10</v>
      </c>
      <c r="D4">
        <v>0.4</v>
      </c>
      <c r="E4" t="s">
        <v>15</v>
      </c>
      <c r="F4">
        <v>42192.1</v>
      </c>
      <c r="G4">
        <v>672.4</v>
      </c>
      <c r="H4">
        <v>764</v>
      </c>
      <c r="I4">
        <v>306</v>
      </c>
      <c r="J4">
        <v>307</v>
      </c>
      <c r="Q4" s="5">
        <v>0.4</v>
      </c>
      <c r="R4">
        <f t="shared" ref="R4:R31" si="0">F4/F64</f>
        <v>16.494368581335983</v>
      </c>
      <c r="S4">
        <f>F34/F64</f>
        <v>15.878782784786374</v>
      </c>
    </row>
    <row r="5" spans="2:19" x14ac:dyDescent="0.4">
      <c r="B5" t="s">
        <v>9</v>
      </c>
      <c r="C5" t="s">
        <v>10</v>
      </c>
      <c r="D5">
        <v>0.8</v>
      </c>
      <c r="E5" t="s">
        <v>15</v>
      </c>
      <c r="F5">
        <v>44242.53</v>
      </c>
      <c r="G5">
        <v>671.6</v>
      </c>
      <c r="H5">
        <v>763</v>
      </c>
      <c r="I5">
        <v>26</v>
      </c>
      <c r="J5">
        <v>26</v>
      </c>
      <c r="Q5" s="5">
        <v>0.8</v>
      </c>
      <c r="R5">
        <f t="shared" si="0"/>
        <v>24.801292687848957</v>
      </c>
      <c r="S5">
        <f>F35/F65</f>
        <v>24.261850572908493</v>
      </c>
    </row>
    <row r="6" spans="2:19" x14ac:dyDescent="0.4">
      <c r="B6" t="s">
        <v>9</v>
      </c>
      <c r="C6" t="s">
        <v>10</v>
      </c>
      <c r="D6">
        <v>1</v>
      </c>
      <c r="E6" t="s">
        <v>15</v>
      </c>
      <c r="F6">
        <v>41559.51</v>
      </c>
      <c r="G6">
        <v>666.7</v>
      </c>
      <c r="H6">
        <v>756</v>
      </c>
      <c r="I6">
        <v>110</v>
      </c>
      <c r="J6">
        <v>112</v>
      </c>
      <c r="Q6" s="5">
        <v>1</v>
      </c>
      <c r="R6">
        <f t="shared" si="0"/>
        <v>18.087833220899615</v>
      </c>
      <c r="S6">
        <f>F36/F66</f>
        <v>18.310099449437466</v>
      </c>
    </row>
    <row r="7" spans="2:19" x14ac:dyDescent="0.4">
      <c r="B7" t="s">
        <v>17</v>
      </c>
      <c r="C7" t="s">
        <v>18</v>
      </c>
      <c r="D7">
        <v>0</v>
      </c>
      <c r="E7" t="s">
        <v>15</v>
      </c>
      <c r="F7">
        <v>4739.57</v>
      </c>
      <c r="G7">
        <v>228.3</v>
      </c>
      <c r="H7">
        <v>332</v>
      </c>
      <c r="I7">
        <v>330</v>
      </c>
      <c r="J7">
        <v>729</v>
      </c>
      <c r="M7" s="5" t="s">
        <v>17</v>
      </c>
      <c r="N7">
        <f t="shared" ref="N7:N27" si="1">F7/F67</f>
        <v>1.5037279338045864</v>
      </c>
      <c r="O7">
        <f t="shared" ref="O7:O27" si="2">F37/F67</f>
        <v>1.4695895782834372</v>
      </c>
      <c r="Q7" s="5" t="s">
        <v>17</v>
      </c>
    </row>
    <row r="8" spans="2:19" x14ac:dyDescent="0.4">
      <c r="B8" t="s">
        <v>17</v>
      </c>
      <c r="C8" t="s">
        <v>18</v>
      </c>
      <c r="D8">
        <v>0.2</v>
      </c>
      <c r="E8" t="s">
        <v>15</v>
      </c>
      <c r="F8">
        <v>51983.87</v>
      </c>
      <c r="G8">
        <v>220.3</v>
      </c>
      <c r="H8">
        <v>319</v>
      </c>
      <c r="I8">
        <v>313</v>
      </c>
      <c r="J8">
        <v>615</v>
      </c>
      <c r="Q8" s="5">
        <v>0.2</v>
      </c>
      <c r="R8">
        <f t="shared" si="0"/>
        <v>25.488786357306765</v>
      </c>
      <c r="S8">
        <f>F38/F68</f>
        <v>25.909942730499932</v>
      </c>
    </row>
    <row r="9" spans="2:19" x14ac:dyDescent="0.4">
      <c r="B9" t="s">
        <v>17</v>
      </c>
      <c r="C9" t="s">
        <v>18</v>
      </c>
      <c r="D9">
        <v>0.4</v>
      </c>
      <c r="E9" t="s">
        <v>15</v>
      </c>
      <c r="F9">
        <v>25678.27</v>
      </c>
      <c r="G9">
        <v>222.6</v>
      </c>
      <c r="H9">
        <v>332</v>
      </c>
      <c r="I9">
        <v>323</v>
      </c>
      <c r="J9">
        <v>646</v>
      </c>
      <c r="Q9" s="5">
        <v>0.4</v>
      </c>
      <c r="R9">
        <f t="shared" si="0"/>
        <v>10.78896241675595</v>
      </c>
      <c r="S9">
        <f>F39/F69</f>
        <v>11.010226675910168</v>
      </c>
    </row>
    <row r="10" spans="2:19" x14ac:dyDescent="0.4">
      <c r="B10" t="s">
        <v>17</v>
      </c>
      <c r="C10" t="s">
        <v>18</v>
      </c>
      <c r="D10">
        <v>0.8</v>
      </c>
      <c r="E10" t="s">
        <v>15</v>
      </c>
      <c r="F10">
        <v>25087.03</v>
      </c>
      <c r="G10">
        <v>222.2</v>
      </c>
      <c r="H10">
        <v>328</v>
      </c>
      <c r="I10">
        <v>333</v>
      </c>
      <c r="J10">
        <v>714</v>
      </c>
      <c r="Q10" s="5">
        <v>0.8</v>
      </c>
      <c r="R10">
        <f t="shared" si="0"/>
        <v>10.329746934473075</v>
      </c>
      <c r="S10">
        <f>F40/F70</f>
        <v>10.571147400581401</v>
      </c>
    </row>
    <row r="11" spans="2:19" x14ac:dyDescent="0.4">
      <c r="B11" t="s">
        <v>17</v>
      </c>
      <c r="C11" t="s">
        <v>18</v>
      </c>
      <c r="D11">
        <v>1</v>
      </c>
      <c r="E11" t="s">
        <v>15</v>
      </c>
      <c r="F11">
        <v>26038.799999999999</v>
      </c>
      <c r="G11">
        <v>223.6</v>
      </c>
      <c r="H11">
        <v>322</v>
      </c>
      <c r="I11">
        <v>351</v>
      </c>
      <c r="J11">
        <v>736</v>
      </c>
      <c r="Q11" s="5">
        <v>1</v>
      </c>
      <c r="R11">
        <f t="shared" si="0"/>
        <v>10.516563138636014</v>
      </c>
      <c r="S11">
        <f>F41/F71</f>
        <v>10.782922317627767</v>
      </c>
    </row>
    <row r="12" spans="2:19" x14ac:dyDescent="0.4">
      <c r="B12" t="s">
        <v>19</v>
      </c>
      <c r="C12" t="s">
        <v>20</v>
      </c>
      <c r="D12">
        <v>0</v>
      </c>
      <c r="E12" t="s">
        <v>15</v>
      </c>
      <c r="F12">
        <v>9373.2800000000007</v>
      </c>
      <c r="G12">
        <v>346.6</v>
      </c>
      <c r="H12">
        <v>419</v>
      </c>
      <c r="I12">
        <v>34</v>
      </c>
      <c r="J12">
        <v>83</v>
      </c>
      <c r="M12" s="5" t="s">
        <v>19</v>
      </c>
      <c r="N12">
        <f t="shared" si="1"/>
        <v>16.725157468372501</v>
      </c>
      <c r="O12">
        <f t="shared" si="2"/>
        <v>15.582641899969667</v>
      </c>
      <c r="Q12" s="5" t="s">
        <v>19</v>
      </c>
    </row>
    <row r="13" spans="2:19" x14ac:dyDescent="0.4">
      <c r="B13" t="s">
        <v>19</v>
      </c>
      <c r="C13" t="s">
        <v>20</v>
      </c>
      <c r="D13">
        <v>0.2</v>
      </c>
      <c r="E13" t="s">
        <v>15</v>
      </c>
      <c r="F13">
        <v>32568.16</v>
      </c>
      <c r="G13">
        <v>373.7</v>
      </c>
      <c r="H13">
        <v>453</v>
      </c>
      <c r="I13">
        <v>32</v>
      </c>
      <c r="J13">
        <v>79</v>
      </c>
      <c r="Q13" s="5">
        <v>0.2</v>
      </c>
      <c r="R13">
        <f t="shared" si="0"/>
        <v>77.921714996650394</v>
      </c>
      <c r="S13">
        <f>F43/F73</f>
        <v>77.679754043449137</v>
      </c>
    </row>
    <row r="14" spans="2:19" x14ac:dyDescent="0.4">
      <c r="B14" t="s">
        <v>19</v>
      </c>
      <c r="C14" t="s">
        <v>20</v>
      </c>
      <c r="D14">
        <v>0.4</v>
      </c>
      <c r="E14" t="s">
        <v>15</v>
      </c>
      <c r="F14">
        <v>31853.05</v>
      </c>
      <c r="G14">
        <v>371.1</v>
      </c>
      <c r="H14">
        <v>458</v>
      </c>
      <c r="I14">
        <v>41</v>
      </c>
      <c r="J14">
        <v>93</v>
      </c>
      <c r="Q14" s="5">
        <v>0.4</v>
      </c>
      <c r="R14">
        <f t="shared" si="0"/>
        <v>77.552284956053853</v>
      </c>
      <c r="S14">
        <f>F44/F74</f>
        <v>77.283276118131127</v>
      </c>
    </row>
    <row r="15" spans="2:19" x14ac:dyDescent="0.4">
      <c r="B15" t="s">
        <v>19</v>
      </c>
      <c r="C15" t="s">
        <v>20</v>
      </c>
      <c r="D15">
        <v>0.8</v>
      </c>
      <c r="E15" t="s">
        <v>15</v>
      </c>
      <c r="F15">
        <v>32355.13</v>
      </c>
      <c r="G15">
        <v>363.8</v>
      </c>
      <c r="H15">
        <v>457</v>
      </c>
      <c r="I15">
        <v>40</v>
      </c>
      <c r="J15">
        <v>112</v>
      </c>
      <c r="Q15" s="5">
        <v>0.8</v>
      </c>
      <c r="R15">
        <f t="shared" si="0"/>
        <v>62.690376082618045</v>
      </c>
      <c r="S15">
        <f>F45/F75</f>
        <v>62.250605491077479</v>
      </c>
    </row>
    <row r="16" spans="2:19" x14ac:dyDescent="0.4">
      <c r="B16" t="s">
        <v>19</v>
      </c>
      <c r="C16" t="s">
        <v>20</v>
      </c>
      <c r="D16">
        <v>1</v>
      </c>
      <c r="E16" t="s">
        <v>15</v>
      </c>
      <c r="F16">
        <v>32009.18</v>
      </c>
      <c r="G16">
        <v>361.6</v>
      </c>
      <c r="H16">
        <v>448</v>
      </c>
      <c r="I16">
        <v>32</v>
      </c>
      <c r="J16">
        <v>86</v>
      </c>
      <c r="Q16" s="5">
        <v>1</v>
      </c>
      <c r="R16">
        <f t="shared" si="0"/>
        <v>70.479963008631316</v>
      </c>
      <c r="S16">
        <f>F46/F76</f>
        <v>70.361414479478597</v>
      </c>
    </row>
    <row r="17" spans="2:19" x14ac:dyDescent="0.4">
      <c r="B17" t="s">
        <v>21</v>
      </c>
      <c r="C17" t="s">
        <v>22</v>
      </c>
      <c r="D17">
        <v>0</v>
      </c>
      <c r="E17" t="s">
        <v>15</v>
      </c>
      <c r="F17">
        <v>2211.1350000000002</v>
      </c>
      <c r="G17">
        <v>138.75</v>
      </c>
      <c r="H17">
        <v>193.5</v>
      </c>
      <c r="I17">
        <v>93.5</v>
      </c>
      <c r="J17">
        <v>285.5</v>
      </c>
      <c r="M17" s="5" t="s">
        <v>32</v>
      </c>
      <c r="N17">
        <f t="shared" si="1"/>
        <v>8.7121158392434985</v>
      </c>
      <c r="O17">
        <f t="shared" si="2"/>
        <v>8.1119188337273442</v>
      </c>
      <c r="Q17" s="5" t="s">
        <v>32</v>
      </c>
    </row>
    <row r="18" spans="2:19" x14ac:dyDescent="0.4">
      <c r="B18" t="s">
        <v>21</v>
      </c>
      <c r="C18" t="s">
        <v>22</v>
      </c>
      <c r="D18">
        <v>0.2</v>
      </c>
      <c r="E18" t="s">
        <v>15</v>
      </c>
      <c r="F18">
        <v>6579.101999999999</v>
      </c>
      <c r="G18">
        <v>142.97999999999999</v>
      </c>
      <c r="H18">
        <v>205.8</v>
      </c>
      <c r="I18">
        <v>97.2</v>
      </c>
      <c r="J18">
        <v>251.8</v>
      </c>
      <c r="Q18" s="5">
        <v>0.2</v>
      </c>
      <c r="R18">
        <f t="shared" si="0"/>
        <v>25.507909306617453</v>
      </c>
      <c r="S18">
        <f>F48/F78</f>
        <v>23.626486872101861</v>
      </c>
    </row>
    <row r="19" spans="2:19" x14ac:dyDescent="0.4">
      <c r="B19" t="s">
        <v>21</v>
      </c>
      <c r="C19" t="s">
        <v>22</v>
      </c>
      <c r="D19">
        <v>0.4</v>
      </c>
      <c r="E19" t="s">
        <v>15</v>
      </c>
      <c r="F19">
        <v>5830.33</v>
      </c>
      <c r="G19">
        <v>142.85</v>
      </c>
      <c r="H19">
        <v>199</v>
      </c>
      <c r="I19">
        <v>94.5</v>
      </c>
      <c r="J19">
        <v>240.5</v>
      </c>
      <c r="Q19" s="5">
        <v>0.4</v>
      </c>
      <c r="R19">
        <f t="shared" si="0"/>
        <v>26.844375892076062</v>
      </c>
      <c r="S19">
        <f>F49/F79</f>
        <v>25.761729361388646</v>
      </c>
    </row>
    <row r="20" spans="2:19" x14ac:dyDescent="0.4">
      <c r="B20" t="s">
        <v>21</v>
      </c>
      <c r="C20" t="s">
        <v>22</v>
      </c>
      <c r="D20">
        <v>0.8</v>
      </c>
      <c r="E20" t="s">
        <v>15</v>
      </c>
      <c r="F20">
        <v>5838.28</v>
      </c>
      <c r="G20">
        <v>143.19999999999999</v>
      </c>
      <c r="H20">
        <v>206</v>
      </c>
      <c r="I20">
        <v>95</v>
      </c>
      <c r="J20">
        <v>241</v>
      </c>
      <c r="Q20" s="5">
        <v>0.8</v>
      </c>
      <c r="R20">
        <f t="shared" si="0"/>
        <v>25.106562311860326</v>
      </c>
      <c r="S20">
        <f>F50/F80</f>
        <v>24.097015567214246</v>
      </c>
    </row>
    <row r="21" spans="2:19" x14ac:dyDescent="0.4">
      <c r="B21" t="s">
        <v>21</v>
      </c>
      <c r="C21" t="s">
        <v>22</v>
      </c>
      <c r="D21">
        <v>1</v>
      </c>
      <c r="E21" t="s">
        <v>15</v>
      </c>
      <c r="F21">
        <v>5847.93</v>
      </c>
      <c r="G21">
        <v>143.19999999999999</v>
      </c>
      <c r="H21">
        <v>207</v>
      </c>
      <c r="I21">
        <v>99</v>
      </c>
      <c r="J21">
        <v>243</v>
      </c>
      <c r="Q21" s="5">
        <v>1</v>
      </c>
      <c r="R21">
        <f t="shared" si="0"/>
        <v>25.399279013203614</v>
      </c>
      <c r="S21">
        <f>F51/F81</f>
        <v>24.009251216122308</v>
      </c>
    </row>
    <row r="22" spans="2:19" x14ac:dyDescent="0.4">
      <c r="B22" t="s">
        <v>23</v>
      </c>
      <c r="C22" t="s">
        <v>24</v>
      </c>
      <c r="D22">
        <v>0</v>
      </c>
      <c r="E22" t="s">
        <v>15</v>
      </c>
      <c r="F22">
        <v>5314.8</v>
      </c>
      <c r="G22">
        <v>167.52</v>
      </c>
      <c r="H22">
        <v>174.4</v>
      </c>
      <c r="I22">
        <v>60.8</v>
      </c>
      <c r="J22">
        <v>217.2</v>
      </c>
      <c r="M22" s="5" t="s">
        <v>30</v>
      </c>
      <c r="N22">
        <f t="shared" si="1"/>
        <v>380.00858000858</v>
      </c>
      <c r="O22">
        <f t="shared" si="2"/>
        <v>354.37094237094237</v>
      </c>
      <c r="Q22" s="5" t="s">
        <v>30</v>
      </c>
    </row>
    <row r="23" spans="2:19" x14ac:dyDescent="0.4">
      <c r="B23" t="s">
        <v>23</v>
      </c>
      <c r="C23" t="s">
        <v>24</v>
      </c>
      <c r="D23">
        <v>0.2</v>
      </c>
      <c r="E23" t="s">
        <v>15</v>
      </c>
      <c r="F23">
        <v>17103.862000000001</v>
      </c>
      <c r="G23">
        <v>179.82</v>
      </c>
      <c r="H23">
        <v>188.6</v>
      </c>
      <c r="I23">
        <v>74.2</v>
      </c>
      <c r="J23">
        <v>239.6</v>
      </c>
      <c r="Q23" s="5">
        <v>0.2</v>
      </c>
      <c r="R23">
        <f t="shared" si="0"/>
        <v>1008.1257809737122</v>
      </c>
      <c r="S23">
        <f>F53/F83</f>
        <v>973.17623482258625</v>
      </c>
    </row>
    <row r="24" spans="2:19" x14ac:dyDescent="0.4">
      <c r="B24" t="s">
        <v>23</v>
      </c>
      <c r="C24" t="s">
        <v>24</v>
      </c>
      <c r="D24">
        <v>0.4</v>
      </c>
      <c r="E24" t="s">
        <v>15</v>
      </c>
      <c r="F24">
        <v>18188.106</v>
      </c>
      <c r="G24">
        <v>180.76</v>
      </c>
      <c r="H24">
        <v>189.6</v>
      </c>
      <c r="I24">
        <v>73.2</v>
      </c>
      <c r="J24">
        <v>251.2</v>
      </c>
      <c r="Q24" s="5">
        <v>0.4</v>
      </c>
      <c r="R24">
        <f t="shared" si="0"/>
        <v>987.51797154957114</v>
      </c>
      <c r="S24">
        <f>F54/F84</f>
        <v>910.53545444673682</v>
      </c>
    </row>
    <row r="25" spans="2:19" x14ac:dyDescent="0.4">
      <c r="B25" t="s">
        <v>23</v>
      </c>
      <c r="C25" t="s">
        <v>24</v>
      </c>
      <c r="D25">
        <v>0.8</v>
      </c>
      <c r="E25" t="s">
        <v>15</v>
      </c>
      <c r="F25">
        <v>17486.254000000001</v>
      </c>
      <c r="G25">
        <v>179.78</v>
      </c>
      <c r="H25">
        <v>188.2</v>
      </c>
      <c r="I25">
        <v>74.2</v>
      </c>
      <c r="J25">
        <v>248.6</v>
      </c>
      <c r="Q25" s="5">
        <v>0.8</v>
      </c>
      <c r="R25">
        <f t="shared" si="0"/>
        <v>915.31899078726974</v>
      </c>
      <c r="S25">
        <f>F55/F85</f>
        <v>863.39489112227807</v>
      </c>
    </row>
    <row r="26" spans="2:19" x14ac:dyDescent="0.4">
      <c r="B26" t="s">
        <v>23</v>
      </c>
      <c r="C26" t="s">
        <v>24</v>
      </c>
      <c r="D26">
        <v>1</v>
      </c>
      <c r="E26" t="s">
        <v>15</v>
      </c>
      <c r="F26">
        <v>18074</v>
      </c>
      <c r="G26">
        <v>180.46</v>
      </c>
      <c r="H26">
        <v>188.8</v>
      </c>
      <c r="I26">
        <v>66</v>
      </c>
      <c r="J26">
        <v>253.6</v>
      </c>
      <c r="Q26" s="5">
        <v>1</v>
      </c>
      <c r="R26">
        <f t="shared" si="0"/>
        <v>939.59243085880632</v>
      </c>
      <c r="S26">
        <f>F56/F86</f>
        <v>880.97099189020582</v>
      </c>
    </row>
    <row r="27" spans="2:19" x14ac:dyDescent="0.4">
      <c r="B27" t="s">
        <v>25</v>
      </c>
      <c r="C27" t="s">
        <v>26</v>
      </c>
      <c r="D27">
        <v>0</v>
      </c>
      <c r="E27" t="s">
        <v>15</v>
      </c>
      <c r="F27">
        <v>4565.05</v>
      </c>
      <c r="G27">
        <v>228.1</v>
      </c>
      <c r="H27">
        <v>267</v>
      </c>
      <c r="I27">
        <v>116</v>
      </c>
      <c r="J27">
        <v>505.66666666666669</v>
      </c>
      <c r="M27" s="5" t="s">
        <v>31</v>
      </c>
      <c r="N27">
        <f t="shared" si="1"/>
        <v>45.629206370360485</v>
      </c>
      <c r="O27">
        <f t="shared" si="2"/>
        <v>44.263676950756299</v>
      </c>
      <c r="Q27" s="5" t="s">
        <v>31</v>
      </c>
    </row>
    <row r="28" spans="2:19" x14ac:dyDescent="0.4">
      <c r="B28" t="s">
        <v>25</v>
      </c>
      <c r="C28" t="s">
        <v>26</v>
      </c>
      <c r="D28">
        <v>0.2</v>
      </c>
      <c r="E28" t="s">
        <v>15</v>
      </c>
      <c r="F28">
        <v>24179.346000000001</v>
      </c>
      <c r="G28">
        <v>229.84</v>
      </c>
      <c r="H28">
        <v>279.2</v>
      </c>
      <c r="I28">
        <v>121.6</v>
      </c>
      <c r="J28">
        <v>560.20000000000005</v>
      </c>
      <c r="Q28" s="5">
        <v>0.2</v>
      </c>
      <c r="R28">
        <f t="shared" si="0"/>
        <v>220.74337204206836</v>
      </c>
      <c r="S28">
        <f>F58/F88</f>
        <v>216.87529214139641</v>
      </c>
    </row>
    <row r="29" spans="2:19" x14ac:dyDescent="0.4">
      <c r="B29" t="s">
        <v>25</v>
      </c>
      <c r="C29" t="s">
        <v>26</v>
      </c>
      <c r="D29">
        <v>0.4</v>
      </c>
      <c r="E29" t="s">
        <v>15</v>
      </c>
      <c r="F29">
        <v>24047.51666666667</v>
      </c>
      <c r="G29">
        <v>231.5</v>
      </c>
      <c r="H29">
        <v>330</v>
      </c>
      <c r="I29">
        <v>122.3333333333333</v>
      </c>
      <c r="J29">
        <v>564</v>
      </c>
      <c r="Q29" s="5">
        <v>0.4</v>
      </c>
      <c r="R29">
        <f t="shared" si="0"/>
        <v>204.83985916692691</v>
      </c>
      <c r="S29">
        <f>F59/F89</f>
        <v>198.57133933388221</v>
      </c>
    </row>
    <row r="30" spans="2:19" x14ac:dyDescent="0.4">
      <c r="B30" t="s">
        <v>25</v>
      </c>
      <c r="C30" t="s">
        <v>26</v>
      </c>
      <c r="D30">
        <v>0.8</v>
      </c>
      <c r="E30" t="s">
        <v>15</v>
      </c>
      <c r="F30">
        <v>23679.91</v>
      </c>
      <c r="G30">
        <v>231.4666666666667</v>
      </c>
      <c r="H30">
        <v>279.66666666666669</v>
      </c>
      <c r="I30">
        <v>119.3333333333333</v>
      </c>
      <c r="J30">
        <v>554.33333333333337</v>
      </c>
      <c r="N30" t="s">
        <v>66</v>
      </c>
      <c r="Q30" s="5">
        <v>0.8</v>
      </c>
      <c r="R30">
        <f t="shared" si="0"/>
        <v>205.02086580086581</v>
      </c>
      <c r="S30">
        <f>F60/F90</f>
        <v>198.54098124098121</v>
      </c>
    </row>
    <row r="31" spans="2:19" x14ac:dyDescent="0.4">
      <c r="B31" t="s">
        <v>25</v>
      </c>
      <c r="C31" t="s">
        <v>26</v>
      </c>
      <c r="D31">
        <v>1</v>
      </c>
      <c r="E31" t="s">
        <v>15</v>
      </c>
      <c r="F31">
        <v>23665.505000000001</v>
      </c>
      <c r="G31">
        <v>230.7</v>
      </c>
      <c r="H31">
        <v>280.5</v>
      </c>
      <c r="I31">
        <v>119</v>
      </c>
      <c r="J31">
        <v>558.5</v>
      </c>
      <c r="Q31" s="5">
        <v>1</v>
      </c>
      <c r="R31">
        <f t="shared" si="0"/>
        <v>194.76980371178144</v>
      </c>
      <c r="S31">
        <f>F61/F91</f>
        <v>197.43076416608372</v>
      </c>
    </row>
    <row r="32" spans="2:19" x14ac:dyDescent="0.4">
      <c r="B32" t="s">
        <v>9</v>
      </c>
      <c r="C32" t="s">
        <v>10</v>
      </c>
      <c r="D32">
        <v>0</v>
      </c>
      <c r="E32" t="s">
        <v>16</v>
      </c>
      <c r="F32">
        <v>15176.31</v>
      </c>
      <c r="G32">
        <v>601</v>
      </c>
      <c r="H32">
        <v>663</v>
      </c>
      <c r="I32">
        <v>19</v>
      </c>
      <c r="J32">
        <v>25</v>
      </c>
    </row>
    <row r="33" spans="2:19" x14ac:dyDescent="0.4">
      <c r="B33" t="s">
        <v>9</v>
      </c>
      <c r="C33" t="s">
        <v>10</v>
      </c>
      <c r="D33">
        <v>0.2</v>
      </c>
      <c r="E33" t="s">
        <v>16</v>
      </c>
      <c r="F33">
        <v>40450.239999999998</v>
      </c>
      <c r="G33">
        <v>606.5</v>
      </c>
      <c r="H33">
        <v>687</v>
      </c>
      <c r="I33">
        <v>123</v>
      </c>
      <c r="J33">
        <v>123</v>
      </c>
      <c r="M33" s="5" t="s">
        <v>69</v>
      </c>
      <c r="N33">
        <f>AVERAGE(N2:N31)</f>
        <v>76.599611864011067</v>
      </c>
      <c r="O33">
        <f t="shared" ref="O33:S33" si="3">AVERAGE(O2:O31)</f>
        <v>71.804383857934269</v>
      </c>
      <c r="Q33"/>
      <c r="R33">
        <f t="shared" si="3"/>
        <v>216.72651584869286</v>
      </c>
      <c r="S33">
        <f t="shared" si="3"/>
        <v>206.61882750795669</v>
      </c>
    </row>
    <row r="34" spans="2:19" x14ac:dyDescent="0.4">
      <c r="B34" t="s">
        <v>9</v>
      </c>
      <c r="C34" t="s">
        <v>10</v>
      </c>
      <c r="D34">
        <v>0.4</v>
      </c>
      <c r="E34" t="s">
        <v>16</v>
      </c>
      <c r="F34">
        <v>40617.449999999997</v>
      </c>
      <c r="G34">
        <v>615.70000000000005</v>
      </c>
      <c r="H34">
        <v>707</v>
      </c>
      <c r="I34">
        <v>306</v>
      </c>
      <c r="J34">
        <v>307</v>
      </c>
    </row>
    <row r="35" spans="2:19" x14ac:dyDescent="0.4">
      <c r="B35" t="s">
        <v>9</v>
      </c>
      <c r="C35" t="s">
        <v>10</v>
      </c>
      <c r="D35">
        <v>0.8</v>
      </c>
      <c r="E35" t="s">
        <v>16</v>
      </c>
      <c r="F35">
        <v>43280.23</v>
      </c>
      <c r="G35">
        <v>614.79999999999995</v>
      </c>
      <c r="H35">
        <v>705</v>
      </c>
      <c r="I35">
        <v>26</v>
      </c>
      <c r="J35">
        <v>26</v>
      </c>
    </row>
    <row r="36" spans="2:19" x14ac:dyDescent="0.4">
      <c r="B36" t="s">
        <v>9</v>
      </c>
      <c r="C36" t="s">
        <v>10</v>
      </c>
      <c r="D36">
        <v>1</v>
      </c>
      <c r="E36" t="s">
        <v>16</v>
      </c>
      <c r="F36">
        <v>42070.2</v>
      </c>
      <c r="G36">
        <v>609.70000000000005</v>
      </c>
      <c r="H36">
        <v>699</v>
      </c>
      <c r="I36">
        <v>110</v>
      </c>
      <c r="J36">
        <v>112</v>
      </c>
    </row>
    <row r="37" spans="2:19" x14ac:dyDescent="0.4">
      <c r="B37" t="s">
        <v>17</v>
      </c>
      <c r="C37" t="s">
        <v>18</v>
      </c>
      <c r="D37">
        <v>0</v>
      </c>
      <c r="E37" t="s">
        <v>16</v>
      </c>
      <c r="F37">
        <v>4631.97</v>
      </c>
      <c r="G37">
        <v>187.4</v>
      </c>
      <c r="H37">
        <v>289</v>
      </c>
      <c r="I37">
        <v>330</v>
      </c>
      <c r="J37">
        <v>729</v>
      </c>
    </row>
    <row r="38" spans="2:19" x14ac:dyDescent="0.4">
      <c r="B38" t="s">
        <v>17</v>
      </c>
      <c r="C38" t="s">
        <v>18</v>
      </c>
      <c r="D38">
        <v>0.2</v>
      </c>
      <c r="E38" t="s">
        <v>16</v>
      </c>
      <c r="F38">
        <v>52842.81</v>
      </c>
      <c r="G38">
        <v>164.2</v>
      </c>
      <c r="H38">
        <v>266</v>
      </c>
      <c r="I38">
        <v>313</v>
      </c>
      <c r="J38">
        <v>615</v>
      </c>
    </row>
    <row r="39" spans="2:19" x14ac:dyDescent="0.4">
      <c r="B39" t="s">
        <v>17</v>
      </c>
      <c r="C39" t="s">
        <v>18</v>
      </c>
      <c r="D39">
        <v>0.4</v>
      </c>
      <c r="E39" t="s">
        <v>16</v>
      </c>
      <c r="F39">
        <v>26204.89</v>
      </c>
      <c r="G39">
        <v>166.5</v>
      </c>
      <c r="H39">
        <v>274</v>
      </c>
      <c r="I39">
        <v>323</v>
      </c>
      <c r="J39">
        <v>646</v>
      </c>
      <c r="M39" s="5" t="s">
        <v>94</v>
      </c>
      <c r="N39" t="s">
        <v>95</v>
      </c>
      <c r="O39" t="s">
        <v>96</v>
      </c>
    </row>
    <row r="40" spans="2:19" x14ac:dyDescent="0.4">
      <c r="B40" t="s">
        <v>17</v>
      </c>
      <c r="C40" t="s">
        <v>18</v>
      </c>
      <c r="D40">
        <v>0.8</v>
      </c>
      <c r="E40" t="s">
        <v>16</v>
      </c>
      <c r="F40">
        <v>25673.3</v>
      </c>
      <c r="G40">
        <v>166</v>
      </c>
      <c r="H40">
        <v>270</v>
      </c>
      <c r="I40">
        <v>333</v>
      </c>
      <c r="J40">
        <v>714</v>
      </c>
      <c r="N40" s="5">
        <f>AVERAGE(H2:H61)</f>
        <v>338.36111111111114</v>
      </c>
      <c r="O40">
        <f>AVERAGE(H62:H91)</f>
        <v>45.88</v>
      </c>
    </row>
    <row r="41" spans="2:19" x14ac:dyDescent="0.4">
      <c r="B41" t="s">
        <v>17</v>
      </c>
      <c r="C41" t="s">
        <v>18</v>
      </c>
      <c r="D41">
        <v>1</v>
      </c>
      <c r="E41" t="s">
        <v>16</v>
      </c>
      <c r="F41">
        <v>26698.3</v>
      </c>
      <c r="G41">
        <v>167.5</v>
      </c>
      <c r="H41">
        <v>264</v>
      </c>
      <c r="I41">
        <v>351</v>
      </c>
      <c r="J41">
        <v>736</v>
      </c>
      <c r="O41">
        <f>N40/O40</f>
        <v>7.3749152378184641</v>
      </c>
    </row>
    <row r="42" spans="2:19" x14ac:dyDescent="0.4">
      <c r="B42" t="s">
        <v>19</v>
      </c>
      <c r="C42" t="s">
        <v>20</v>
      </c>
      <c r="D42">
        <v>0</v>
      </c>
      <c r="E42" t="s">
        <v>16</v>
      </c>
      <c r="F42">
        <v>8732.98</v>
      </c>
      <c r="G42">
        <v>303.5</v>
      </c>
      <c r="H42">
        <v>377</v>
      </c>
      <c r="I42">
        <v>34</v>
      </c>
      <c r="J42">
        <v>83</v>
      </c>
    </row>
    <row r="43" spans="2:19" x14ac:dyDescent="0.4">
      <c r="B43" t="s">
        <v>19</v>
      </c>
      <c r="C43" t="s">
        <v>20</v>
      </c>
      <c r="D43">
        <v>0.2</v>
      </c>
      <c r="E43" t="s">
        <v>16</v>
      </c>
      <c r="F43">
        <v>32467.03</v>
      </c>
      <c r="G43">
        <v>317</v>
      </c>
      <c r="H43">
        <v>396</v>
      </c>
      <c r="I43">
        <v>32</v>
      </c>
      <c r="J43">
        <v>79</v>
      </c>
    </row>
    <row r="44" spans="2:19" x14ac:dyDescent="0.4">
      <c r="B44" t="s">
        <v>19</v>
      </c>
      <c r="C44" t="s">
        <v>20</v>
      </c>
      <c r="D44">
        <v>0.4</v>
      </c>
      <c r="E44" t="s">
        <v>16</v>
      </c>
      <c r="F44">
        <v>31742.560000000001</v>
      </c>
      <c r="G44">
        <v>312.5</v>
      </c>
      <c r="H44">
        <v>396</v>
      </c>
      <c r="I44">
        <v>41</v>
      </c>
      <c r="J44">
        <v>93</v>
      </c>
    </row>
    <row r="45" spans="2:19" x14ac:dyDescent="0.4">
      <c r="B45" t="s">
        <v>19</v>
      </c>
      <c r="C45" t="s">
        <v>20</v>
      </c>
      <c r="D45">
        <v>0.8</v>
      </c>
      <c r="E45" t="s">
        <v>16</v>
      </c>
      <c r="F45">
        <v>32128.16</v>
      </c>
      <c r="G45">
        <v>303.89999999999998</v>
      </c>
      <c r="H45">
        <v>401</v>
      </c>
      <c r="I45">
        <v>40</v>
      </c>
      <c r="J45">
        <v>112</v>
      </c>
    </row>
    <row r="46" spans="2:19" x14ac:dyDescent="0.4">
      <c r="B46" t="s">
        <v>19</v>
      </c>
      <c r="C46" t="s">
        <v>20</v>
      </c>
      <c r="D46">
        <v>1</v>
      </c>
      <c r="E46" t="s">
        <v>16</v>
      </c>
      <c r="F46">
        <v>31955.34</v>
      </c>
      <c r="G46">
        <v>302.60000000000002</v>
      </c>
      <c r="H46">
        <v>392</v>
      </c>
      <c r="I46">
        <v>32</v>
      </c>
      <c r="J46">
        <v>86</v>
      </c>
    </row>
    <row r="47" spans="2:19" x14ac:dyDescent="0.4">
      <c r="B47" t="s">
        <v>21</v>
      </c>
      <c r="C47" t="s">
        <v>22</v>
      </c>
      <c r="D47">
        <v>0</v>
      </c>
      <c r="E47" t="s">
        <v>16</v>
      </c>
      <c r="F47">
        <v>2058.8049999999998</v>
      </c>
      <c r="G47">
        <v>96.35</v>
      </c>
      <c r="H47">
        <v>156.5</v>
      </c>
      <c r="I47">
        <v>93.5</v>
      </c>
      <c r="J47">
        <v>285.5</v>
      </c>
    </row>
    <row r="48" spans="2:19" x14ac:dyDescent="0.4">
      <c r="B48" t="s">
        <v>21</v>
      </c>
      <c r="C48" t="s">
        <v>22</v>
      </c>
      <c r="D48">
        <v>0.2</v>
      </c>
      <c r="E48" t="s">
        <v>16</v>
      </c>
      <c r="F48">
        <v>6093.8379999999997</v>
      </c>
      <c r="G48">
        <v>78.42</v>
      </c>
      <c r="H48">
        <v>142.19999999999999</v>
      </c>
      <c r="I48">
        <v>97.2</v>
      </c>
      <c r="J48">
        <v>251.8</v>
      </c>
    </row>
    <row r="49" spans="2:10" x14ac:dyDescent="0.4">
      <c r="B49" t="s">
        <v>21</v>
      </c>
      <c r="C49" t="s">
        <v>22</v>
      </c>
      <c r="D49">
        <v>0.4</v>
      </c>
      <c r="E49" t="s">
        <v>16</v>
      </c>
      <c r="F49">
        <v>5595.19</v>
      </c>
      <c r="G49">
        <v>77.8</v>
      </c>
      <c r="H49">
        <v>133</v>
      </c>
      <c r="I49">
        <v>91</v>
      </c>
      <c r="J49">
        <v>231</v>
      </c>
    </row>
    <row r="50" spans="2:10" x14ac:dyDescent="0.4">
      <c r="B50" t="s">
        <v>21</v>
      </c>
      <c r="C50" t="s">
        <v>22</v>
      </c>
      <c r="D50">
        <v>0.8</v>
      </c>
      <c r="E50" t="s">
        <v>16</v>
      </c>
      <c r="F50">
        <v>5603.52</v>
      </c>
      <c r="G50">
        <v>78.099999999999994</v>
      </c>
      <c r="H50">
        <v>149</v>
      </c>
      <c r="I50">
        <v>95</v>
      </c>
      <c r="J50">
        <v>241</v>
      </c>
    </row>
    <row r="51" spans="2:10" x14ac:dyDescent="0.4">
      <c r="B51" t="s">
        <v>21</v>
      </c>
      <c r="C51" t="s">
        <v>22</v>
      </c>
      <c r="D51">
        <v>1</v>
      </c>
      <c r="E51" t="s">
        <v>16</v>
      </c>
      <c r="F51">
        <v>5527.89</v>
      </c>
      <c r="G51">
        <v>77.8</v>
      </c>
      <c r="H51">
        <v>142</v>
      </c>
      <c r="I51">
        <v>99</v>
      </c>
      <c r="J51">
        <v>243</v>
      </c>
    </row>
    <row r="52" spans="2:10" x14ac:dyDescent="0.4">
      <c r="B52" t="s">
        <v>23</v>
      </c>
      <c r="C52" t="s">
        <v>24</v>
      </c>
      <c r="D52">
        <v>0</v>
      </c>
      <c r="E52" t="s">
        <v>16</v>
      </c>
      <c r="F52">
        <v>4956.232</v>
      </c>
      <c r="G52">
        <v>124.64</v>
      </c>
      <c r="H52">
        <v>131.80000000000001</v>
      </c>
      <c r="I52">
        <v>60.8</v>
      </c>
      <c r="J52">
        <v>217.2</v>
      </c>
    </row>
    <row r="53" spans="2:10" x14ac:dyDescent="0.4">
      <c r="B53" t="s">
        <v>23</v>
      </c>
      <c r="C53" t="s">
        <v>24</v>
      </c>
      <c r="D53">
        <v>0.2</v>
      </c>
      <c r="E53" t="s">
        <v>16</v>
      </c>
      <c r="F53">
        <v>16510.907999999999</v>
      </c>
      <c r="G53">
        <v>120.32</v>
      </c>
      <c r="H53">
        <v>130.6</v>
      </c>
      <c r="I53">
        <v>74.2</v>
      </c>
      <c r="J53">
        <v>239.6</v>
      </c>
    </row>
    <row r="54" spans="2:10" x14ac:dyDescent="0.4">
      <c r="B54" t="s">
        <v>23</v>
      </c>
      <c r="C54" t="s">
        <v>24</v>
      </c>
      <c r="D54">
        <v>0.4</v>
      </c>
      <c r="E54" t="s">
        <v>16</v>
      </c>
      <c r="F54">
        <v>16770.241999999998</v>
      </c>
      <c r="G54">
        <v>121.92</v>
      </c>
      <c r="H54">
        <v>132.4</v>
      </c>
      <c r="I54">
        <v>73.2</v>
      </c>
      <c r="J54">
        <v>251.2</v>
      </c>
    </row>
    <row r="55" spans="2:10" x14ac:dyDescent="0.4">
      <c r="B55" t="s">
        <v>23</v>
      </c>
      <c r="C55" t="s">
        <v>24</v>
      </c>
      <c r="D55">
        <v>0.8</v>
      </c>
      <c r="E55" t="s">
        <v>16</v>
      </c>
      <c r="F55">
        <v>16494.295999999998</v>
      </c>
      <c r="G55">
        <v>119.48</v>
      </c>
      <c r="H55">
        <v>130.19999999999999</v>
      </c>
      <c r="I55">
        <v>74.2</v>
      </c>
      <c r="J55">
        <v>248.6</v>
      </c>
    </row>
    <row r="56" spans="2:10" x14ac:dyDescent="0.4">
      <c r="B56" t="s">
        <v>23</v>
      </c>
      <c r="C56" t="s">
        <v>24</v>
      </c>
      <c r="D56">
        <v>1</v>
      </c>
      <c r="E56" t="s">
        <v>16</v>
      </c>
      <c r="F56">
        <v>16946.358</v>
      </c>
      <c r="G56">
        <v>121.9</v>
      </c>
      <c r="H56">
        <v>131.19999999999999</v>
      </c>
      <c r="I56">
        <v>66</v>
      </c>
      <c r="J56">
        <v>253.6</v>
      </c>
    </row>
    <row r="57" spans="2:10" x14ac:dyDescent="0.4">
      <c r="B57" t="s">
        <v>25</v>
      </c>
      <c r="C57" t="s">
        <v>26</v>
      </c>
      <c r="D57">
        <v>0</v>
      </c>
      <c r="E57" t="s">
        <v>16</v>
      </c>
      <c r="F57">
        <v>4428.4333333333334</v>
      </c>
      <c r="G57">
        <v>186.76666666666671</v>
      </c>
      <c r="H57">
        <v>226</v>
      </c>
      <c r="I57">
        <v>116</v>
      </c>
      <c r="J57">
        <v>505.66666666666669</v>
      </c>
    </row>
    <row r="58" spans="2:10" x14ac:dyDescent="0.4">
      <c r="B58" t="s">
        <v>25</v>
      </c>
      <c r="C58" t="s">
        <v>26</v>
      </c>
      <c r="D58">
        <v>0.2</v>
      </c>
      <c r="E58" t="s">
        <v>16</v>
      </c>
      <c r="F58">
        <v>23755.651999999998</v>
      </c>
      <c r="G58">
        <v>170.6</v>
      </c>
      <c r="H58">
        <v>220</v>
      </c>
      <c r="I58">
        <v>121.6</v>
      </c>
      <c r="J58">
        <v>560.20000000000005</v>
      </c>
    </row>
    <row r="59" spans="2:10" x14ac:dyDescent="0.4">
      <c r="B59" t="s">
        <v>25</v>
      </c>
      <c r="C59" t="s">
        <v>26</v>
      </c>
      <c r="D59">
        <v>0.4</v>
      </c>
      <c r="E59" t="s">
        <v>16</v>
      </c>
      <c r="F59">
        <v>23311.613333333331</v>
      </c>
      <c r="G59">
        <v>172.06666666666669</v>
      </c>
      <c r="H59">
        <v>222.33333333333329</v>
      </c>
      <c r="I59">
        <v>122.3333333333333</v>
      </c>
      <c r="J59">
        <v>564</v>
      </c>
    </row>
    <row r="60" spans="2:10" x14ac:dyDescent="0.4">
      <c r="B60" t="s">
        <v>25</v>
      </c>
      <c r="C60" t="s">
        <v>26</v>
      </c>
      <c r="D60">
        <v>0.8</v>
      </c>
      <c r="E60" t="s">
        <v>16</v>
      </c>
      <c r="F60">
        <v>22931.48333333333</v>
      </c>
      <c r="G60">
        <v>171.4</v>
      </c>
      <c r="H60">
        <v>244.66666666666671</v>
      </c>
      <c r="I60">
        <v>119.3333333333333</v>
      </c>
      <c r="J60">
        <v>554.33333333333337</v>
      </c>
    </row>
    <row r="61" spans="2:10" x14ac:dyDescent="0.4">
      <c r="B61" t="s">
        <v>25</v>
      </c>
      <c r="C61" t="s">
        <v>26</v>
      </c>
      <c r="D61">
        <v>1</v>
      </c>
      <c r="E61" t="s">
        <v>16</v>
      </c>
      <c r="F61">
        <v>23988.825000000001</v>
      </c>
      <c r="G61">
        <v>170.7</v>
      </c>
      <c r="H61">
        <v>266.5</v>
      </c>
      <c r="I61">
        <v>119</v>
      </c>
      <c r="J61">
        <v>558.5</v>
      </c>
    </row>
    <row r="62" spans="2:10" x14ac:dyDescent="0.4">
      <c r="B62" t="s">
        <v>9</v>
      </c>
      <c r="C62" t="s">
        <v>10</v>
      </c>
      <c r="D62">
        <v>0</v>
      </c>
      <c r="E62" t="s">
        <v>11</v>
      </c>
      <c r="F62">
        <v>2159.5500000000002</v>
      </c>
      <c r="G62">
        <v>16.899999999999999</v>
      </c>
      <c r="H62">
        <v>80</v>
      </c>
      <c r="I62">
        <v>19</v>
      </c>
      <c r="J62">
        <v>25</v>
      </c>
    </row>
    <row r="63" spans="2:10" x14ac:dyDescent="0.4">
      <c r="B63" t="s">
        <v>9</v>
      </c>
      <c r="C63" t="s">
        <v>10</v>
      </c>
      <c r="D63">
        <v>0.2</v>
      </c>
      <c r="E63" t="s">
        <v>11</v>
      </c>
      <c r="F63">
        <v>2303.36</v>
      </c>
      <c r="G63">
        <v>16</v>
      </c>
      <c r="H63">
        <v>78</v>
      </c>
      <c r="I63">
        <v>123</v>
      </c>
      <c r="J63">
        <v>123</v>
      </c>
    </row>
    <row r="64" spans="2:10" x14ac:dyDescent="0.4">
      <c r="B64" t="s">
        <v>9</v>
      </c>
      <c r="C64" t="s">
        <v>10</v>
      </c>
      <c r="D64">
        <v>0.4</v>
      </c>
      <c r="E64" t="s">
        <v>11</v>
      </c>
      <c r="F64">
        <v>2557.9699999999998</v>
      </c>
      <c r="G64">
        <v>16.100000000000001</v>
      </c>
      <c r="H64">
        <v>79</v>
      </c>
      <c r="I64">
        <v>306</v>
      </c>
      <c r="J64">
        <v>307</v>
      </c>
    </row>
    <row r="65" spans="2:10" x14ac:dyDescent="0.4">
      <c r="B65" t="s">
        <v>9</v>
      </c>
      <c r="C65" t="s">
        <v>10</v>
      </c>
      <c r="D65">
        <v>0.8</v>
      </c>
      <c r="E65" t="s">
        <v>11</v>
      </c>
      <c r="F65">
        <v>1783.88</v>
      </c>
      <c r="G65">
        <v>15.9</v>
      </c>
      <c r="H65">
        <v>78</v>
      </c>
      <c r="I65">
        <v>26</v>
      </c>
      <c r="J65">
        <v>26</v>
      </c>
    </row>
    <row r="66" spans="2:10" x14ac:dyDescent="0.4">
      <c r="B66" t="s">
        <v>9</v>
      </c>
      <c r="C66" t="s">
        <v>10</v>
      </c>
      <c r="D66">
        <v>1</v>
      </c>
      <c r="E66" t="s">
        <v>11</v>
      </c>
      <c r="F66">
        <v>2297.65</v>
      </c>
      <c r="G66">
        <v>15.8</v>
      </c>
      <c r="H66">
        <v>78</v>
      </c>
      <c r="I66">
        <v>110</v>
      </c>
      <c r="J66">
        <v>112</v>
      </c>
    </row>
    <row r="67" spans="2:10" x14ac:dyDescent="0.4">
      <c r="B67" t="s">
        <v>17</v>
      </c>
      <c r="C67" t="s">
        <v>18</v>
      </c>
      <c r="D67">
        <v>0</v>
      </c>
      <c r="E67" t="s">
        <v>11</v>
      </c>
      <c r="F67">
        <v>3151.88</v>
      </c>
      <c r="G67">
        <v>21.1</v>
      </c>
      <c r="H67">
        <v>57</v>
      </c>
      <c r="I67">
        <v>330</v>
      </c>
      <c r="J67">
        <v>729</v>
      </c>
    </row>
    <row r="68" spans="2:10" x14ac:dyDescent="0.4">
      <c r="B68" t="s">
        <v>17</v>
      </c>
      <c r="C68" t="s">
        <v>18</v>
      </c>
      <c r="D68">
        <v>0.2</v>
      </c>
      <c r="E68" t="s">
        <v>11</v>
      </c>
      <c r="F68">
        <v>2039.48</v>
      </c>
      <c r="G68">
        <v>20.9</v>
      </c>
      <c r="H68">
        <v>74</v>
      </c>
      <c r="I68">
        <v>313</v>
      </c>
      <c r="J68">
        <v>615</v>
      </c>
    </row>
    <row r="69" spans="2:10" x14ac:dyDescent="0.4">
      <c r="B69" t="s">
        <v>17</v>
      </c>
      <c r="C69" t="s">
        <v>18</v>
      </c>
      <c r="D69">
        <v>0.4</v>
      </c>
      <c r="E69" t="s">
        <v>11</v>
      </c>
      <c r="F69">
        <v>2380.0500000000002</v>
      </c>
      <c r="G69">
        <v>21</v>
      </c>
      <c r="H69">
        <v>59</v>
      </c>
      <c r="I69">
        <v>323</v>
      </c>
      <c r="J69">
        <v>646</v>
      </c>
    </row>
    <row r="70" spans="2:10" x14ac:dyDescent="0.4">
      <c r="B70" t="s">
        <v>17</v>
      </c>
      <c r="C70" t="s">
        <v>18</v>
      </c>
      <c r="D70">
        <v>0.8</v>
      </c>
      <c r="E70" t="s">
        <v>11</v>
      </c>
      <c r="F70">
        <v>2428.62</v>
      </c>
      <c r="G70">
        <v>21</v>
      </c>
      <c r="H70">
        <v>54</v>
      </c>
      <c r="I70">
        <v>333</v>
      </c>
      <c r="J70">
        <v>714</v>
      </c>
    </row>
    <row r="71" spans="2:10" x14ac:dyDescent="0.4">
      <c r="B71" t="s">
        <v>17</v>
      </c>
      <c r="C71" t="s">
        <v>18</v>
      </c>
      <c r="D71">
        <v>1</v>
      </c>
      <c r="E71" t="s">
        <v>11</v>
      </c>
      <c r="F71">
        <v>2475.98</v>
      </c>
      <c r="G71">
        <v>21</v>
      </c>
      <c r="H71">
        <v>45</v>
      </c>
      <c r="I71">
        <v>351</v>
      </c>
      <c r="J71">
        <v>736</v>
      </c>
    </row>
    <row r="72" spans="2:10" x14ac:dyDescent="0.4">
      <c r="B72" t="s">
        <v>19</v>
      </c>
      <c r="C72" t="s">
        <v>20</v>
      </c>
      <c r="D72">
        <v>0</v>
      </c>
      <c r="E72" t="s">
        <v>11</v>
      </c>
      <c r="F72">
        <v>560.42999999999995</v>
      </c>
      <c r="G72">
        <v>19</v>
      </c>
      <c r="H72">
        <v>80</v>
      </c>
      <c r="I72">
        <v>34</v>
      </c>
      <c r="J72">
        <v>83</v>
      </c>
    </row>
    <row r="73" spans="2:10" x14ac:dyDescent="0.4">
      <c r="B73" t="s">
        <v>19</v>
      </c>
      <c r="C73" t="s">
        <v>20</v>
      </c>
      <c r="D73">
        <v>0.2</v>
      </c>
      <c r="E73" t="s">
        <v>11</v>
      </c>
      <c r="F73">
        <v>417.96</v>
      </c>
      <c r="G73">
        <v>20.2</v>
      </c>
      <c r="H73">
        <v>80</v>
      </c>
      <c r="I73">
        <v>32</v>
      </c>
      <c r="J73">
        <v>79</v>
      </c>
    </row>
    <row r="74" spans="2:10" x14ac:dyDescent="0.4">
      <c r="B74" t="s">
        <v>19</v>
      </c>
      <c r="C74" t="s">
        <v>20</v>
      </c>
      <c r="D74">
        <v>0.4</v>
      </c>
      <c r="E74" t="s">
        <v>11</v>
      </c>
      <c r="F74">
        <v>410.73</v>
      </c>
      <c r="G74">
        <v>17.899999999999999</v>
      </c>
      <c r="H74">
        <v>78</v>
      </c>
      <c r="I74">
        <v>41</v>
      </c>
      <c r="J74">
        <v>93</v>
      </c>
    </row>
    <row r="75" spans="2:10" x14ac:dyDescent="0.4">
      <c r="B75" t="s">
        <v>19</v>
      </c>
      <c r="C75" t="s">
        <v>20</v>
      </c>
      <c r="D75">
        <v>0.8</v>
      </c>
      <c r="E75" t="s">
        <v>11</v>
      </c>
      <c r="F75">
        <v>516.11</v>
      </c>
      <c r="G75">
        <v>20</v>
      </c>
      <c r="H75">
        <v>80</v>
      </c>
      <c r="I75">
        <v>40</v>
      </c>
      <c r="J75">
        <v>112</v>
      </c>
    </row>
    <row r="76" spans="2:10" x14ac:dyDescent="0.4">
      <c r="B76" t="s">
        <v>19</v>
      </c>
      <c r="C76" t="s">
        <v>20</v>
      </c>
      <c r="D76">
        <v>1</v>
      </c>
      <c r="E76" t="s">
        <v>11</v>
      </c>
      <c r="F76">
        <v>454.16</v>
      </c>
      <c r="G76">
        <v>16.7</v>
      </c>
      <c r="H76">
        <v>80</v>
      </c>
      <c r="I76">
        <v>32</v>
      </c>
      <c r="J76">
        <v>86</v>
      </c>
    </row>
    <row r="77" spans="2:10" x14ac:dyDescent="0.4">
      <c r="B77" t="s">
        <v>21</v>
      </c>
      <c r="C77" t="s">
        <v>22</v>
      </c>
      <c r="D77">
        <v>0</v>
      </c>
      <c r="E77" t="s">
        <v>11</v>
      </c>
      <c r="F77">
        <v>253.8</v>
      </c>
      <c r="G77">
        <v>11.7</v>
      </c>
      <c r="H77">
        <v>31.5</v>
      </c>
      <c r="I77">
        <v>93.5</v>
      </c>
      <c r="J77">
        <v>285.5</v>
      </c>
    </row>
    <row r="78" spans="2:10" x14ac:dyDescent="0.4">
      <c r="B78" t="s">
        <v>21</v>
      </c>
      <c r="C78" t="s">
        <v>22</v>
      </c>
      <c r="D78">
        <v>0.2</v>
      </c>
      <c r="E78" t="s">
        <v>11</v>
      </c>
      <c r="F78">
        <v>257.92399999999998</v>
      </c>
      <c r="G78">
        <v>10.16</v>
      </c>
      <c r="H78">
        <v>31.8</v>
      </c>
      <c r="I78">
        <v>97.2</v>
      </c>
      <c r="J78">
        <v>251.8</v>
      </c>
    </row>
    <row r="79" spans="2:10" x14ac:dyDescent="0.4">
      <c r="B79" t="s">
        <v>21</v>
      </c>
      <c r="C79" t="s">
        <v>22</v>
      </c>
      <c r="D79">
        <v>0.4</v>
      </c>
      <c r="E79" t="s">
        <v>11</v>
      </c>
      <c r="F79">
        <v>217.19</v>
      </c>
      <c r="G79">
        <v>10.199999999999999</v>
      </c>
      <c r="H79">
        <v>32</v>
      </c>
      <c r="I79">
        <v>91</v>
      </c>
      <c r="J79">
        <v>231</v>
      </c>
    </row>
    <row r="80" spans="2:10" x14ac:dyDescent="0.4">
      <c r="B80" t="s">
        <v>21</v>
      </c>
      <c r="C80" t="s">
        <v>22</v>
      </c>
      <c r="D80">
        <v>0.8</v>
      </c>
      <c r="E80" t="s">
        <v>11</v>
      </c>
      <c r="F80">
        <v>232.54</v>
      </c>
      <c r="G80">
        <v>10.199999999999999</v>
      </c>
      <c r="H80">
        <v>33</v>
      </c>
      <c r="I80">
        <v>95</v>
      </c>
      <c r="J80">
        <v>241</v>
      </c>
    </row>
    <row r="81" spans="2:10" x14ac:dyDescent="0.4">
      <c r="B81" t="s">
        <v>21</v>
      </c>
      <c r="C81" t="s">
        <v>22</v>
      </c>
      <c r="D81">
        <v>1</v>
      </c>
      <c r="E81" t="s">
        <v>11</v>
      </c>
      <c r="F81">
        <v>230.24</v>
      </c>
      <c r="G81">
        <v>10.1</v>
      </c>
      <c r="H81">
        <v>32</v>
      </c>
      <c r="I81">
        <v>99</v>
      </c>
      <c r="J81">
        <v>243</v>
      </c>
    </row>
    <row r="82" spans="2:10" x14ac:dyDescent="0.4">
      <c r="B82" t="s">
        <v>23</v>
      </c>
      <c r="C82" t="s">
        <v>24</v>
      </c>
      <c r="D82">
        <v>0</v>
      </c>
      <c r="E82" t="s">
        <v>11</v>
      </c>
      <c r="F82">
        <v>13.986000000000001</v>
      </c>
      <c r="G82">
        <v>4.2</v>
      </c>
      <c r="H82">
        <v>9.1999999999999993</v>
      </c>
      <c r="I82">
        <v>60.8</v>
      </c>
      <c r="J82">
        <v>217.2</v>
      </c>
    </row>
    <row r="83" spans="2:10" x14ac:dyDescent="0.4">
      <c r="B83" t="s">
        <v>23</v>
      </c>
      <c r="C83" t="s">
        <v>24</v>
      </c>
      <c r="D83">
        <v>0.2</v>
      </c>
      <c r="E83" t="s">
        <v>11</v>
      </c>
      <c r="F83">
        <v>16.966000000000001</v>
      </c>
      <c r="G83">
        <v>4</v>
      </c>
      <c r="H83">
        <v>9.1999999999999993</v>
      </c>
      <c r="I83">
        <v>74.2</v>
      </c>
      <c r="J83">
        <v>239.6</v>
      </c>
    </row>
    <row r="84" spans="2:10" x14ac:dyDescent="0.4">
      <c r="B84" t="s">
        <v>23</v>
      </c>
      <c r="C84" t="s">
        <v>24</v>
      </c>
      <c r="D84">
        <v>0.4</v>
      </c>
      <c r="E84" t="s">
        <v>11</v>
      </c>
      <c r="F84">
        <v>18.417999999999999</v>
      </c>
      <c r="G84">
        <v>4</v>
      </c>
      <c r="H84">
        <v>9</v>
      </c>
      <c r="I84">
        <v>73.2</v>
      </c>
      <c r="J84">
        <v>251.2</v>
      </c>
    </row>
    <row r="85" spans="2:10" x14ac:dyDescent="0.4">
      <c r="B85" t="s">
        <v>23</v>
      </c>
      <c r="C85" t="s">
        <v>24</v>
      </c>
      <c r="D85">
        <v>0.8</v>
      </c>
      <c r="E85" t="s">
        <v>11</v>
      </c>
      <c r="F85">
        <v>19.103999999999999</v>
      </c>
      <c r="G85">
        <v>4</v>
      </c>
      <c r="H85">
        <v>9.1999999999999993</v>
      </c>
      <c r="I85">
        <v>74.2</v>
      </c>
      <c r="J85">
        <v>248.6</v>
      </c>
    </row>
    <row r="86" spans="2:10" x14ac:dyDescent="0.4">
      <c r="B86" t="s">
        <v>23</v>
      </c>
      <c r="C86" t="s">
        <v>24</v>
      </c>
      <c r="D86">
        <v>1</v>
      </c>
      <c r="E86" t="s">
        <v>11</v>
      </c>
      <c r="F86">
        <v>19.236000000000001</v>
      </c>
      <c r="G86">
        <v>4</v>
      </c>
      <c r="H86">
        <v>9.6</v>
      </c>
      <c r="I86">
        <v>66</v>
      </c>
      <c r="J86">
        <v>253.6</v>
      </c>
    </row>
    <row r="87" spans="2:10" x14ac:dyDescent="0.4">
      <c r="B87" t="s">
        <v>25</v>
      </c>
      <c r="C87" t="s">
        <v>26</v>
      </c>
      <c r="D87">
        <v>0</v>
      </c>
      <c r="E87" t="s">
        <v>11</v>
      </c>
      <c r="F87">
        <v>100.0466666666667</v>
      </c>
      <c r="G87">
        <v>6.0999999999999988</v>
      </c>
      <c r="H87">
        <v>16</v>
      </c>
      <c r="I87">
        <v>116</v>
      </c>
      <c r="J87">
        <v>505.66666666666669</v>
      </c>
    </row>
    <row r="88" spans="2:10" x14ac:dyDescent="0.4">
      <c r="B88" t="s">
        <v>25</v>
      </c>
      <c r="C88" t="s">
        <v>26</v>
      </c>
      <c r="D88">
        <v>0.2</v>
      </c>
      <c r="E88" t="s">
        <v>11</v>
      </c>
      <c r="F88">
        <v>109.536</v>
      </c>
      <c r="G88">
        <v>6.26</v>
      </c>
      <c r="H88">
        <v>18.399999999999999</v>
      </c>
      <c r="I88">
        <v>121.6</v>
      </c>
      <c r="J88">
        <v>560.20000000000005</v>
      </c>
    </row>
    <row r="89" spans="2:10" x14ac:dyDescent="0.4">
      <c r="B89" t="s">
        <v>25</v>
      </c>
      <c r="C89" t="s">
        <v>26</v>
      </c>
      <c r="D89">
        <v>0.4</v>
      </c>
      <c r="E89" t="s">
        <v>11</v>
      </c>
      <c r="F89">
        <v>117.3966666666667</v>
      </c>
      <c r="G89">
        <v>6.333333333333333</v>
      </c>
      <c r="H89">
        <v>19</v>
      </c>
      <c r="I89">
        <v>122.3333333333333</v>
      </c>
      <c r="J89">
        <v>564</v>
      </c>
    </row>
    <row r="90" spans="2:10" x14ac:dyDescent="0.4">
      <c r="B90" t="s">
        <v>25</v>
      </c>
      <c r="C90" t="s">
        <v>26</v>
      </c>
      <c r="D90">
        <v>0.8</v>
      </c>
      <c r="E90" t="s">
        <v>11</v>
      </c>
      <c r="F90">
        <v>115.5</v>
      </c>
      <c r="G90">
        <v>6.2666666666666666</v>
      </c>
      <c r="H90">
        <v>18</v>
      </c>
      <c r="I90">
        <v>119.3333333333333</v>
      </c>
      <c r="J90">
        <v>554.33333333333337</v>
      </c>
    </row>
    <row r="91" spans="2:10" x14ac:dyDescent="0.4">
      <c r="B91" t="s">
        <v>25</v>
      </c>
      <c r="C91" t="s">
        <v>26</v>
      </c>
      <c r="D91">
        <v>1</v>
      </c>
      <c r="E91" t="s">
        <v>11</v>
      </c>
      <c r="F91">
        <v>121.505</v>
      </c>
      <c r="G91">
        <v>6.2</v>
      </c>
      <c r="H91">
        <v>18.5</v>
      </c>
      <c r="I91">
        <v>119</v>
      </c>
      <c r="J91">
        <v>558.5</v>
      </c>
    </row>
  </sheetData>
  <sortState ref="B2:J81">
    <sortCondition descending="1" ref="E1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CA20-5DD5-43D2-B722-7ACE9535453B}">
  <dimension ref="A1:O154"/>
  <sheetViews>
    <sheetView tabSelected="1" workbookViewId="0">
      <selection activeCell="O14" sqref="O14"/>
    </sheetView>
  </sheetViews>
  <sheetFormatPr defaultRowHeight="17.399999999999999" x14ac:dyDescent="0.4"/>
  <cols>
    <col min="5" max="5" width="13.69921875" customWidth="1"/>
  </cols>
  <sheetData>
    <row r="1" spans="1: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5" x14ac:dyDescent="0.4">
      <c r="A2" t="s">
        <v>9</v>
      </c>
      <c r="B2" t="s">
        <v>10</v>
      </c>
      <c r="C2">
        <v>0.2</v>
      </c>
      <c r="D2" t="s">
        <v>15</v>
      </c>
      <c r="E2" t="s">
        <v>74</v>
      </c>
      <c r="F2">
        <v>58710.506000000008</v>
      </c>
      <c r="G2">
        <v>660.8</v>
      </c>
      <c r="H2">
        <v>669.6</v>
      </c>
      <c r="I2">
        <v>271.8</v>
      </c>
      <c r="J2">
        <v>442.2</v>
      </c>
      <c r="L2" t="s">
        <v>78</v>
      </c>
      <c r="M2" t="s">
        <v>28</v>
      </c>
      <c r="N2" t="s">
        <v>29</v>
      </c>
      <c r="O2" t="s">
        <v>51</v>
      </c>
    </row>
    <row r="3" spans="1:15" x14ac:dyDescent="0.4">
      <c r="A3" t="s">
        <v>9</v>
      </c>
      <c r="B3" t="s">
        <v>10</v>
      </c>
      <c r="C3">
        <v>0.2</v>
      </c>
      <c r="D3" t="s">
        <v>15</v>
      </c>
      <c r="E3" t="s">
        <v>73</v>
      </c>
      <c r="F3">
        <v>12067.43</v>
      </c>
      <c r="G3">
        <v>97.2</v>
      </c>
      <c r="H3">
        <v>101</v>
      </c>
      <c r="I3">
        <v>507.6</v>
      </c>
      <c r="J3">
        <v>1027</v>
      </c>
      <c r="M3">
        <f>AVERAGE(F2:F52)</f>
        <v>29006.707470588248</v>
      </c>
      <c r="N3">
        <f>AVERAGE(F53:F103)</f>
        <v>27536.297993464053</v>
      </c>
      <c r="O3">
        <f>AVERAGE(F104:F154)</f>
        <v>1309.2160000000003</v>
      </c>
    </row>
    <row r="4" spans="1:15" x14ac:dyDescent="0.4">
      <c r="A4" t="s">
        <v>17</v>
      </c>
      <c r="B4" t="s">
        <v>18</v>
      </c>
      <c r="C4">
        <v>0.2</v>
      </c>
      <c r="D4" t="s">
        <v>15</v>
      </c>
      <c r="E4" t="s">
        <v>74</v>
      </c>
      <c r="F4">
        <v>44253.317999999999</v>
      </c>
      <c r="G4">
        <v>242.6</v>
      </c>
      <c r="H4">
        <v>268.8</v>
      </c>
      <c r="I4">
        <v>450.6</v>
      </c>
      <c r="J4">
        <v>741</v>
      </c>
      <c r="M4">
        <f>AVERAGE(M3:N3)</f>
        <v>28271.502732026151</v>
      </c>
    </row>
    <row r="5" spans="1:15" x14ac:dyDescent="0.4">
      <c r="A5" t="s">
        <v>17</v>
      </c>
      <c r="B5" t="s">
        <v>18</v>
      </c>
      <c r="C5">
        <v>0.2</v>
      </c>
      <c r="D5" t="s">
        <v>15</v>
      </c>
      <c r="E5" t="s">
        <v>97</v>
      </c>
      <c r="F5">
        <v>155210.89000000001</v>
      </c>
      <c r="G5">
        <v>900</v>
      </c>
      <c r="H5">
        <v>939</v>
      </c>
      <c r="I5">
        <v>642</v>
      </c>
      <c r="J5">
        <v>1052</v>
      </c>
      <c r="O5">
        <f>M4/O3</f>
        <v>21.594223361176571</v>
      </c>
    </row>
    <row r="6" spans="1:15" x14ac:dyDescent="0.4">
      <c r="A6" t="s">
        <v>17</v>
      </c>
      <c r="B6" t="s">
        <v>18</v>
      </c>
      <c r="C6">
        <v>0.2</v>
      </c>
      <c r="D6" t="s">
        <v>15</v>
      </c>
      <c r="E6" t="s">
        <v>73</v>
      </c>
      <c r="F6">
        <v>9727.7020000000011</v>
      </c>
      <c r="G6">
        <v>72.2</v>
      </c>
      <c r="H6">
        <v>77</v>
      </c>
      <c r="I6">
        <v>249.8</v>
      </c>
      <c r="J6">
        <v>739.2</v>
      </c>
      <c r="L6" t="s">
        <v>79</v>
      </c>
    </row>
    <row r="7" spans="1:15" x14ac:dyDescent="0.4">
      <c r="A7" t="s">
        <v>19</v>
      </c>
      <c r="B7" t="s">
        <v>20</v>
      </c>
      <c r="C7">
        <v>0.2</v>
      </c>
      <c r="D7" t="s">
        <v>15</v>
      </c>
      <c r="E7" t="s">
        <v>74</v>
      </c>
      <c r="F7">
        <v>40538.210000000006</v>
      </c>
      <c r="G7">
        <v>354.8</v>
      </c>
      <c r="H7">
        <v>422.2</v>
      </c>
      <c r="I7">
        <v>52.2</v>
      </c>
      <c r="J7">
        <v>275.8</v>
      </c>
      <c r="M7">
        <f>AVERAGE(H2:H103)</f>
        <v>232.78267973856211</v>
      </c>
      <c r="O7">
        <f>AVERAGE(H102:H154)</f>
        <v>23.311320754716981</v>
      </c>
    </row>
    <row r="8" spans="1:15" x14ac:dyDescent="0.4">
      <c r="A8" t="s">
        <v>19</v>
      </c>
      <c r="B8" t="s">
        <v>20</v>
      </c>
      <c r="C8">
        <v>0.2</v>
      </c>
      <c r="D8" t="s">
        <v>15</v>
      </c>
      <c r="E8" t="s">
        <v>97</v>
      </c>
      <c r="F8">
        <v>152209.08499999999</v>
      </c>
      <c r="G8">
        <v>889</v>
      </c>
      <c r="H8">
        <v>1101</v>
      </c>
      <c r="I8">
        <v>310.5</v>
      </c>
      <c r="J8">
        <v>458.5</v>
      </c>
    </row>
    <row r="9" spans="1:15" x14ac:dyDescent="0.4">
      <c r="A9" t="s">
        <v>19</v>
      </c>
      <c r="B9" t="s">
        <v>20</v>
      </c>
      <c r="C9">
        <v>0.2</v>
      </c>
      <c r="D9" t="s">
        <v>15</v>
      </c>
      <c r="E9" t="s">
        <v>73</v>
      </c>
      <c r="F9">
        <v>7094.2199999999993</v>
      </c>
      <c r="G9">
        <v>90.4</v>
      </c>
      <c r="H9">
        <v>94.4</v>
      </c>
      <c r="I9">
        <v>9.6</v>
      </c>
      <c r="J9">
        <v>42.8</v>
      </c>
      <c r="O9">
        <f>M7/O7</f>
        <v>9.985821146211082</v>
      </c>
    </row>
    <row r="10" spans="1:15" x14ac:dyDescent="0.4">
      <c r="A10" t="s">
        <v>21</v>
      </c>
      <c r="B10" t="s">
        <v>22</v>
      </c>
      <c r="C10">
        <v>0.2</v>
      </c>
      <c r="D10" t="s">
        <v>15</v>
      </c>
      <c r="E10" t="s">
        <v>74</v>
      </c>
      <c r="F10">
        <v>9436.018</v>
      </c>
      <c r="G10">
        <v>172.2</v>
      </c>
      <c r="H10">
        <v>177</v>
      </c>
      <c r="I10">
        <v>160.6</v>
      </c>
      <c r="J10">
        <v>433.2</v>
      </c>
    </row>
    <row r="11" spans="1:15" x14ac:dyDescent="0.4">
      <c r="A11" t="s">
        <v>21</v>
      </c>
      <c r="B11" t="s">
        <v>22</v>
      </c>
      <c r="C11">
        <v>0.2</v>
      </c>
      <c r="D11" t="s">
        <v>15</v>
      </c>
      <c r="E11" t="s">
        <v>97</v>
      </c>
      <c r="F11">
        <v>28315.635999999999</v>
      </c>
      <c r="G11">
        <v>423</v>
      </c>
      <c r="H11">
        <v>501.8</v>
      </c>
      <c r="I11">
        <v>319.2</v>
      </c>
      <c r="J11">
        <v>593.79999999999995</v>
      </c>
    </row>
    <row r="12" spans="1:15" x14ac:dyDescent="0.4">
      <c r="A12" t="s">
        <v>21</v>
      </c>
      <c r="B12" t="s">
        <v>22</v>
      </c>
      <c r="C12">
        <v>0.2</v>
      </c>
      <c r="D12" t="s">
        <v>15</v>
      </c>
      <c r="E12" t="s">
        <v>73</v>
      </c>
      <c r="F12">
        <v>3019.3719999999998</v>
      </c>
      <c r="G12">
        <v>55.6</v>
      </c>
      <c r="H12">
        <v>66</v>
      </c>
      <c r="I12">
        <v>101.6</v>
      </c>
      <c r="J12">
        <v>1092.4000000000001</v>
      </c>
    </row>
    <row r="13" spans="1:15" x14ac:dyDescent="0.4">
      <c r="A13" t="s">
        <v>23</v>
      </c>
      <c r="B13" t="s">
        <v>24</v>
      </c>
      <c r="C13">
        <v>0.2</v>
      </c>
      <c r="D13" t="s">
        <v>15</v>
      </c>
      <c r="E13" t="s">
        <v>74</v>
      </c>
      <c r="F13">
        <v>20459.63</v>
      </c>
      <c r="G13">
        <v>189</v>
      </c>
      <c r="H13">
        <v>209.8</v>
      </c>
      <c r="I13">
        <v>118.6</v>
      </c>
      <c r="J13">
        <v>497.4</v>
      </c>
    </row>
    <row r="14" spans="1:15" x14ac:dyDescent="0.4">
      <c r="A14" t="s">
        <v>23</v>
      </c>
      <c r="B14" t="s">
        <v>24</v>
      </c>
      <c r="C14">
        <v>0.2</v>
      </c>
      <c r="D14" t="s">
        <v>15</v>
      </c>
      <c r="E14" t="s">
        <v>97</v>
      </c>
      <c r="F14">
        <v>48238.110000000008</v>
      </c>
      <c r="G14">
        <v>647.33333333333337</v>
      </c>
      <c r="H14">
        <v>665.66666666666663</v>
      </c>
      <c r="I14">
        <v>131.66666666666671</v>
      </c>
      <c r="J14">
        <v>924.33333333333337</v>
      </c>
    </row>
    <row r="15" spans="1:15" x14ac:dyDescent="0.4">
      <c r="A15" t="s">
        <v>23</v>
      </c>
      <c r="B15" t="s">
        <v>24</v>
      </c>
      <c r="C15">
        <v>0.2</v>
      </c>
      <c r="D15" t="s">
        <v>15</v>
      </c>
      <c r="E15" t="s">
        <v>73</v>
      </c>
      <c r="F15">
        <v>3449.1460000000011</v>
      </c>
      <c r="G15">
        <v>59.2</v>
      </c>
      <c r="H15">
        <v>64</v>
      </c>
      <c r="I15">
        <v>101.6</v>
      </c>
      <c r="J15">
        <v>548</v>
      </c>
    </row>
    <row r="16" spans="1:15" x14ac:dyDescent="0.4">
      <c r="A16" t="s">
        <v>25</v>
      </c>
      <c r="B16" t="s">
        <v>26</v>
      </c>
      <c r="C16">
        <v>0.2</v>
      </c>
      <c r="D16" t="s">
        <v>15</v>
      </c>
      <c r="E16" t="s">
        <v>74</v>
      </c>
      <c r="F16">
        <v>31785.486000000001</v>
      </c>
      <c r="G16">
        <v>261.60000000000002</v>
      </c>
      <c r="H16">
        <v>265.60000000000002</v>
      </c>
      <c r="I16">
        <v>143.4</v>
      </c>
      <c r="J16">
        <v>1076.5999999999999</v>
      </c>
    </row>
    <row r="17" spans="1:10" x14ac:dyDescent="0.4">
      <c r="A17" t="s">
        <v>25</v>
      </c>
      <c r="B17" t="s">
        <v>26</v>
      </c>
      <c r="C17">
        <v>0.2</v>
      </c>
      <c r="D17" t="s">
        <v>15</v>
      </c>
      <c r="E17" t="s">
        <v>97</v>
      </c>
      <c r="F17">
        <v>112459.43</v>
      </c>
      <c r="G17">
        <v>849</v>
      </c>
      <c r="H17">
        <v>882</v>
      </c>
      <c r="I17">
        <v>306</v>
      </c>
      <c r="J17">
        <v>923</v>
      </c>
    </row>
    <row r="18" spans="1:10" x14ac:dyDescent="0.4">
      <c r="A18" t="s">
        <v>25</v>
      </c>
      <c r="B18" t="s">
        <v>26</v>
      </c>
      <c r="C18">
        <v>0.2</v>
      </c>
      <c r="D18" t="s">
        <v>15</v>
      </c>
      <c r="E18" t="s">
        <v>73</v>
      </c>
      <c r="F18">
        <v>4885.5239999999994</v>
      </c>
      <c r="G18">
        <v>79.2</v>
      </c>
      <c r="H18">
        <v>82.4</v>
      </c>
      <c r="I18">
        <v>75.599999999999994</v>
      </c>
      <c r="J18">
        <v>748.2</v>
      </c>
    </row>
    <row r="19" spans="1:10" x14ac:dyDescent="0.4">
      <c r="A19" t="s">
        <v>9</v>
      </c>
      <c r="B19" t="s">
        <v>10</v>
      </c>
      <c r="C19">
        <v>0.2</v>
      </c>
      <c r="D19" t="s">
        <v>15</v>
      </c>
      <c r="E19" t="s">
        <v>75</v>
      </c>
      <c r="F19">
        <v>14502.428</v>
      </c>
      <c r="G19">
        <v>106.6</v>
      </c>
      <c r="H19">
        <v>109.6</v>
      </c>
      <c r="I19">
        <v>55.6</v>
      </c>
      <c r="J19">
        <v>55.6</v>
      </c>
    </row>
    <row r="20" spans="1:10" x14ac:dyDescent="0.4">
      <c r="A20" t="s">
        <v>9</v>
      </c>
      <c r="B20" t="s">
        <v>10</v>
      </c>
      <c r="C20">
        <v>0.2</v>
      </c>
      <c r="D20" t="s">
        <v>15</v>
      </c>
      <c r="E20" t="s">
        <v>76</v>
      </c>
      <c r="F20">
        <v>26837.171999999999</v>
      </c>
      <c r="G20">
        <v>228.8</v>
      </c>
      <c r="H20">
        <v>250.6</v>
      </c>
      <c r="I20">
        <v>0</v>
      </c>
      <c r="J20">
        <v>0</v>
      </c>
    </row>
    <row r="21" spans="1:10" x14ac:dyDescent="0.4">
      <c r="A21" t="s">
        <v>9</v>
      </c>
      <c r="B21" t="s">
        <v>10</v>
      </c>
      <c r="C21">
        <v>0.2</v>
      </c>
      <c r="D21" t="s">
        <v>15</v>
      </c>
      <c r="E21" t="s">
        <v>77</v>
      </c>
      <c r="F21">
        <v>39284.28</v>
      </c>
      <c r="G21">
        <v>340.6</v>
      </c>
      <c r="H21">
        <v>346.2</v>
      </c>
      <c r="I21">
        <v>4</v>
      </c>
      <c r="J21">
        <v>4</v>
      </c>
    </row>
    <row r="22" spans="1:10" x14ac:dyDescent="0.4">
      <c r="A22" t="s">
        <v>17</v>
      </c>
      <c r="B22" t="s">
        <v>18</v>
      </c>
      <c r="C22">
        <v>0.2</v>
      </c>
      <c r="D22" t="s">
        <v>15</v>
      </c>
      <c r="E22" t="s">
        <v>75</v>
      </c>
      <c r="F22">
        <v>9697.137999999999</v>
      </c>
      <c r="G22">
        <v>71.599999999999994</v>
      </c>
      <c r="H22">
        <v>77</v>
      </c>
      <c r="I22">
        <v>98.2</v>
      </c>
      <c r="J22">
        <v>348.6</v>
      </c>
    </row>
    <row r="23" spans="1:10" x14ac:dyDescent="0.4">
      <c r="A23" t="s">
        <v>17</v>
      </c>
      <c r="B23" t="s">
        <v>18</v>
      </c>
      <c r="C23">
        <v>0.2</v>
      </c>
      <c r="D23" t="s">
        <v>15</v>
      </c>
      <c r="E23" t="s">
        <v>76</v>
      </c>
      <c r="F23">
        <v>8881.4699999999993</v>
      </c>
      <c r="G23">
        <v>106.4</v>
      </c>
      <c r="H23">
        <v>114.6</v>
      </c>
      <c r="I23">
        <v>10.199999999999999</v>
      </c>
      <c r="J23">
        <v>12.4</v>
      </c>
    </row>
    <row r="24" spans="1:10" x14ac:dyDescent="0.4">
      <c r="A24" t="s">
        <v>17</v>
      </c>
      <c r="B24" t="s">
        <v>18</v>
      </c>
      <c r="C24">
        <v>0.2</v>
      </c>
      <c r="D24" t="s">
        <v>15</v>
      </c>
      <c r="E24" t="s">
        <v>77</v>
      </c>
      <c r="F24">
        <v>2472.7179999999998</v>
      </c>
      <c r="G24">
        <v>109.6</v>
      </c>
      <c r="H24">
        <v>127.6</v>
      </c>
      <c r="I24">
        <v>0</v>
      </c>
      <c r="J24">
        <v>0</v>
      </c>
    </row>
    <row r="25" spans="1:10" x14ac:dyDescent="0.4">
      <c r="A25" t="s">
        <v>19</v>
      </c>
      <c r="B25" t="s">
        <v>20</v>
      </c>
      <c r="C25">
        <v>0.2</v>
      </c>
      <c r="D25" t="s">
        <v>15</v>
      </c>
      <c r="E25" t="s">
        <v>75</v>
      </c>
      <c r="F25">
        <v>9262.0620000000017</v>
      </c>
      <c r="G25">
        <v>94.2</v>
      </c>
      <c r="H25">
        <v>103</v>
      </c>
      <c r="I25">
        <v>7.8</v>
      </c>
      <c r="J25">
        <v>26.2</v>
      </c>
    </row>
    <row r="26" spans="1:10" x14ac:dyDescent="0.4">
      <c r="A26" t="s">
        <v>19</v>
      </c>
      <c r="B26" t="s">
        <v>20</v>
      </c>
      <c r="C26">
        <v>0.2</v>
      </c>
      <c r="D26" t="s">
        <v>15</v>
      </c>
      <c r="E26" t="s">
        <v>76</v>
      </c>
      <c r="F26">
        <v>19015.394</v>
      </c>
      <c r="G26">
        <v>168</v>
      </c>
      <c r="H26">
        <v>183.2</v>
      </c>
      <c r="I26">
        <v>0</v>
      </c>
      <c r="J26">
        <v>0</v>
      </c>
    </row>
    <row r="27" spans="1:10" x14ac:dyDescent="0.4">
      <c r="A27" t="s">
        <v>19</v>
      </c>
      <c r="B27" t="s">
        <v>20</v>
      </c>
      <c r="C27">
        <v>0.2</v>
      </c>
      <c r="D27" t="s">
        <v>15</v>
      </c>
      <c r="E27" t="s">
        <v>77</v>
      </c>
      <c r="F27">
        <v>5069.7380000000003</v>
      </c>
      <c r="G27">
        <v>108</v>
      </c>
      <c r="H27">
        <v>140.6</v>
      </c>
      <c r="I27">
        <v>0.8</v>
      </c>
      <c r="J27">
        <v>0.8</v>
      </c>
    </row>
    <row r="28" spans="1:10" x14ac:dyDescent="0.4">
      <c r="A28" t="s">
        <v>21</v>
      </c>
      <c r="B28" t="s">
        <v>22</v>
      </c>
      <c r="C28">
        <v>0.2</v>
      </c>
      <c r="D28" t="s">
        <v>15</v>
      </c>
      <c r="E28" t="s">
        <v>75</v>
      </c>
      <c r="F28">
        <v>2999.9780000000001</v>
      </c>
      <c r="G28">
        <v>60.6</v>
      </c>
      <c r="H28">
        <v>68.400000000000006</v>
      </c>
      <c r="I28">
        <v>56</v>
      </c>
      <c r="J28">
        <v>811.2</v>
      </c>
    </row>
    <row r="29" spans="1:10" x14ac:dyDescent="0.4">
      <c r="A29" t="s">
        <v>21</v>
      </c>
      <c r="B29" t="s">
        <v>22</v>
      </c>
      <c r="C29">
        <v>0.2</v>
      </c>
      <c r="D29" t="s">
        <v>15</v>
      </c>
      <c r="E29" t="s">
        <v>76</v>
      </c>
      <c r="F29">
        <v>3424.3679999999999</v>
      </c>
      <c r="G29">
        <v>83.2</v>
      </c>
      <c r="H29">
        <v>90</v>
      </c>
      <c r="I29">
        <v>47.8</v>
      </c>
      <c r="J29">
        <v>302.39999999999998</v>
      </c>
    </row>
    <row r="30" spans="1:10" x14ac:dyDescent="0.4">
      <c r="A30" t="s">
        <v>21</v>
      </c>
      <c r="B30" t="s">
        <v>22</v>
      </c>
      <c r="C30">
        <v>0.2</v>
      </c>
      <c r="D30" t="s">
        <v>15</v>
      </c>
      <c r="E30" t="s">
        <v>77</v>
      </c>
      <c r="F30">
        <v>1730.866</v>
      </c>
      <c r="G30">
        <v>98</v>
      </c>
      <c r="H30">
        <v>104.4</v>
      </c>
      <c r="I30">
        <v>0</v>
      </c>
      <c r="J30">
        <v>0</v>
      </c>
    </row>
    <row r="31" spans="1:10" x14ac:dyDescent="0.4">
      <c r="A31" t="s">
        <v>23</v>
      </c>
      <c r="B31" t="s">
        <v>24</v>
      </c>
      <c r="C31">
        <v>0.2</v>
      </c>
      <c r="D31" t="s">
        <v>15</v>
      </c>
      <c r="E31" t="s">
        <v>75</v>
      </c>
      <c r="F31">
        <v>3913.89</v>
      </c>
      <c r="G31">
        <v>62</v>
      </c>
      <c r="H31">
        <v>67</v>
      </c>
      <c r="I31">
        <v>18.8</v>
      </c>
      <c r="J31">
        <v>138.19999999999999</v>
      </c>
    </row>
    <row r="32" spans="1:10" x14ac:dyDescent="0.4">
      <c r="A32" t="s">
        <v>23</v>
      </c>
      <c r="B32" t="s">
        <v>24</v>
      </c>
      <c r="C32">
        <v>0.2</v>
      </c>
      <c r="D32" t="s">
        <v>15</v>
      </c>
      <c r="E32" t="s">
        <v>76</v>
      </c>
      <c r="F32">
        <v>7003.73</v>
      </c>
      <c r="G32">
        <v>94.2</v>
      </c>
      <c r="H32">
        <v>104.2</v>
      </c>
      <c r="I32">
        <v>16.8</v>
      </c>
      <c r="J32">
        <v>209.2</v>
      </c>
    </row>
    <row r="33" spans="1:10" x14ac:dyDescent="0.4">
      <c r="A33" t="s">
        <v>23</v>
      </c>
      <c r="B33" t="s">
        <v>24</v>
      </c>
      <c r="C33">
        <v>0.2</v>
      </c>
      <c r="D33" t="s">
        <v>15</v>
      </c>
      <c r="E33" t="s">
        <v>77</v>
      </c>
      <c r="F33">
        <v>3513.7919999999999</v>
      </c>
      <c r="G33">
        <v>117.4</v>
      </c>
      <c r="H33">
        <v>125.2</v>
      </c>
      <c r="I33">
        <v>8.8000000000000007</v>
      </c>
      <c r="J33">
        <v>314</v>
      </c>
    </row>
    <row r="34" spans="1:10" x14ac:dyDescent="0.4">
      <c r="A34" t="s">
        <v>25</v>
      </c>
      <c r="B34" t="s">
        <v>26</v>
      </c>
      <c r="C34">
        <v>0.2</v>
      </c>
      <c r="D34" t="s">
        <v>15</v>
      </c>
      <c r="E34" t="s">
        <v>75</v>
      </c>
      <c r="F34">
        <v>5659.6100000000006</v>
      </c>
      <c r="G34">
        <v>83.4</v>
      </c>
      <c r="H34">
        <v>94.2</v>
      </c>
      <c r="I34">
        <v>45.6</v>
      </c>
      <c r="J34">
        <v>736.2</v>
      </c>
    </row>
    <row r="35" spans="1:10" x14ac:dyDescent="0.4">
      <c r="A35" t="s">
        <v>25</v>
      </c>
      <c r="B35" t="s">
        <v>26</v>
      </c>
      <c r="C35">
        <v>0.2</v>
      </c>
      <c r="D35" t="s">
        <v>15</v>
      </c>
      <c r="E35" t="s">
        <v>76</v>
      </c>
      <c r="F35">
        <v>9190.4359999999997</v>
      </c>
      <c r="G35">
        <v>112.6</v>
      </c>
      <c r="H35">
        <v>141</v>
      </c>
      <c r="I35">
        <v>50.2</v>
      </c>
      <c r="J35">
        <v>634</v>
      </c>
    </row>
    <row r="36" spans="1:10" x14ac:dyDescent="0.4">
      <c r="A36" t="s">
        <v>25</v>
      </c>
      <c r="B36" t="s">
        <v>26</v>
      </c>
      <c r="C36">
        <v>0.2</v>
      </c>
      <c r="D36" t="s">
        <v>15</v>
      </c>
      <c r="E36" t="s">
        <v>77</v>
      </c>
      <c r="F36">
        <v>4947.8720000000003</v>
      </c>
      <c r="G36">
        <v>119.8</v>
      </c>
      <c r="H36">
        <v>132.80000000000001</v>
      </c>
      <c r="I36">
        <v>91</v>
      </c>
      <c r="J36">
        <v>1156.8</v>
      </c>
    </row>
    <row r="37" spans="1:10" x14ac:dyDescent="0.4">
      <c r="A37" t="s">
        <v>9</v>
      </c>
      <c r="B37" t="s">
        <v>10</v>
      </c>
      <c r="C37">
        <v>0.2</v>
      </c>
      <c r="D37" t="s">
        <v>15</v>
      </c>
      <c r="E37" t="s">
        <v>71</v>
      </c>
      <c r="F37">
        <v>52797.964</v>
      </c>
      <c r="G37">
        <v>512.4</v>
      </c>
      <c r="H37">
        <v>541.4</v>
      </c>
      <c r="I37">
        <v>0.6</v>
      </c>
      <c r="J37">
        <v>0.6</v>
      </c>
    </row>
    <row r="38" spans="1:10" x14ac:dyDescent="0.4">
      <c r="A38" t="s">
        <v>9</v>
      </c>
      <c r="B38" t="s">
        <v>10</v>
      </c>
      <c r="C38">
        <v>0.2</v>
      </c>
      <c r="D38" t="s">
        <v>15</v>
      </c>
      <c r="E38" t="s">
        <v>72</v>
      </c>
      <c r="F38">
        <v>53932.61</v>
      </c>
      <c r="G38">
        <v>610.20000000000005</v>
      </c>
      <c r="H38">
        <v>626.6</v>
      </c>
      <c r="I38">
        <v>108.8</v>
      </c>
      <c r="J38">
        <v>108.8</v>
      </c>
    </row>
    <row r="39" spans="1:10" x14ac:dyDescent="0.4">
      <c r="A39" t="s">
        <v>9</v>
      </c>
      <c r="B39" t="s">
        <v>10</v>
      </c>
      <c r="C39">
        <v>0.2</v>
      </c>
      <c r="D39" t="s">
        <v>15</v>
      </c>
      <c r="E39" t="s">
        <v>70</v>
      </c>
      <c r="F39">
        <v>52887.56</v>
      </c>
      <c r="G39">
        <v>628.79999999999995</v>
      </c>
      <c r="H39">
        <v>641.6</v>
      </c>
      <c r="I39">
        <v>304.8</v>
      </c>
      <c r="J39">
        <v>410.2</v>
      </c>
    </row>
    <row r="40" spans="1:10" x14ac:dyDescent="0.4">
      <c r="A40" t="s">
        <v>17</v>
      </c>
      <c r="B40" t="s">
        <v>18</v>
      </c>
      <c r="C40">
        <v>0.2</v>
      </c>
      <c r="D40" t="s">
        <v>15</v>
      </c>
      <c r="E40" t="s">
        <v>70</v>
      </c>
      <c r="F40">
        <v>42587.002</v>
      </c>
      <c r="G40">
        <v>240</v>
      </c>
      <c r="H40">
        <v>254</v>
      </c>
      <c r="I40">
        <v>502.2</v>
      </c>
      <c r="J40">
        <v>745.6</v>
      </c>
    </row>
    <row r="41" spans="1:10" x14ac:dyDescent="0.4">
      <c r="A41" t="s">
        <v>19</v>
      </c>
      <c r="B41" t="s">
        <v>20</v>
      </c>
      <c r="C41">
        <v>0.2</v>
      </c>
      <c r="D41" t="s">
        <v>15</v>
      </c>
      <c r="E41" t="s">
        <v>71</v>
      </c>
      <c r="F41">
        <v>48615.839999999997</v>
      </c>
      <c r="G41">
        <v>342.8</v>
      </c>
      <c r="H41">
        <v>400.4</v>
      </c>
      <c r="I41">
        <v>50</v>
      </c>
      <c r="J41">
        <v>435.4</v>
      </c>
    </row>
    <row r="42" spans="1:10" x14ac:dyDescent="0.4">
      <c r="A42" t="s">
        <v>19</v>
      </c>
      <c r="B42" t="s">
        <v>20</v>
      </c>
      <c r="C42">
        <v>0.2</v>
      </c>
      <c r="D42" t="s">
        <v>15</v>
      </c>
      <c r="E42" t="s">
        <v>72</v>
      </c>
      <c r="F42">
        <v>46235.767999999996</v>
      </c>
      <c r="G42">
        <v>355.2</v>
      </c>
      <c r="H42">
        <v>421</v>
      </c>
      <c r="I42">
        <v>48</v>
      </c>
      <c r="J42">
        <v>397</v>
      </c>
    </row>
    <row r="43" spans="1:10" x14ac:dyDescent="0.4">
      <c r="A43" t="s">
        <v>19</v>
      </c>
      <c r="B43" t="s">
        <v>20</v>
      </c>
      <c r="C43">
        <v>0.2</v>
      </c>
      <c r="D43" t="s">
        <v>15</v>
      </c>
      <c r="E43" t="s">
        <v>70</v>
      </c>
      <c r="F43">
        <v>43902.718000000001</v>
      </c>
      <c r="G43">
        <v>359.4</v>
      </c>
      <c r="H43">
        <v>419.2</v>
      </c>
      <c r="I43">
        <v>47.8</v>
      </c>
      <c r="J43">
        <v>401</v>
      </c>
    </row>
    <row r="44" spans="1:10" x14ac:dyDescent="0.4">
      <c r="A44" t="s">
        <v>21</v>
      </c>
      <c r="B44" t="s">
        <v>22</v>
      </c>
      <c r="C44">
        <v>0.2</v>
      </c>
      <c r="D44" t="s">
        <v>15</v>
      </c>
      <c r="E44" t="s">
        <v>71</v>
      </c>
      <c r="F44">
        <v>10705.74</v>
      </c>
      <c r="G44">
        <v>169</v>
      </c>
      <c r="H44">
        <v>172.4</v>
      </c>
      <c r="I44">
        <v>129.80000000000001</v>
      </c>
      <c r="J44">
        <v>362</v>
      </c>
    </row>
    <row r="45" spans="1:10" x14ac:dyDescent="0.4">
      <c r="A45" t="s">
        <v>21</v>
      </c>
      <c r="B45" t="s">
        <v>22</v>
      </c>
      <c r="C45">
        <v>0.2</v>
      </c>
      <c r="D45" t="s">
        <v>15</v>
      </c>
      <c r="E45" t="s">
        <v>72</v>
      </c>
      <c r="F45">
        <v>10354.208000000001</v>
      </c>
      <c r="G45">
        <v>173.8</v>
      </c>
      <c r="H45">
        <v>177.8</v>
      </c>
      <c r="I45">
        <v>181</v>
      </c>
      <c r="J45">
        <v>630.4</v>
      </c>
    </row>
    <row r="46" spans="1:10" x14ac:dyDescent="0.4">
      <c r="A46" t="s">
        <v>21</v>
      </c>
      <c r="B46" t="s">
        <v>22</v>
      </c>
      <c r="C46">
        <v>0.2</v>
      </c>
      <c r="D46" t="s">
        <v>15</v>
      </c>
      <c r="E46" t="s">
        <v>70</v>
      </c>
      <c r="F46">
        <v>10222.512000000001</v>
      </c>
      <c r="G46">
        <v>169.4</v>
      </c>
      <c r="H46">
        <v>173.2</v>
      </c>
      <c r="I46">
        <v>111.6</v>
      </c>
      <c r="J46">
        <v>358.4</v>
      </c>
    </row>
    <row r="47" spans="1:10" x14ac:dyDescent="0.4">
      <c r="A47" t="s">
        <v>23</v>
      </c>
      <c r="B47" t="s">
        <v>24</v>
      </c>
      <c r="C47">
        <v>0.2</v>
      </c>
      <c r="D47" t="s">
        <v>15</v>
      </c>
      <c r="E47" t="s">
        <v>71</v>
      </c>
      <c r="F47">
        <v>32881.931666666656</v>
      </c>
      <c r="G47">
        <v>181.16666666666671</v>
      </c>
      <c r="H47">
        <v>197.66666666666671</v>
      </c>
      <c r="I47">
        <v>247.16666666666671</v>
      </c>
      <c r="J47">
        <v>1151.333333333333</v>
      </c>
    </row>
    <row r="48" spans="1:10" x14ac:dyDescent="0.4">
      <c r="A48" t="s">
        <v>23</v>
      </c>
      <c r="B48" t="s">
        <v>24</v>
      </c>
      <c r="C48">
        <v>0.2</v>
      </c>
      <c r="D48" t="s">
        <v>15</v>
      </c>
      <c r="E48" t="s">
        <v>72</v>
      </c>
      <c r="F48">
        <v>32888.136666666673</v>
      </c>
      <c r="G48">
        <v>195.16666666666671</v>
      </c>
      <c r="H48">
        <v>209.66666666666671</v>
      </c>
      <c r="I48">
        <v>270.16666666666669</v>
      </c>
      <c r="J48">
        <v>1009.333333333333</v>
      </c>
    </row>
    <row r="49" spans="1:10" x14ac:dyDescent="0.4">
      <c r="A49" t="s">
        <v>23</v>
      </c>
      <c r="B49" t="s">
        <v>24</v>
      </c>
      <c r="C49">
        <v>0.2</v>
      </c>
      <c r="D49" t="s">
        <v>15</v>
      </c>
      <c r="E49" t="s">
        <v>70</v>
      </c>
      <c r="F49">
        <v>29414.401666666668</v>
      </c>
      <c r="G49">
        <v>194.83333333333329</v>
      </c>
      <c r="H49">
        <v>209</v>
      </c>
      <c r="I49">
        <v>512.33333333333337</v>
      </c>
      <c r="J49">
        <v>1088</v>
      </c>
    </row>
    <row r="50" spans="1:10" x14ac:dyDescent="0.4">
      <c r="A50" t="s">
        <v>25</v>
      </c>
      <c r="B50" t="s">
        <v>26</v>
      </c>
      <c r="C50">
        <v>0.2</v>
      </c>
      <c r="D50" t="s">
        <v>15</v>
      </c>
      <c r="E50" t="s">
        <v>71</v>
      </c>
      <c r="F50">
        <v>31204.948</v>
      </c>
      <c r="G50">
        <v>228.6</v>
      </c>
      <c r="H50">
        <v>244.8</v>
      </c>
      <c r="I50">
        <v>78.599999999999994</v>
      </c>
      <c r="J50">
        <v>495</v>
      </c>
    </row>
    <row r="51" spans="1:10" x14ac:dyDescent="0.4">
      <c r="A51" t="s">
        <v>25</v>
      </c>
      <c r="B51" t="s">
        <v>26</v>
      </c>
      <c r="C51">
        <v>0.2</v>
      </c>
      <c r="D51" t="s">
        <v>15</v>
      </c>
      <c r="E51" t="s">
        <v>72</v>
      </c>
      <c r="F51">
        <v>30325.35</v>
      </c>
      <c r="G51">
        <v>257.2</v>
      </c>
      <c r="H51">
        <v>260.2</v>
      </c>
      <c r="I51">
        <v>172</v>
      </c>
      <c r="J51">
        <v>834.8</v>
      </c>
    </row>
    <row r="52" spans="1:10" x14ac:dyDescent="0.4">
      <c r="A52" t="s">
        <v>25</v>
      </c>
      <c r="B52" t="s">
        <v>26</v>
      </c>
      <c r="C52">
        <v>0.2</v>
      </c>
      <c r="D52" t="s">
        <v>15</v>
      </c>
      <c r="E52" t="s">
        <v>70</v>
      </c>
      <c r="F52">
        <v>31118.736000000001</v>
      </c>
      <c r="G52">
        <v>259.60000000000002</v>
      </c>
      <c r="H52">
        <v>262.2</v>
      </c>
      <c r="I52">
        <v>158</v>
      </c>
      <c r="J52">
        <v>921.6</v>
      </c>
    </row>
    <row r="53" spans="1:10" x14ac:dyDescent="0.4">
      <c r="A53" t="s">
        <v>9</v>
      </c>
      <c r="B53" t="s">
        <v>10</v>
      </c>
      <c r="C53">
        <v>0.2</v>
      </c>
      <c r="D53" t="s">
        <v>16</v>
      </c>
      <c r="E53" t="s">
        <v>74</v>
      </c>
      <c r="F53">
        <v>59453.264000000003</v>
      </c>
      <c r="G53">
        <v>603.4</v>
      </c>
      <c r="H53">
        <v>605.20000000000005</v>
      </c>
      <c r="I53">
        <v>271.8</v>
      </c>
      <c r="J53">
        <v>442.2</v>
      </c>
    </row>
    <row r="54" spans="1:10" x14ac:dyDescent="0.4">
      <c r="A54" t="s">
        <v>9</v>
      </c>
      <c r="B54" t="s">
        <v>10</v>
      </c>
      <c r="C54">
        <v>0.2</v>
      </c>
      <c r="D54" t="s">
        <v>16</v>
      </c>
      <c r="E54" t="s">
        <v>73</v>
      </c>
      <c r="F54">
        <v>12041.064</v>
      </c>
      <c r="G54">
        <v>69</v>
      </c>
      <c r="H54">
        <v>69.2</v>
      </c>
      <c r="I54">
        <v>507.6</v>
      </c>
      <c r="J54">
        <v>1027</v>
      </c>
    </row>
    <row r="55" spans="1:10" x14ac:dyDescent="0.4">
      <c r="A55" t="s">
        <v>17</v>
      </c>
      <c r="B55" t="s">
        <v>18</v>
      </c>
      <c r="C55">
        <v>0.2</v>
      </c>
      <c r="D55" t="s">
        <v>16</v>
      </c>
      <c r="E55" t="s">
        <v>74</v>
      </c>
      <c r="F55">
        <v>42946.15</v>
      </c>
      <c r="G55">
        <v>186.4</v>
      </c>
      <c r="H55">
        <v>196.2</v>
      </c>
      <c r="I55">
        <v>450.6</v>
      </c>
      <c r="J55">
        <v>741</v>
      </c>
    </row>
    <row r="56" spans="1:10" x14ac:dyDescent="0.4">
      <c r="A56" t="s">
        <v>17</v>
      </c>
      <c r="B56" t="s">
        <v>18</v>
      </c>
      <c r="C56">
        <v>0.2</v>
      </c>
      <c r="D56" t="s">
        <v>16</v>
      </c>
      <c r="E56" t="s">
        <v>97</v>
      </c>
      <c r="F56">
        <v>155662.57</v>
      </c>
      <c r="G56">
        <v>788</v>
      </c>
      <c r="H56">
        <v>792</v>
      </c>
      <c r="I56">
        <v>642</v>
      </c>
      <c r="J56">
        <v>1052</v>
      </c>
    </row>
    <row r="57" spans="1:10" x14ac:dyDescent="0.4">
      <c r="A57" t="s">
        <v>17</v>
      </c>
      <c r="B57" t="s">
        <v>18</v>
      </c>
      <c r="C57">
        <v>0.2</v>
      </c>
      <c r="D57" t="s">
        <v>16</v>
      </c>
      <c r="E57" t="s">
        <v>73</v>
      </c>
      <c r="F57">
        <v>9769.5319999999992</v>
      </c>
      <c r="G57">
        <v>44.4</v>
      </c>
      <c r="H57">
        <v>45.6</v>
      </c>
      <c r="I57">
        <v>249.8</v>
      </c>
      <c r="J57">
        <v>739.2</v>
      </c>
    </row>
    <row r="58" spans="1:10" x14ac:dyDescent="0.4">
      <c r="A58" t="s">
        <v>19</v>
      </c>
      <c r="B58" t="s">
        <v>20</v>
      </c>
      <c r="C58">
        <v>0.2</v>
      </c>
      <c r="D58" t="s">
        <v>16</v>
      </c>
      <c r="E58" t="s">
        <v>74</v>
      </c>
      <c r="F58">
        <v>41159.775999999998</v>
      </c>
      <c r="G58">
        <v>293.8</v>
      </c>
      <c r="H58">
        <v>298.2</v>
      </c>
      <c r="I58">
        <v>52.2</v>
      </c>
      <c r="J58">
        <v>275.8</v>
      </c>
    </row>
    <row r="59" spans="1:10" x14ac:dyDescent="0.4">
      <c r="A59" t="s">
        <v>19</v>
      </c>
      <c r="B59" t="s">
        <v>20</v>
      </c>
      <c r="C59">
        <v>0.2</v>
      </c>
      <c r="D59" t="s">
        <v>16</v>
      </c>
      <c r="E59" t="s">
        <v>97</v>
      </c>
      <c r="F59">
        <v>148265.79999999999</v>
      </c>
      <c r="G59">
        <v>773.5</v>
      </c>
      <c r="H59">
        <v>882</v>
      </c>
      <c r="I59">
        <v>310.5</v>
      </c>
      <c r="J59">
        <v>458.5</v>
      </c>
    </row>
    <row r="60" spans="1:10" x14ac:dyDescent="0.4">
      <c r="A60" t="s">
        <v>19</v>
      </c>
      <c r="B60" t="s">
        <v>20</v>
      </c>
      <c r="C60">
        <v>0.2</v>
      </c>
      <c r="D60" t="s">
        <v>16</v>
      </c>
      <c r="E60" t="s">
        <v>73</v>
      </c>
      <c r="F60">
        <v>7031.7619999999997</v>
      </c>
      <c r="G60">
        <v>62.6</v>
      </c>
      <c r="H60">
        <v>64.400000000000006</v>
      </c>
      <c r="I60">
        <v>9.6</v>
      </c>
      <c r="J60">
        <v>42.8</v>
      </c>
    </row>
    <row r="61" spans="1:10" x14ac:dyDescent="0.4">
      <c r="A61" t="s">
        <v>21</v>
      </c>
      <c r="B61" t="s">
        <v>22</v>
      </c>
      <c r="C61">
        <v>0.2</v>
      </c>
      <c r="D61" t="s">
        <v>16</v>
      </c>
      <c r="E61" t="s">
        <v>74</v>
      </c>
      <c r="F61">
        <v>9020.39</v>
      </c>
      <c r="G61">
        <v>109.2</v>
      </c>
      <c r="H61">
        <v>112.4</v>
      </c>
      <c r="I61">
        <v>160.6</v>
      </c>
      <c r="J61">
        <v>433.2</v>
      </c>
    </row>
    <row r="62" spans="1:10" x14ac:dyDescent="0.4">
      <c r="A62" t="s">
        <v>21</v>
      </c>
      <c r="B62" t="s">
        <v>22</v>
      </c>
      <c r="C62">
        <v>0.2</v>
      </c>
      <c r="D62" t="s">
        <v>16</v>
      </c>
      <c r="E62" t="s">
        <v>97</v>
      </c>
      <c r="F62">
        <v>22646.27</v>
      </c>
      <c r="G62">
        <v>230.8</v>
      </c>
      <c r="H62">
        <v>235.2</v>
      </c>
      <c r="I62">
        <v>319.2</v>
      </c>
      <c r="J62">
        <v>593.79999999999995</v>
      </c>
    </row>
    <row r="63" spans="1:10" x14ac:dyDescent="0.4">
      <c r="A63" t="s">
        <v>21</v>
      </c>
      <c r="B63" t="s">
        <v>22</v>
      </c>
      <c r="C63">
        <v>0.2</v>
      </c>
      <c r="D63" t="s">
        <v>16</v>
      </c>
      <c r="E63" t="s">
        <v>73</v>
      </c>
      <c r="F63">
        <v>2785.7</v>
      </c>
      <c r="G63">
        <v>26.4</v>
      </c>
      <c r="H63">
        <v>30.2</v>
      </c>
      <c r="I63">
        <v>101.6</v>
      </c>
      <c r="J63">
        <v>1092.4000000000001</v>
      </c>
    </row>
    <row r="64" spans="1:10" x14ac:dyDescent="0.4">
      <c r="A64" t="s">
        <v>23</v>
      </c>
      <c r="B64" t="s">
        <v>24</v>
      </c>
      <c r="C64">
        <v>0.2</v>
      </c>
      <c r="D64" t="s">
        <v>16</v>
      </c>
      <c r="E64" t="s">
        <v>74</v>
      </c>
      <c r="F64">
        <v>19380.126</v>
      </c>
      <c r="G64">
        <v>130.4</v>
      </c>
      <c r="H64">
        <v>138.80000000000001</v>
      </c>
      <c r="I64">
        <v>118.6</v>
      </c>
      <c r="J64">
        <v>497.4</v>
      </c>
    </row>
    <row r="65" spans="1:10" x14ac:dyDescent="0.4">
      <c r="A65" t="s">
        <v>23</v>
      </c>
      <c r="B65" t="s">
        <v>24</v>
      </c>
      <c r="C65">
        <v>0.2</v>
      </c>
      <c r="D65" t="s">
        <v>16</v>
      </c>
      <c r="E65" t="s">
        <v>97</v>
      </c>
      <c r="F65">
        <v>48853.066666666673</v>
      </c>
      <c r="G65">
        <v>514.33333333333337</v>
      </c>
      <c r="H65">
        <v>519</v>
      </c>
      <c r="I65">
        <v>131.66666666666671</v>
      </c>
      <c r="J65">
        <v>924.33333333333337</v>
      </c>
    </row>
    <row r="66" spans="1:10" x14ac:dyDescent="0.4">
      <c r="A66" t="s">
        <v>23</v>
      </c>
      <c r="B66" t="s">
        <v>24</v>
      </c>
      <c r="C66">
        <v>0.2</v>
      </c>
      <c r="D66" t="s">
        <v>16</v>
      </c>
      <c r="E66" t="s">
        <v>73</v>
      </c>
      <c r="F66">
        <v>3306.85</v>
      </c>
      <c r="G66">
        <v>29.8</v>
      </c>
      <c r="H66">
        <v>33.6</v>
      </c>
      <c r="I66">
        <v>101.6</v>
      </c>
      <c r="J66">
        <v>548</v>
      </c>
    </row>
    <row r="67" spans="1:10" x14ac:dyDescent="0.4">
      <c r="A67" t="s">
        <v>25</v>
      </c>
      <c r="B67" t="s">
        <v>26</v>
      </c>
      <c r="C67">
        <v>0.2</v>
      </c>
      <c r="D67" t="s">
        <v>16</v>
      </c>
      <c r="E67" t="s">
        <v>74</v>
      </c>
      <c r="F67">
        <v>31615.392</v>
      </c>
      <c r="G67">
        <v>200.6</v>
      </c>
      <c r="H67">
        <v>203</v>
      </c>
      <c r="I67">
        <v>143.4</v>
      </c>
      <c r="J67">
        <v>1076.5999999999999</v>
      </c>
    </row>
    <row r="68" spans="1:10" x14ac:dyDescent="0.4">
      <c r="A68" t="s">
        <v>25</v>
      </c>
      <c r="B68" t="s">
        <v>26</v>
      </c>
      <c r="C68">
        <v>0.2</v>
      </c>
      <c r="D68" t="s">
        <v>16</v>
      </c>
      <c r="E68" t="s">
        <v>97</v>
      </c>
      <c r="F68">
        <v>112439.14</v>
      </c>
      <c r="G68">
        <v>737</v>
      </c>
      <c r="H68">
        <v>742</v>
      </c>
      <c r="I68">
        <v>306</v>
      </c>
      <c r="J68">
        <v>923</v>
      </c>
    </row>
    <row r="69" spans="1:10" x14ac:dyDescent="0.4">
      <c r="A69" t="s">
        <v>25</v>
      </c>
      <c r="B69" t="s">
        <v>26</v>
      </c>
      <c r="C69">
        <v>0.2</v>
      </c>
      <c r="D69" t="s">
        <v>16</v>
      </c>
      <c r="E69" t="s">
        <v>73</v>
      </c>
      <c r="F69">
        <v>4711.7039999999997</v>
      </c>
      <c r="G69">
        <v>49.6</v>
      </c>
      <c r="H69">
        <v>52.8</v>
      </c>
      <c r="I69">
        <v>75.599999999999994</v>
      </c>
      <c r="J69">
        <v>748.2</v>
      </c>
    </row>
    <row r="70" spans="1:10" x14ac:dyDescent="0.4">
      <c r="A70" t="s">
        <v>9</v>
      </c>
      <c r="B70" t="s">
        <v>10</v>
      </c>
      <c r="C70">
        <v>0.2</v>
      </c>
      <c r="D70" t="s">
        <v>16</v>
      </c>
      <c r="E70" t="s">
        <v>75</v>
      </c>
      <c r="F70">
        <v>14377.142</v>
      </c>
      <c r="G70">
        <v>58.4</v>
      </c>
      <c r="H70">
        <v>59.2</v>
      </c>
      <c r="I70">
        <v>55.6</v>
      </c>
      <c r="J70">
        <v>55.6</v>
      </c>
    </row>
    <row r="71" spans="1:10" x14ac:dyDescent="0.4">
      <c r="A71" t="s">
        <v>9</v>
      </c>
      <c r="B71" t="s">
        <v>10</v>
      </c>
      <c r="C71">
        <v>0.2</v>
      </c>
      <c r="D71" t="s">
        <v>16</v>
      </c>
      <c r="E71" t="s">
        <v>76</v>
      </c>
      <c r="F71">
        <v>25699.338</v>
      </c>
      <c r="G71">
        <v>148.19999999999999</v>
      </c>
      <c r="H71">
        <v>145.6</v>
      </c>
      <c r="I71">
        <v>0</v>
      </c>
      <c r="J71">
        <v>0</v>
      </c>
    </row>
    <row r="72" spans="1:10" x14ac:dyDescent="0.4">
      <c r="A72" t="s">
        <v>9</v>
      </c>
      <c r="B72" t="s">
        <v>10</v>
      </c>
      <c r="C72">
        <v>0.2</v>
      </c>
      <c r="D72" t="s">
        <v>16</v>
      </c>
      <c r="E72" t="s">
        <v>77</v>
      </c>
      <c r="F72">
        <v>30899.43</v>
      </c>
      <c r="G72">
        <v>99.2</v>
      </c>
      <c r="H72">
        <v>95.6</v>
      </c>
      <c r="I72">
        <v>4</v>
      </c>
      <c r="J72">
        <v>4</v>
      </c>
    </row>
    <row r="73" spans="1:10" x14ac:dyDescent="0.4">
      <c r="A73" t="s">
        <v>17</v>
      </c>
      <c r="B73" t="s">
        <v>18</v>
      </c>
      <c r="C73">
        <v>0.2</v>
      </c>
      <c r="D73" t="s">
        <v>16</v>
      </c>
      <c r="E73" t="s">
        <v>75</v>
      </c>
      <c r="F73">
        <v>10286.495999999999</v>
      </c>
      <c r="G73">
        <v>36.6</v>
      </c>
      <c r="H73">
        <v>38</v>
      </c>
      <c r="I73">
        <v>98.2</v>
      </c>
      <c r="J73">
        <v>348.6</v>
      </c>
    </row>
    <row r="74" spans="1:10" x14ac:dyDescent="0.4">
      <c r="A74" t="s">
        <v>17</v>
      </c>
      <c r="B74" t="s">
        <v>18</v>
      </c>
      <c r="C74">
        <v>0.2</v>
      </c>
      <c r="D74" t="s">
        <v>16</v>
      </c>
      <c r="E74" t="s">
        <v>76</v>
      </c>
      <c r="F74">
        <v>7727.6299999999992</v>
      </c>
      <c r="G74">
        <v>47.6</v>
      </c>
      <c r="H74">
        <v>49.2</v>
      </c>
      <c r="I74">
        <v>10.199999999999999</v>
      </c>
      <c r="J74">
        <v>12.4</v>
      </c>
    </row>
    <row r="75" spans="1:10" x14ac:dyDescent="0.4">
      <c r="A75" t="s">
        <v>17</v>
      </c>
      <c r="B75" t="s">
        <v>18</v>
      </c>
      <c r="C75">
        <v>0.2</v>
      </c>
      <c r="D75" t="s">
        <v>16</v>
      </c>
      <c r="E75" t="s">
        <v>77</v>
      </c>
      <c r="F75">
        <v>604.55599999999993</v>
      </c>
      <c r="G75">
        <v>36</v>
      </c>
      <c r="H75">
        <v>25</v>
      </c>
      <c r="I75">
        <v>0</v>
      </c>
      <c r="J75">
        <v>0</v>
      </c>
    </row>
    <row r="76" spans="1:10" x14ac:dyDescent="0.4">
      <c r="A76" t="s">
        <v>19</v>
      </c>
      <c r="B76" t="s">
        <v>20</v>
      </c>
      <c r="C76">
        <v>0.2</v>
      </c>
      <c r="D76" t="s">
        <v>16</v>
      </c>
      <c r="E76" t="s">
        <v>75</v>
      </c>
      <c r="F76">
        <v>9228.9719999999998</v>
      </c>
      <c r="G76">
        <v>52.6</v>
      </c>
      <c r="H76">
        <v>54.6</v>
      </c>
      <c r="I76">
        <v>7.8</v>
      </c>
      <c r="J76">
        <v>26.2</v>
      </c>
    </row>
    <row r="77" spans="1:10" x14ac:dyDescent="0.4">
      <c r="A77" t="s">
        <v>19</v>
      </c>
      <c r="B77" t="s">
        <v>20</v>
      </c>
      <c r="C77">
        <v>0.2</v>
      </c>
      <c r="D77" t="s">
        <v>16</v>
      </c>
      <c r="E77" t="s">
        <v>76</v>
      </c>
      <c r="F77">
        <v>18332.175999999999</v>
      </c>
      <c r="G77">
        <v>112</v>
      </c>
      <c r="H77">
        <v>113</v>
      </c>
      <c r="I77">
        <v>0</v>
      </c>
      <c r="J77">
        <v>0</v>
      </c>
    </row>
    <row r="78" spans="1:10" x14ac:dyDescent="0.4">
      <c r="A78" t="s">
        <v>19</v>
      </c>
      <c r="B78" t="s">
        <v>20</v>
      </c>
      <c r="C78">
        <v>0.2</v>
      </c>
      <c r="D78" t="s">
        <v>16</v>
      </c>
      <c r="E78" t="s">
        <v>77</v>
      </c>
      <c r="F78">
        <v>2927.9</v>
      </c>
      <c r="G78">
        <v>34.200000000000003</v>
      </c>
      <c r="H78">
        <v>29.4</v>
      </c>
      <c r="I78">
        <v>0.8</v>
      </c>
      <c r="J78">
        <v>0.8</v>
      </c>
    </row>
    <row r="79" spans="1:10" x14ac:dyDescent="0.4">
      <c r="A79" t="s">
        <v>21</v>
      </c>
      <c r="B79" t="s">
        <v>22</v>
      </c>
      <c r="C79">
        <v>0.2</v>
      </c>
      <c r="D79" t="s">
        <v>16</v>
      </c>
      <c r="E79" t="s">
        <v>75</v>
      </c>
      <c r="F79">
        <v>1422.26</v>
      </c>
      <c r="G79">
        <v>15.2</v>
      </c>
      <c r="H79">
        <v>18.8</v>
      </c>
      <c r="I79">
        <v>56</v>
      </c>
      <c r="J79">
        <v>811.2</v>
      </c>
    </row>
    <row r="80" spans="1:10" x14ac:dyDescent="0.4">
      <c r="A80" t="s">
        <v>21</v>
      </c>
      <c r="B80" t="s">
        <v>22</v>
      </c>
      <c r="C80">
        <v>0.2</v>
      </c>
      <c r="D80" t="s">
        <v>16</v>
      </c>
      <c r="E80" t="s">
        <v>76</v>
      </c>
      <c r="F80">
        <v>1543.076</v>
      </c>
      <c r="G80">
        <v>22</v>
      </c>
      <c r="H80">
        <v>26</v>
      </c>
      <c r="I80">
        <v>47.8</v>
      </c>
      <c r="J80">
        <v>302.39999999999998</v>
      </c>
    </row>
    <row r="81" spans="1:10" x14ac:dyDescent="0.4">
      <c r="A81" t="s">
        <v>21</v>
      </c>
      <c r="B81" t="s">
        <v>22</v>
      </c>
      <c r="C81">
        <v>0.2</v>
      </c>
      <c r="D81" t="s">
        <v>16</v>
      </c>
      <c r="E81" t="s">
        <v>77</v>
      </c>
      <c r="F81">
        <v>245.82</v>
      </c>
      <c r="G81">
        <v>30</v>
      </c>
      <c r="H81">
        <v>26.6</v>
      </c>
      <c r="I81">
        <v>0</v>
      </c>
      <c r="J81">
        <v>0</v>
      </c>
    </row>
    <row r="82" spans="1:10" x14ac:dyDescent="0.4">
      <c r="A82" t="s">
        <v>23</v>
      </c>
      <c r="B82" t="s">
        <v>24</v>
      </c>
      <c r="C82">
        <v>0.2</v>
      </c>
      <c r="D82" t="s">
        <v>16</v>
      </c>
      <c r="E82" t="s">
        <v>75</v>
      </c>
      <c r="F82">
        <v>2390.61</v>
      </c>
      <c r="G82">
        <v>17.399999999999999</v>
      </c>
      <c r="H82">
        <v>21.6</v>
      </c>
      <c r="I82">
        <v>18.8</v>
      </c>
      <c r="J82">
        <v>138.19999999999999</v>
      </c>
    </row>
    <row r="83" spans="1:10" x14ac:dyDescent="0.4">
      <c r="A83" t="s">
        <v>23</v>
      </c>
      <c r="B83" t="s">
        <v>24</v>
      </c>
      <c r="C83">
        <v>0.2</v>
      </c>
      <c r="D83" t="s">
        <v>16</v>
      </c>
      <c r="E83" t="s">
        <v>76</v>
      </c>
      <c r="F83">
        <v>4846.8620000000001</v>
      </c>
      <c r="G83">
        <v>31.8</v>
      </c>
      <c r="H83">
        <v>34.4</v>
      </c>
      <c r="I83">
        <v>16.8</v>
      </c>
      <c r="J83">
        <v>209.2</v>
      </c>
    </row>
    <row r="84" spans="1:10" x14ac:dyDescent="0.4">
      <c r="A84" t="s">
        <v>23</v>
      </c>
      <c r="B84" t="s">
        <v>24</v>
      </c>
      <c r="C84">
        <v>0.2</v>
      </c>
      <c r="D84" t="s">
        <v>16</v>
      </c>
      <c r="E84" t="s">
        <v>77</v>
      </c>
      <c r="F84">
        <v>489.59800000000001</v>
      </c>
      <c r="G84">
        <v>30.6</v>
      </c>
      <c r="H84">
        <v>25.8</v>
      </c>
      <c r="I84">
        <v>8.8000000000000007</v>
      </c>
      <c r="J84">
        <v>314</v>
      </c>
    </row>
    <row r="85" spans="1:10" x14ac:dyDescent="0.4">
      <c r="A85" t="s">
        <v>25</v>
      </c>
      <c r="B85" t="s">
        <v>26</v>
      </c>
      <c r="C85">
        <v>0.2</v>
      </c>
      <c r="D85" t="s">
        <v>16</v>
      </c>
      <c r="E85" t="s">
        <v>75</v>
      </c>
      <c r="F85">
        <v>4629.3959999999997</v>
      </c>
      <c r="G85">
        <v>34.4</v>
      </c>
      <c r="H85">
        <v>38.6</v>
      </c>
      <c r="I85">
        <v>45.6</v>
      </c>
      <c r="J85">
        <v>736.2</v>
      </c>
    </row>
    <row r="86" spans="1:10" x14ac:dyDescent="0.4">
      <c r="A86" t="s">
        <v>25</v>
      </c>
      <c r="B86" t="s">
        <v>26</v>
      </c>
      <c r="C86">
        <v>0.2</v>
      </c>
      <c r="D86" t="s">
        <v>16</v>
      </c>
      <c r="E86" t="s">
        <v>76</v>
      </c>
      <c r="F86">
        <v>7991.3759999999993</v>
      </c>
      <c r="G86">
        <v>49.8</v>
      </c>
      <c r="H86">
        <v>53.2</v>
      </c>
      <c r="I86">
        <v>50.2</v>
      </c>
      <c r="J86">
        <v>634</v>
      </c>
    </row>
    <row r="87" spans="1:10" x14ac:dyDescent="0.4">
      <c r="A87" t="s">
        <v>25</v>
      </c>
      <c r="B87" t="s">
        <v>26</v>
      </c>
      <c r="C87">
        <v>0.2</v>
      </c>
      <c r="D87" t="s">
        <v>16</v>
      </c>
      <c r="E87" t="s">
        <v>77</v>
      </c>
      <c r="F87">
        <v>2284.8539999999998</v>
      </c>
      <c r="G87">
        <v>37</v>
      </c>
      <c r="H87">
        <v>33.200000000000003</v>
      </c>
      <c r="I87">
        <v>91</v>
      </c>
      <c r="J87">
        <v>1156.8</v>
      </c>
    </row>
    <row r="88" spans="1:10" x14ac:dyDescent="0.4">
      <c r="A88" t="s">
        <v>9</v>
      </c>
      <c r="B88" t="s">
        <v>10</v>
      </c>
      <c r="C88">
        <v>0.2</v>
      </c>
      <c r="D88" t="s">
        <v>16</v>
      </c>
      <c r="E88" t="s">
        <v>71</v>
      </c>
      <c r="F88">
        <v>52942.536</v>
      </c>
      <c r="G88">
        <v>438</v>
      </c>
      <c r="H88">
        <v>436.4</v>
      </c>
      <c r="I88">
        <v>0.6</v>
      </c>
      <c r="J88">
        <v>0.6</v>
      </c>
    </row>
    <row r="89" spans="1:10" x14ac:dyDescent="0.4">
      <c r="A89" t="s">
        <v>9</v>
      </c>
      <c r="B89" t="s">
        <v>10</v>
      </c>
      <c r="C89">
        <v>0.2</v>
      </c>
      <c r="D89" t="s">
        <v>16</v>
      </c>
      <c r="E89" t="s">
        <v>72</v>
      </c>
      <c r="F89">
        <v>53893.847999999998</v>
      </c>
      <c r="G89">
        <v>535.79999999999995</v>
      </c>
      <c r="H89">
        <v>534</v>
      </c>
      <c r="I89">
        <v>108.8</v>
      </c>
      <c r="J89">
        <v>108.8</v>
      </c>
    </row>
    <row r="90" spans="1:10" x14ac:dyDescent="0.4">
      <c r="A90" t="s">
        <v>9</v>
      </c>
      <c r="B90" t="s">
        <v>10</v>
      </c>
      <c r="C90">
        <v>0.2</v>
      </c>
      <c r="D90" t="s">
        <v>16</v>
      </c>
      <c r="E90" t="s">
        <v>70</v>
      </c>
      <c r="F90">
        <v>56407.095999999998</v>
      </c>
      <c r="G90">
        <v>554</v>
      </c>
      <c r="H90">
        <v>553.4</v>
      </c>
      <c r="I90">
        <v>304.8</v>
      </c>
      <c r="J90">
        <v>410.2</v>
      </c>
    </row>
    <row r="91" spans="1:10" x14ac:dyDescent="0.4">
      <c r="A91" t="s">
        <v>17</v>
      </c>
      <c r="B91" t="s">
        <v>18</v>
      </c>
      <c r="C91">
        <v>0.2</v>
      </c>
      <c r="D91" t="s">
        <v>16</v>
      </c>
      <c r="E91" t="s">
        <v>70</v>
      </c>
      <c r="F91">
        <v>42508.851999999999</v>
      </c>
      <c r="G91">
        <v>184</v>
      </c>
      <c r="H91">
        <v>185</v>
      </c>
      <c r="I91">
        <v>502.2</v>
      </c>
      <c r="J91">
        <v>745.6</v>
      </c>
    </row>
    <row r="92" spans="1:10" x14ac:dyDescent="0.4">
      <c r="A92" t="s">
        <v>19</v>
      </c>
      <c r="B92" t="s">
        <v>20</v>
      </c>
      <c r="C92">
        <v>0.2</v>
      </c>
      <c r="D92" t="s">
        <v>16</v>
      </c>
      <c r="E92" t="s">
        <v>71</v>
      </c>
      <c r="F92">
        <v>46614.328000000001</v>
      </c>
      <c r="G92">
        <v>280</v>
      </c>
      <c r="H92">
        <v>282.60000000000002</v>
      </c>
      <c r="I92">
        <v>50</v>
      </c>
      <c r="J92">
        <v>435.4</v>
      </c>
    </row>
    <row r="93" spans="1:10" x14ac:dyDescent="0.4">
      <c r="A93" t="s">
        <v>19</v>
      </c>
      <c r="B93" t="s">
        <v>20</v>
      </c>
      <c r="C93">
        <v>0.2</v>
      </c>
      <c r="D93" t="s">
        <v>16</v>
      </c>
      <c r="E93" t="s">
        <v>72</v>
      </c>
      <c r="F93">
        <v>42787.457999999999</v>
      </c>
      <c r="G93">
        <v>293</v>
      </c>
      <c r="H93">
        <v>296.60000000000002</v>
      </c>
      <c r="I93">
        <v>48</v>
      </c>
      <c r="J93">
        <v>397</v>
      </c>
    </row>
    <row r="94" spans="1:10" x14ac:dyDescent="0.4">
      <c r="A94" t="s">
        <v>19</v>
      </c>
      <c r="B94" t="s">
        <v>20</v>
      </c>
      <c r="C94">
        <v>0.2</v>
      </c>
      <c r="D94" t="s">
        <v>16</v>
      </c>
      <c r="E94" t="s">
        <v>70</v>
      </c>
      <c r="F94">
        <v>41772.471999999987</v>
      </c>
      <c r="G94">
        <v>296.8</v>
      </c>
      <c r="H94">
        <v>299.60000000000002</v>
      </c>
      <c r="I94">
        <v>47.8</v>
      </c>
      <c r="J94">
        <v>401</v>
      </c>
    </row>
    <row r="95" spans="1:10" x14ac:dyDescent="0.4">
      <c r="A95" t="s">
        <v>21</v>
      </c>
      <c r="B95" t="s">
        <v>22</v>
      </c>
      <c r="C95">
        <v>0.2</v>
      </c>
      <c r="D95" t="s">
        <v>16</v>
      </c>
      <c r="E95" t="s">
        <v>71</v>
      </c>
      <c r="F95">
        <v>4720.2060000000001</v>
      </c>
      <c r="G95">
        <v>43</v>
      </c>
      <c r="H95">
        <v>45.2</v>
      </c>
      <c r="I95">
        <v>129.80000000000001</v>
      </c>
      <c r="J95">
        <v>362</v>
      </c>
    </row>
    <row r="96" spans="1:10" x14ac:dyDescent="0.4">
      <c r="A96" t="s">
        <v>21</v>
      </c>
      <c r="B96" t="s">
        <v>22</v>
      </c>
      <c r="C96">
        <v>0.2</v>
      </c>
      <c r="D96" t="s">
        <v>16</v>
      </c>
      <c r="E96" t="s">
        <v>72</v>
      </c>
      <c r="F96">
        <v>4469.5200000000004</v>
      </c>
      <c r="G96">
        <v>46</v>
      </c>
      <c r="H96">
        <v>49</v>
      </c>
      <c r="I96">
        <v>181</v>
      </c>
      <c r="J96">
        <v>630.4</v>
      </c>
    </row>
    <row r="97" spans="1:10" x14ac:dyDescent="0.4">
      <c r="A97" t="s">
        <v>21</v>
      </c>
      <c r="B97" t="s">
        <v>22</v>
      </c>
      <c r="C97">
        <v>0.2</v>
      </c>
      <c r="D97" t="s">
        <v>16</v>
      </c>
      <c r="E97" t="s">
        <v>70</v>
      </c>
      <c r="F97">
        <v>4263.8820000000014</v>
      </c>
      <c r="G97">
        <v>45.4</v>
      </c>
      <c r="H97">
        <v>48.6</v>
      </c>
      <c r="I97">
        <v>111.6</v>
      </c>
      <c r="J97">
        <v>358.4</v>
      </c>
    </row>
    <row r="98" spans="1:10" x14ac:dyDescent="0.4">
      <c r="A98" t="s">
        <v>23</v>
      </c>
      <c r="B98" t="s">
        <v>24</v>
      </c>
      <c r="C98">
        <v>0.2</v>
      </c>
      <c r="D98" t="s">
        <v>16</v>
      </c>
      <c r="E98" t="s">
        <v>71</v>
      </c>
      <c r="F98">
        <v>30106.708333333328</v>
      </c>
      <c r="G98">
        <v>115.8333333333333</v>
      </c>
      <c r="H98">
        <v>118.8333333333333</v>
      </c>
      <c r="I98">
        <v>247.16666666666671</v>
      </c>
      <c r="J98">
        <v>1151.333333333333</v>
      </c>
    </row>
    <row r="99" spans="1:10" x14ac:dyDescent="0.4">
      <c r="A99" t="s">
        <v>23</v>
      </c>
      <c r="B99" t="s">
        <v>24</v>
      </c>
      <c r="C99">
        <v>0.2</v>
      </c>
      <c r="D99" t="s">
        <v>16</v>
      </c>
      <c r="E99" t="s">
        <v>72</v>
      </c>
      <c r="F99">
        <v>29928.791666666672</v>
      </c>
      <c r="G99">
        <v>129</v>
      </c>
      <c r="H99">
        <v>132</v>
      </c>
      <c r="I99">
        <v>270.16666666666669</v>
      </c>
      <c r="J99">
        <v>1009.333333333333</v>
      </c>
    </row>
    <row r="100" spans="1:10" x14ac:dyDescent="0.4">
      <c r="A100" t="s">
        <v>23</v>
      </c>
      <c r="B100" t="s">
        <v>24</v>
      </c>
      <c r="C100">
        <v>0.2</v>
      </c>
      <c r="D100" t="s">
        <v>16</v>
      </c>
      <c r="E100" t="s">
        <v>70</v>
      </c>
      <c r="F100">
        <v>27112.235000000001</v>
      </c>
      <c r="G100">
        <v>128.16666666666671</v>
      </c>
      <c r="H100">
        <v>132</v>
      </c>
      <c r="I100">
        <v>512.33333333333337</v>
      </c>
      <c r="J100">
        <v>1088</v>
      </c>
    </row>
    <row r="101" spans="1:10" x14ac:dyDescent="0.4">
      <c r="A101" t="s">
        <v>25</v>
      </c>
      <c r="B101" t="s">
        <v>26</v>
      </c>
      <c r="C101">
        <v>0.2</v>
      </c>
      <c r="D101" t="s">
        <v>16</v>
      </c>
      <c r="E101" t="s">
        <v>71</v>
      </c>
      <c r="F101">
        <v>30519.781999999999</v>
      </c>
      <c r="G101">
        <v>161.4</v>
      </c>
      <c r="H101">
        <v>161.80000000000001</v>
      </c>
      <c r="I101">
        <v>78.599999999999994</v>
      </c>
      <c r="J101">
        <v>495</v>
      </c>
    </row>
    <row r="102" spans="1:10" x14ac:dyDescent="0.4">
      <c r="A102" t="s">
        <v>25</v>
      </c>
      <c r="B102" t="s">
        <v>26</v>
      </c>
      <c r="C102">
        <v>0.2</v>
      </c>
      <c r="D102" t="s">
        <v>16</v>
      </c>
      <c r="E102" t="s">
        <v>72</v>
      </c>
      <c r="F102">
        <v>30226.727999999999</v>
      </c>
      <c r="G102">
        <v>188.8</v>
      </c>
      <c r="H102">
        <v>190.8</v>
      </c>
      <c r="I102">
        <v>172</v>
      </c>
      <c r="J102">
        <v>834.8</v>
      </c>
    </row>
    <row r="103" spans="1:10" x14ac:dyDescent="0.4">
      <c r="A103" t="s">
        <v>25</v>
      </c>
      <c r="B103" t="s">
        <v>26</v>
      </c>
      <c r="C103">
        <v>0.2</v>
      </c>
      <c r="D103" t="s">
        <v>16</v>
      </c>
      <c r="E103" t="s">
        <v>70</v>
      </c>
      <c r="F103">
        <v>29060.705999999998</v>
      </c>
      <c r="G103">
        <v>191.2</v>
      </c>
      <c r="H103">
        <v>192.4</v>
      </c>
      <c r="I103">
        <v>158</v>
      </c>
      <c r="J103">
        <v>921.6</v>
      </c>
    </row>
    <row r="104" spans="1:10" x14ac:dyDescent="0.4">
      <c r="A104" t="s">
        <v>9</v>
      </c>
      <c r="B104" t="s">
        <v>10</v>
      </c>
      <c r="C104">
        <v>0.2</v>
      </c>
      <c r="D104" t="s">
        <v>11</v>
      </c>
      <c r="E104" t="s">
        <v>74</v>
      </c>
      <c r="F104">
        <v>3181.4079999999999</v>
      </c>
      <c r="G104">
        <v>16.2</v>
      </c>
      <c r="H104">
        <v>21.8</v>
      </c>
      <c r="I104">
        <v>271.8</v>
      </c>
      <c r="J104">
        <v>442.2</v>
      </c>
    </row>
    <row r="105" spans="1:10" x14ac:dyDescent="0.4">
      <c r="A105" t="s">
        <v>9</v>
      </c>
      <c r="B105" t="s">
        <v>10</v>
      </c>
      <c r="C105">
        <v>0.2</v>
      </c>
      <c r="D105" t="s">
        <v>11</v>
      </c>
      <c r="E105" t="s">
        <v>73</v>
      </c>
      <c r="F105">
        <v>1154.6780000000001</v>
      </c>
      <c r="G105">
        <v>8.1999999999999993</v>
      </c>
      <c r="H105">
        <v>10</v>
      </c>
      <c r="I105">
        <v>507.6</v>
      </c>
      <c r="J105">
        <v>1027</v>
      </c>
    </row>
    <row r="106" spans="1:10" x14ac:dyDescent="0.4">
      <c r="A106" t="s">
        <v>17</v>
      </c>
      <c r="B106" t="s">
        <v>18</v>
      </c>
      <c r="C106">
        <v>0.2</v>
      </c>
      <c r="D106" t="s">
        <v>11</v>
      </c>
      <c r="E106" t="s">
        <v>74</v>
      </c>
      <c r="F106">
        <v>4265.1219999999994</v>
      </c>
      <c r="G106">
        <v>21</v>
      </c>
      <c r="H106">
        <v>35.4</v>
      </c>
      <c r="I106">
        <v>450.6</v>
      </c>
      <c r="J106">
        <v>741</v>
      </c>
    </row>
    <row r="107" spans="1:10" x14ac:dyDescent="0.4">
      <c r="A107" t="s">
        <v>17</v>
      </c>
      <c r="B107" t="s">
        <v>18</v>
      </c>
      <c r="C107">
        <v>0.2</v>
      </c>
      <c r="D107" t="s">
        <v>11</v>
      </c>
      <c r="E107" t="s">
        <v>97</v>
      </c>
      <c r="F107">
        <v>24971.16</v>
      </c>
      <c r="G107">
        <v>41</v>
      </c>
      <c r="H107">
        <v>48</v>
      </c>
      <c r="I107">
        <v>642</v>
      </c>
      <c r="J107">
        <v>1052</v>
      </c>
    </row>
    <row r="108" spans="1:10" x14ac:dyDescent="0.4">
      <c r="A108" t="s">
        <v>17</v>
      </c>
      <c r="B108" t="s">
        <v>18</v>
      </c>
      <c r="C108">
        <v>0.2</v>
      </c>
      <c r="D108" t="s">
        <v>11</v>
      </c>
      <c r="E108" t="s">
        <v>73</v>
      </c>
      <c r="F108">
        <v>1205.5999999999999</v>
      </c>
      <c r="G108">
        <v>10</v>
      </c>
      <c r="H108">
        <v>12</v>
      </c>
      <c r="I108">
        <v>249.8</v>
      </c>
      <c r="J108">
        <v>739.2</v>
      </c>
    </row>
    <row r="109" spans="1:10" x14ac:dyDescent="0.4">
      <c r="A109" t="s">
        <v>19</v>
      </c>
      <c r="B109" t="s">
        <v>20</v>
      </c>
      <c r="C109">
        <v>0.2</v>
      </c>
      <c r="D109" t="s">
        <v>11</v>
      </c>
      <c r="E109" t="s">
        <v>74</v>
      </c>
      <c r="F109">
        <v>784.35</v>
      </c>
      <c r="G109">
        <v>15.2</v>
      </c>
      <c r="H109">
        <v>22.4</v>
      </c>
      <c r="I109">
        <v>52.2</v>
      </c>
      <c r="J109">
        <v>275.8</v>
      </c>
    </row>
    <row r="110" spans="1:10" x14ac:dyDescent="0.4">
      <c r="A110" t="s">
        <v>19</v>
      </c>
      <c r="B110" t="s">
        <v>20</v>
      </c>
      <c r="C110">
        <v>0.2</v>
      </c>
      <c r="D110" t="s">
        <v>11</v>
      </c>
      <c r="E110" t="s">
        <v>97</v>
      </c>
      <c r="F110">
        <v>2135.7449999999999</v>
      </c>
      <c r="G110">
        <v>60</v>
      </c>
      <c r="H110">
        <v>82.5</v>
      </c>
      <c r="I110">
        <v>310.5</v>
      </c>
      <c r="J110">
        <v>458.5</v>
      </c>
    </row>
    <row r="111" spans="1:10" x14ac:dyDescent="0.4">
      <c r="A111" t="s">
        <v>19</v>
      </c>
      <c r="B111" t="s">
        <v>20</v>
      </c>
      <c r="C111">
        <v>0.2</v>
      </c>
      <c r="D111" t="s">
        <v>11</v>
      </c>
      <c r="E111" t="s">
        <v>73</v>
      </c>
      <c r="F111">
        <v>134.262</v>
      </c>
      <c r="G111">
        <v>3</v>
      </c>
      <c r="H111">
        <v>6.2</v>
      </c>
      <c r="I111">
        <v>9.6</v>
      </c>
      <c r="J111">
        <v>42.8</v>
      </c>
    </row>
    <row r="112" spans="1:10" x14ac:dyDescent="0.4">
      <c r="A112" t="s">
        <v>21</v>
      </c>
      <c r="B112" t="s">
        <v>22</v>
      </c>
      <c r="C112">
        <v>0.2</v>
      </c>
      <c r="D112" t="s">
        <v>11</v>
      </c>
      <c r="E112" t="s">
        <v>74</v>
      </c>
      <c r="F112">
        <v>343.45800000000003</v>
      </c>
      <c r="G112">
        <v>8.6</v>
      </c>
      <c r="H112">
        <v>15</v>
      </c>
      <c r="I112">
        <v>160.6</v>
      </c>
      <c r="J112">
        <v>433.2</v>
      </c>
    </row>
    <row r="113" spans="1:10" x14ac:dyDescent="0.4">
      <c r="A113" t="s">
        <v>21</v>
      </c>
      <c r="B113" t="s">
        <v>22</v>
      </c>
      <c r="C113">
        <v>0.2</v>
      </c>
      <c r="D113" t="s">
        <v>11</v>
      </c>
      <c r="E113" t="s">
        <v>97</v>
      </c>
      <c r="F113">
        <v>1147.1220000000001</v>
      </c>
      <c r="G113">
        <v>24.8</v>
      </c>
      <c r="H113">
        <v>30.6</v>
      </c>
      <c r="I113">
        <v>319.2</v>
      </c>
      <c r="J113">
        <v>593.79999999999995</v>
      </c>
    </row>
    <row r="114" spans="1:10" x14ac:dyDescent="0.4">
      <c r="A114" t="s">
        <v>21</v>
      </c>
      <c r="B114" t="s">
        <v>22</v>
      </c>
      <c r="C114">
        <v>0.2</v>
      </c>
      <c r="D114" t="s">
        <v>11</v>
      </c>
      <c r="E114" t="s">
        <v>73</v>
      </c>
      <c r="F114">
        <v>245.27199999999999</v>
      </c>
      <c r="G114">
        <v>4.8</v>
      </c>
      <c r="H114">
        <v>9.4</v>
      </c>
      <c r="I114">
        <v>101.6</v>
      </c>
      <c r="J114">
        <v>1092.4000000000001</v>
      </c>
    </row>
    <row r="115" spans="1:10" x14ac:dyDescent="0.4">
      <c r="A115" t="s">
        <v>23</v>
      </c>
      <c r="B115" t="s">
        <v>24</v>
      </c>
      <c r="C115">
        <v>0.2</v>
      </c>
      <c r="D115" t="s">
        <v>11</v>
      </c>
      <c r="E115" t="s">
        <v>74</v>
      </c>
      <c r="F115">
        <v>35.262</v>
      </c>
      <c r="G115">
        <v>4</v>
      </c>
      <c r="H115">
        <v>13.6</v>
      </c>
      <c r="I115">
        <v>118.6</v>
      </c>
      <c r="J115">
        <v>497.4</v>
      </c>
    </row>
    <row r="116" spans="1:10" x14ac:dyDescent="0.4">
      <c r="A116" t="s">
        <v>23</v>
      </c>
      <c r="B116" t="s">
        <v>24</v>
      </c>
      <c r="C116">
        <v>0.2</v>
      </c>
      <c r="D116" t="s">
        <v>11</v>
      </c>
      <c r="E116" t="s">
        <v>97</v>
      </c>
      <c r="F116">
        <v>128.06666666666669</v>
      </c>
      <c r="G116">
        <v>8</v>
      </c>
      <c r="H116">
        <v>15</v>
      </c>
      <c r="I116">
        <v>131.66666666666671</v>
      </c>
      <c r="J116">
        <v>924.33333333333337</v>
      </c>
    </row>
    <row r="117" spans="1:10" x14ac:dyDescent="0.4">
      <c r="A117" t="s">
        <v>23</v>
      </c>
      <c r="B117" t="s">
        <v>24</v>
      </c>
      <c r="C117">
        <v>0.2</v>
      </c>
      <c r="D117" t="s">
        <v>11</v>
      </c>
      <c r="E117" t="s">
        <v>73</v>
      </c>
      <c r="F117">
        <v>27.96</v>
      </c>
      <c r="G117">
        <v>2</v>
      </c>
      <c r="H117">
        <v>6.2</v>
      </c>
      <c r="I117">
        <v>101.6</v>
      </c>
      <c r="J117">
        <v>548</v>
      </c>
    </row>
    <row r="118" spans="1:10" x14ac:dyDescent="0.4">
      <c r="A118" t="s">
        <v>25</v>
      </c>
      <c r="B118" t="s">
        <v>26</v>
      </c>
      <c r="C118">
        <v>0.2</v>
      </c>
      <c r="D118" t="s">
        <v>11</v>
      </c>
      <c r="E118" t="s">
        <v>74</v>
      </c>
      <c r="F118">
        <v>140.09399999999999</v>
      </c>
      <c r="G118">
        <v>5.4</v>
      </c>
      <c r="H118">
        <v>12</v>
      </c>
      <c r="I118">
        <v>143.4</v>
      </c>
      <c r="J118">
        <v>1076.5999999999999</v>
      </c>
    </row>
    <row r="119" spans="1:10" x14ac:dyDescent="0.4">
      <c r="A119" t="s">
        <v>25</v>
      </c>
      <c r="B119" t="s">
        <v>26</v>
      </c>
      <c r="C119">
        <v>0.2</v>
      </c>
      <c r="D119" t="s">
        <v>11</v>
      </c>
      <c r="E119" t="s">
        <v>97</v>
      </c>
      <c r="F119">
        <v>542.22</v>
      </c>
      <c r="G119">
        <v>16</v>
      </c>
      <c r="H119">
        <v>25</v>
      </c>
      <c r="I119">
        <v>306</v>
      </c>
      <c r="J119">
        <v>923</v>
      </c>
    </row>
    <row r="120" spans="1:10" x14ac:dyDescent="0.4">
      <c r="A120" t="s">
        <v>25</v>
      </c>
      <c r="B120" t="s">
        <v>26</v>
      </c>
      <c r="C120">
        <v>0.2</v>
      </c>
      <c r="D120" t="s">
        <v>11</v>
      </c>
      <c r="E120" t="s">
        <v>73</v>
      </c>
      <c r="F120">
        <v>43.27</v>
      </c>
      <c r="G120">
        <v>2</v>
      </c>
      <c r="H120">
        <v>8</v>
      </c>
      <c r="I120">
        <v>75.599999999999994</v>
      </c>
      <c r="J120">
        <v>748.2</v>
      </c>
    </row>
    <row r="121" spans="1:10" x14ac:dyDescent="0.4">
      <c r="A121" t="s">
        <v>9</v>
      </c>
      <c r="B121" t="s">
        <v>10</v>
      </c>
      <c r="C121">
        <v>0.2</v>
      </c>
      <c r="D121" t="s">
        <v>11</v>
      </c>
      <c r="E121" t="s">
        <v>75</v>
      </c>
      <c r="F121">
        <v>789.92600000000004</v>
      </c>
      <c r="G121">
        <v>9.1999999999999993</v>
      </c>
      <c r="H121">
        <v>12</v>
      </c>
      <c r="I121">
        <v>55.6</v>
      </c>
      <c r="J121">
        <v>55.6</v>
      </c>
    </row>
    <row r="122" spans="1:10" x14ac:dyDescent="0.4">
      <c r="A122" t="s">
        <v>9</v>
      </c>
      <c r="B122" t="s">
        <v>10</v>
      </c>
      <c r="C122">
        <v>0.2</v>
      </c>
      <c r="D122" t="s">
        <v>11</v>
      </c>
      <c r="E122" t="s">
        <v>76</v>
      </c>
      <c r="F122">
        <v>1540.124</v>
      </c>
      <c r="G122">
        <v>9.6</v>
      </c>
      <c r="H122">
        <v>14</v>
      </c>
      <c r="I122">
        <v>0</v>
      </c>
      <c r="J122">
        <v>0</v>
      </c>
    </row>
    <row r="123" spans="1:10" x14ac:dyDescent="0.4">
      <c r="A123" t="s">
        <v>9</v>
      </c>
      <c r="B123" t="s">
        <v>10</v>
      </c>
      <c r="C123">
        <v>0.2</v>
      </c>
      <c r="D123" t="s">
        <v>11</v>
      </c>
      <c r="E123" t="s">
        <v>77</v>
      </c>
      <c r="F123">
        <v>2453.8760000000002</v>
      </c>
      <c r="G123">
        <v>7.2</v>
      </c>
      <c r="H123">
        <v>10.199999999999999</v>
      </c>
      <c r="I123">
        <v>4</v>
      </c>
      <c r="J123">
        <v>4</v>
      </c>
    </row>
    <row r="124" spans="1:10" x14ac:dyDescent="0.4">
      <c r="A124" t="s">
        <v>17</v>
      </c>
      <c r="B124" t="s">
        <v>18</v>
      </c>
      <c r="C124">
        <v>0.2</v>
      </c>
      <c r="D124" t="s">
        <v>11</v>
      </c>
      <c r="E124" t="s">
        <v>75</v>
      </c>
      <c r="F124">
        <v>648.61400000000003</v>
      </c>
      <c r="G124">
        <v>11.8</v>
      </c>
      <c r="H124">
        <v>15.4</v>
      </c>
      <c r="I124">
        <v>98.2</v>
      </c>
      <c r="J124">
        <v>348.6</v>
      </c>
    </row>
    <row r="125" spans="1:10" x14ac:dyDescent="0.4">
      <c r="A125" t="s">
        <v>17</v>
      </c>
      <c r="B125" t="s">
        <v>18</v>
      </c>
      <c r="C125">
        <v>0.2</v>
      </c>
      <c r="D125" t="s">
        <v>11</v>
      </c>
      <c r="E125" t="s">
        <v>76</v>
      </c>
      <c r="F125">
        <v>679.32</v>
      </c>
      <c r="G125">
        <v>15</v>
      </c>
      <c r="H125">
        <v>19.8</v>
      </c>
      <c r="I125">
        <v>10.199999999999999</v>
      </c>
      <c r="J125">
        <v>12.4</v>
      </c>
    </row>
    <row r="126" spans="1:10" x14ac:dyDescent="0.4">
      <c r="A126" t="s">
        <v>17</v>
      </c>
      <c r="B126" t="s">
        <v>18</v>
      </c>
      <c r="C126">
        <v>0.2</v>
      </c>
      <c r="D126" t="s">
        <v>11</v>
      </c>
      <c r="E126" t="s">
        <v>77</v>
      </c>
      <c r="F126">
        <v>393.46600000000001</v>
      </c>
      <c r="G126">
        <v>14.2</v>
      </c>
      <c r="H126">
        <v>18</v>
      </c>
      <c r="I126">
        <v>0</v>
      </c>
      <c r="J126">
        <v>0</v>
      </c>
    </row>
    <row r="127" spans="1:10" x14ac:dyDescent="0.4">
      <c r="A127" t="s">
        <v>19</v>
      </c>
      <c r="B127" t="s">
        <v>20</v>
      </c>
      <c r="C127">
        <v>0.2</v>
      </c>
      <c r="D127" t="s">
        <v>11</v>
      </c>
      <c r="E127" t="s">
        <v>75</v>
      </c>
      <c r="F127">
        <v>188.958</v>
      </c>
      <c r="G127">
        <v>5</v>
      </c>
      <c r="H127">
        <v>8.6</v>
      </c>
      <c r="I127">
        <v>7.8</v>
      </c>
      <c r="J127">
        <v>26.2</v>
      </c>
    </row>
    <row r="128" spans="1:10" x14ac:dyDescent="0.4">
      <c r="A128" t="s">
        <v>19</v>
      </c>
      <c r="B128" t="s">
        <v>20</v>
      </c>
      <c r="C128">
        <v>0.2</v>
      </c>
      <c r="D128" t="s">
        <v>11</v>
      </c>
      <c r="E128" t="s">
        <v>76</v>
      </c>
      <c r="F128">
        <v>121.426</v>
      </c>
      <c r="G128">
        <v>7.2</v>
      </c>
      <c r="H128">
        <v>12.4</v>
      </c>
      <c r="I128">
        <v>0</v>
      </c>
      <c r="J128">
        <v>0</v>
      </c>
    </row>
    <row r="129" spans="1:10" x14ac:dyDescent="0.4">
      <c r="A129" t="s">
        <v>19</v>
      </c>
      <c r="B129" t="s">
        <v>20</v>
      </c>
      <c r="C129">
        <v>0.2</v>
      </c>
      <c r="D129" t="s">
        <v>11</v>
      </c>
      <c r="E129" t="s">
        <v>77</v>
      </c>
      <c r="F129">
        <v>23.512</v>
      </c>
      <c r="G129">
        <v>4</v>
      </c>
      <c r="H129">
        <v>7.8</v>
      </c>
      <c r="I129">
        <v>0.8</v>
      </c>
      <c r="J129">
        <v>0.8</v>
      </c>
    </row>
    <row r="130" spans="1:10" x14ac:dyDescent="0.4">
      <c r="A130" t="s">
        <v>21</v>
      </c>
      <c r="B130" t="s">
        <v>22</v>
      </c>
      <c r="C130">
        <v>0.2</v>
      </c>
      <c r="D130" t="s">
        <v>11</v>
      </c>
      <c r="E130" t="s">
        <v>75</v>
      </c>
      <c r="F130">
        <v>232.5</v>
      </c>
      <c r="G130">
        <v>5.6</v>
      </c>
      <c r="H130">
        <v>9.6</v>
      </c>
      <c r="I130">
        <v>56</v>
      </c>
      <c r="J130">
        <v>811.2</v>
      </c>
    </row>
    <row r="131" spans="1:10" x14ac:dyDescent="0.4">
      <c r="A131" t="s">
        <v>21</v>
      </c>
      <c r="B131" t="s">
        <v>22</v>
      </c>
      <c r="C131">
        <v>0.2</v>
      </c>
      <c r="D131" t="s">
        <v>11</v>
      </c>
      <c r="E131" t="s">
        <v>76</v>
      </c>
      <c r="F131">
        <v>91.344000000000008</v>
      </c>
      <c r="G131">
        <v>4.5999999999999996</v>
      </c>
      <c r="H131">
        <v>10.199999999999999</v>
      </c>
      <c r="I131">
        <v>47.8</v>
      </c>
      <c r="J131">
        <v>302.39999999999998</v>
      </c>
    </row>
    <row r="132" spans="1:10" x14ac:dyDescent="0.4">
      <c r="A132" t="s">
        <v>21</v>
      </c>
      <c r="B132" t="s">
        <v>22</v>
      </c>
      <c r="C132">
        <v>0.2</v>
      </c>
      <c r="D132" t="s">
        <v>11</v>
      </c>
      <c r="E132" t="s">
        <v>77</v>
      </c>
      <c r="F132">
        <v>7.19</v>
      </c>
      <c r="G132">
        <v>4</v>
      </c>
      <c r="H132">
        <v>9.4</v>
      </c>
      <c r="I132">
        <v>0</v>
      </c>
      <c r="J132">
        <v>0</v>
      </c>
    </row>
    <row r="133" spans="1:10" x14ac:dyDescent="0.4">
      <c r="A133" t="s">
        <v>23</v>
      </c>
      <c r="B133" t="s">
        <v>24</v>
      </c>
      <c r="C133">
        <v>0.2</v>
      </c>
      <c r="D133" t="s">
        <v>11</v>
      </c>
      <c r="E133" t="s">
        <v>75</v>
      </c>
      <c r="F133">
        <v>12.236000000000001</v>
      </c>
      <c r="G133">
        <v>2</v>
      </c>
      <c r="H133">
        <v>6.4</v>
      </c>
      <c r="I133">
        <v>18.8</v>
      </c>
      <c r="J133">
        <v>138.19999999999999</v>
      </c>
    </row>
    <row r="134" spans="1:10" x14ac:dyDescent="0.4">
      <c r="A134" t="s">
        <v>23</v>
      </c>
      <c r="B134" t="s">
        <v>24</v>
      </c>
      <c r="C134">
        <v>0.2</v>
      </c>
      <c r="D134" t="s">
        <v>11</v>
      </c>
      <c r="E134" t="s">
        <v>76</v>
      </c>
      <c r="F134">
        <v>7.5980000000000008</v>
      </c>
      <c r="G134">
        <v>3</v>
      </c>
      <c r="H134">
        <v>7.4</v>
      </c>
      <c r="I134">
        <v>16.8</v>
      </c>
      <c r="J134">
        <v>209.2</v>
      </c>
    </row>
    <row r="135" spans="1:10" x14ac:dyDescent="0.4">
      <c r="A135" t="s">
        <v>23</v>
      </c>
      <c r="B135" t="s">
        <v>24</v>
      </c>
      <c r="C135">
        <v>0.2</v>
      </c>
      <c r="D135" t="s">
        <v>11</v>
      </c>
      <c r="E135" t="s">
        <v>77</v>
      </c>
      <c r="F135">
        <v>15.29</v>
      </c>
      <c r="G135">
        <v>3</v>
      </c>
      <c r="H135">
        <v>7.8</v>
      </c>
      <c r="I135">
        <v>8.8000000000000007</v>
      </c>
      <c r="J135">
        <v>314</v>
      </c>
    </row>
    <row r="136" spans="1:10" x14ac:dyDescent="0.4">
      <c r="A136" t="s">
        <v>25</v>
      </c>
      <c r="B136" t="s">
        <v>26</v>
      </c>
      <c r="C136">
        <v>0.2</v>
      </c>
      <c r="D136" t="s">
        <v>11</v>
      </c>
      <c r="E136" t="s">
        <v>75</v>
      </c>
      <c r="F136">
        <v>33.347999999999999</v>
      </c>
      <c r="G136">
        <v>2.4</v>
      </c>
      <c r="H136">
        <v>7.2</v>
      </c>
      <c r="I136">
        <v>45.6</v>
      </c>
      <c r="J136">
        <v>736.2</v>
      </c>
    </row>
    <row r="137" spans="1:10" x14ac:dyDescent="0.4">
      <c r="A137" t="s">
        <v>25</v>
      </c>
      <c r="B137" t="s">
        <v>26</v>
      </c>
      <c r="C137">
        <v>0.2</v>
      </c>
      <c r="D137" t="s">
        <v>11</v>
      </c>
      <c r="E137" t="s">
        <v>76</v>
      </c>
      <c r="F137">
        <v>26.606000000000002</v>
      </c>
      <c r="G137">
        <v>3</v>
      </c>
      <c r="H137">
        <v>9.1999999999999993</v>
      </c>
      <c r="I137">
        <v>50.2</v>
      </c>
      <c r="J137">
        <v>634</v>
      </c>
    </row>
    <row r="138" spans="1:10" x14ac:dyDescent="0.4">
      <c r="A138" t="s">
        <v>25</v>
      </c>
      <c r="B138" t="s">
        <v>26</v>
      </c>
      <c r="C138">
        <v>0.2</v>
      </c>
      <c r="D138" t="s">
        <v>11</v>
      </c>
      <c r="E138" t="s">
        <v>77</v>
      </c>
      <c r="F138">
        <v>43.363999999999997</v>
      </c>
      <c r="G138">
        <v>3</v>
      </c>
      <c r="H138">
        <v>10.199999999999999</v>
      </c>
      <c r="I138">
        <v>91</v>
      </c>
      <c r="J138">
        <v>1156.8</v>
      </c>
    </row>
    <row r="139" spans="1:10" x14ac:dyDescent="0.4">
      <c r="A139" t="s">
        <v>9</v>
      </c>
      <c r="B139" t="s">
        <v>10</v>
      </c>
      <c r="C139">
        <v>0.2</v>
      </c>
      <c r="D139" t="s">
        <v>11</v>
      </c>
      <c r="E139" t="s">
        <v>71</v>
      </c>
      <c r="F139">
        <v>2380.12</v>
      </c>
      <c r="G139">
        <v>15.8</v>
      </c>
      <c r="H139">
        <v>19.600000000000001</v>
      </c>
      <c r="I139">
        <v>0.6</v>
      </c>
      <c r="J139">
        <v>0.6</v>
      </c>
    </row>
    <row r="140" spans="1:10" x14ac:dyDescent="0.4">
      <c r="A140" t="s">
        <v>9</v>
      </c>
      <c r="B140" t="s">
        <v>10</v>
      </c>
      <c r="C140">
        <v>0.2</v>
      </c>
      <c r="D140" t="s">
        <v>11</v>
      </c>
      <c r="E140" t="s">
        <v>72</v>
      </c>
      <c r="F140">
        <v>2434.998000000001</v>
      </c>
      <c r="G140">
        <v>15.8</v>
      </c>
      <c r="H140">
        <v>19.8</v>
      </c>
      <c r="I140">
        <v>108.8</v>
      </c>
      <c r="J140">
        <v>108.8</v>
      </c>
    </row>
    <row r="141" spans="1:10" x14ac:dyDescent="0.4">
      <c r="A141" t="s">
        <v>9</v>
      </c>
      <c r="B141" t="s">
        <v>10</v>
      </c>
      <c r="C141">
        <v>0.2</v>
      </c>
      <c r="D141" t="s">
        <v>11</v>
      </c>
      <c r="E141" t="s">
        <v>70</v>
      </c>
      <c r="F141">
        <v>3098.0880000000002</v>
      </c>
      <c r="G141">
        <v>15.8</v>
      </c>
      <c r="H141">
        <v>19.8</v>
      </c>
      <c r="I141">
        <v>304.8</v>
      </c>
      <c r="J141">
        <v>410.2</v>
      </c>
    </row>
    <row r="142" spans="1:10" x14ac:dyDescent="0.4">
      <c r="A142" t="s">
        <v>17</v>
      </c>
      <c r="B142" t="s">
        <v>18</v>
      </c>
      <c r="C142">
        <v>0.2</v>
      </c>
      <c r="D142" t="s">
        <v>11</v>
      </c>
      <c r="E142" t="s">
        <v>70</v>
      </c>
      <c r="F142">
        <v>3291.6640000000002</v>
      </c>
      <c r="G142">
        <v>21</v>
      </c>
      <c r="H142">
        <v>28.4</v>
      </c>
      <c r="I142">
        <v>502.2</v>
      </c>
      <c r="J142">
        <v>745.6</v>
      </c>
    </row>
    <row r="143" spans="1:10" x14ac:dyDescent="0.4">
      <c r="A143" t="s">
        <v>19</v>
      </c>
      <c r="B143" t="s">
        <v>20</v>
      </c>
      <c r="C143">
        <v>0.2</v>
      </c>
      <c r="D143" t="s">
        <v>11</v>
      </c>
      <c r="E143" t="s">
        <v>71</v>
      </c>
      <c r="F143">
        <v>1585.8620000000001</v>
      </c>
      <c r="G143">
        <v>18</v>
      </c>
      <c r="H143">
        <v>20.8</v>
      </c>
      <c r="I143">
        <v>50</v>
      </c>
      <c r="J143">
        <v>435.4</v>
      </c>
    </row>
    <row r="144" spans="1:10" x14ac:dyDescent="0.4">
      <c r="A144" t="s">
        <v>19</v>
      </c>
      <c r="B144" t="s">
        <v>20</v>
      </c>
      <c r="C144">
        <v>0.2</v>
      </c>
      <c r="D144" t="s">
        <v>11</v>
      </c>
      <c r="E144" t="s">
        <v>72</v>
      </c>
      <c r="F144">
        <v>1333.336</v>
      </c>
      <c r="G144">
        <v>18</v>
      </c>
      <c r="H144">
        <v>21.6</v>
      </c>
      <c r="I144">
        <v>48</v>
      </c>
      <c r="J144">
        <v>397</v>
      </c>
    </row>
    <row r="145" spans="1:10" x14ac:dyDescent="0.4">
      <c r="A145" t="s">
        <v>19</v>
      </c>
      <c r="B145" t="s">
        <v>20</v>
      </c>
      <c r="C145">
        <v>0.2</v>
      </c>
      <c r="D145" t="s">
        <v>11</v>
      </c>
      <c r="E145" t="s">
        <v>70</v>
      </c>
      <c r="F145">
        <v>1143.854</v>
      </c>
      <c r="G145">
        <v>17.8</v>
      </c>
      <c r="H145">
        <v>20.8</v>
      </c>
      <c r="I145">
        <v>47.8</v>
      </c>
      <c r="J145">
        <v>401</v>
      </c>
    </row>
    <row r="146" spans="1:10" x14ac:dyDescent="0.4">
      <c r="A146" t="s">
        <v>21</v>
      </c>
      <c r="B146" t="s">
        <v>22</v>
      </c>
      <c r="C146">
        <v>0.2</v>
      </c>
      <c r="D146" t="s">
        <v>11</v>
      </c>
      <c r="E146" t="s">
        <v>71</v>
      </c>
      <c r="F146">
        <v>672.24599999999987</v>
      </c>
      <c r="G146">
        <v>9.6</v>
      </c>
      <c r="H146">
        <v>12.6</v>
      </c>
      <c r="I146">
        <v>129.80000000000001</v>
      </c>
      <c r="J146">
        <v>362</v>
      </c>
    </row>
    <row r="147" spans="1:10" x14ac:dyDescent="0.4">
      <c r="A147" t="s">
        <v>21</v>
      </c>
      <c r="B147" t="s">
        <v>22</v>
      </c>
      <c r="C147">
        <v>0.2</v>
      </c>
      <c r="D147" t="s">
        <v>11</v>
      </c>
      <c r="E147" t="s">
        <v>72</v>
      </c>
      <c r="F147">
        <v>557.83199999999999</v>
      </c>
      <c r="G147">
        <v>9.1999999999999993</v>
      </c>
      <c r="H147">
        <v>13.2</v>
      </c>
      <c r="I147">
        <v>181</v>
      </c>
      <c r="J147">
        <v>630.4</v>
      </c>
    </row>
    <row r="148" spans="1:10" x14ac:dyDescent="0.4">
      <c r="A148" t="s">
        <v>21</v>
      </c>
      <c r="B148" t="s">
        <v>22</v>
      </c>
      <c r="C148">
        <v>0.2</v>
      </c>
      <c r="D148" t="s">
        <v>11</v>
      </c>
      <c r="E148" t="s">
        <v>70</v>
      </c>
      <c r="F148">
        <v>383.52600000000001</v>
      </c>
      <c r="G148">
        <v>9.1999999999999993</v>
      </c>
      <c r="H148">
        <v>13.4</v>
      </c>
      <c r="I148">
        <v>111.6</v>
      </c>
      <c r="J148">
        <v>358.4</v>
      </c>
    </row>
    <row r="149" spans="1:10" x14ac:dyDescent="0.4">
      <c r="A149" t="s">
        <v>23</v>
      </c>
      <c r="B149" t="s">
        <v>24</v>
      </c>
      <c r="C149">
        <v>0.2</v>
      </c>
      <c r="D149" t="s">
        <v>11</v>
      </c>
      <c r="E149" t="s">
        <v>71</v>
      </c>
      <c r="F149">
        <v>520.16166666666675</v>
      </c>
      <c r="G149">
        <v>14.66666666666667</v>
      </c>
      <c r="H149">
        <v>22</v>
      </c>
      <c r="I149">
        <v>247.16666666666671</v>
      </c>
      <c r="J149">
        <v>1151.333333333333</v>
      </c>
    </row>
    <row r="150" spans="1:10" x14ac:dyDescent="0.4">
      <c r="A150" t="s">
        <v>23</v>
      </c>
      <c r="B150" t="s">
        <v>24</v>
      </c>
      <c r="C150">
        <v>0.2</v>
      </c>
      <c r="D150" t="s">
        <v>11</v>
      </c>
      <c r="E150" t="s">
        <v>72</v>
      </c>
      <c r="F150">
        <v>644.64166666666665</v>
      </c>
      <c r="G150">
        <v>19.5</v>
      </c>
      <c r="H150">
        <v>22.833333333333329</v>
      </c>
      <c r="I150">
        <v>271</v>
      </c>
      <c r="J150">
        <v>1010.166666666667</v>
      </c>
    </row>
    <row r="151" spans="1:10" x14ac:dyDescent="0.4">
      <c r="A151" t="s">
        <v>23</v>
      </c>
      <c r="B151" t="s">
        <v>24</v>
      </c>
      <c r="C151">
        <v>0.2</v>
      </c>
      <c r="D151" t="s">
        <v>11</v>
      </c>
      <c r="E151" t="s">
        <v>70</v>
      </c>
      <c r="F151">
        <v>375.09500000000008</v>
      </c>
      <c r="G151">
        <v>7</v>
      </c>
      <c r="H151">
        <v>21.166666666666671</v>
      </c>
      <c r="I151">
        <v>512.33333333333337</v>
      </c>
      <c r="J151">
        <v>1088</v>
      </c>
    </row>
    <row r="152" spans="1:10" x14ac:dyDescent="0.4">
      <c r="A152" t="s">
        <v>25</v>
      </c>
      <c r="B152" t="s">
        <v>26</v>
      </c>
      <c r="C152">
        <v>0.2</v>
      </c>
      <c r="D152" t="s">
        <v>11</v>
      </c>
      <c r="E152" t="s">
        <v>71</v>
      </c>
      <c r="F152">
        <v>191.24799999999999</v>
      </c>
      <c r="G152">
        <v>5.8</v>
      </c>
      <c r="H152">
        <v>8.6</v>
      </c>
      <c r="I152">
        <v>78.599999999999994</v>
      </c>
      <c r="J152">
        <v>495</v>
      </c>
    </row>
    <row r="153" spans="1:10" x14ac:dyDescent="0.4">
      <c r="A153" t="s">
        <v>25</v>
      </c>
      <c r="B153" t="s">
        <v>26</v>
      </c>
      <c r="C153">
        <v>0.2</v>
      </c>
      <c r="D153" t="s">
        <v>11</v>
      </c>
      <c r="E153" t="s">
        <v>72</v>
      </c>
      <c r="F153">
        <v>203.49600000000001</v>
      </c>
      <c r="G153">
        <v>6</v>
      </c>
      <c r="H153">
        <v>10.199999999999999</v>
      </c>
      <c r="I153">
        <v>172</v>
      </c>
      <c r="J153">
        <v>834.8</v>
      </c>
    </row>
    <row r="154" spans="1:10" x14ac:dyDescent="0.4">
      <c r="A154" t="s">
        <v>25</v>
      </c>
      <c r="B154" t="s">
        <v>26</v>
      </c>
      <c r="C154">
        <v>0.2</v>
      </c>
      <c r="D154" t="s">
        <v>11</v>
      </c>
      <c r="E154" t="s">
        <v>70</v>
      </c>
      <c r="F154">
        <v>160.1</v>
      </c>
      <c r="G154">
        <v>5.4</v>
      </c>
      <c r="H154">
        <v>8.8000000000000007</v>
      </c>
      <c r="I154">
        <v>158</v>
      </c>
      <c r="J154">
        <v>921.6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overall</vt:lpstr>
      <vt:lpstr>numQuery</vt:lpstr>
      <vt:lpstr>Params</vt:lpstr>
      <vt:lpstr>chgdQRatio</vt:lpstr>
      <vt:lpstr>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신유주</cp:lastModifiedBy>
  <dcterms:created xsi:type="dcterms:W3CDTF">2020-06-25T13:39:26Z</dcterms:created>
  <dcterms:modified xsi:type="dcterms:W3CDTF">2020-07-07T14:17:09Z</dcterms:modified>
</cp:coreProperties>
</file>