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Yooju Shin\PycharmProjects\SIGMOD2021LogScript\Data\"/>
    </mc:Choice>
  </mc:AlternateContent>
  <xr:revisionPtr revIDLastSave="0" documentId="13_ncr:1_{94F11DD9-8D30-465F-8A4B-9766F0F388BB}" xr6:coauthVersionLast="36" xr6:coauthVersionMax="36" xr10:uidLastSave="{00000000-0000-0000-0000-000000000000}"/>
  <bookViews>
    <workbookView xWindow="0" yWindow="0" windowWidth="20880" windowHeight="8328" activeTab="3" xr2:uid="{00000000-000D-0000-FFFF-FFFF00000000}"/>
  </bookViews>
  <sheets>
    <sheet name="overall" sheetId="1" r:id="rId1"/>
    <sheet name="numQuery" sheetId="3" r:id="rId2"/>
    <sheet name="Params" sheetId="4" r:id="rId3"/>
    <sheet name="chgdQRatio" sheetId="2" r:id="rId4"/>
  </sheets>
  <calcPr calcId="191029"/>
</workbook>
</file>

<file path=xl/calcChain.xml><?xml version="1.0" encoding="utf-8"?>
<calcChain xmlns="http://schemas.openxmlformats.org/spreadsheetml/2006/main">
  <c r="R4" i="2" l="1"/>
  <c r="R5" i="2"/>
  <c r="R6" i="2"/>
  <c r="R8" i="2"/>
  <c r="R9" i="2"/>
  <c r="R10" i="2"/>
  <c r="R11" i="2"/>
  <c r="R13" i="2"/>
  <c r="R14" i="2"/>
  <c r="R15" i="2"/>
  <c r="R16" i="2"/>
  <c r="R18" i="2"/>
  <c r="R19" i="2"/>
  <c r="R20" i="2"/>
  <c r="R21" i="2"/>
  <c r="R23" i="2"/>
  <c r="R24" i="2"/>
  <c r="R25" i="2"/>
  <c r="R26" i="2"/>
  <c r="R28" i="2"/>
  <c r="R29" i="2"/>
  <c r="R30" i="2"/>
  <c r="R31" i="2"/>
  <c r="R3" i="2"/>
  <c r="S3" i="2"/>
  <c r="O7" i="2"/>
  <c r="O12" i="2"/>
  <c r="O17" i="2"/>
  <c r="O22" i="2"/>
  <c r="O27" i="2"/>
  <c r="O2" i="2"/>
  <c r="N7" i="2"/>
  <c r="N12" i="2"/>
  <c r="N17" i="2"/>
  <c r="N22" i="2"/>
  <c r="N27" i="2"/>
  <c r="N2" i="2"/>
  <c r="S4" i="2"/>
  <c r="S5" i="2"/>
  <c r="S6" i="2"/>
  <c r="S8" i="2"/>
  <c r="S9" i="2"/>
  <c r="S10" i="2"/>
  <c r="S11" i="2"/>
  <c r="S13" i="2"/>
  <c r="S14" i="2"/>
  <c r="S15" i="2"/>
  <c r="S16" i="2"/>
  <c r="S18" i="2"/>
  <c r="S19" i="2"/>
  <c r="S20" i="2"/>
  <c r="S21" i="2"/>
  <c r="S23" i="2"/>
  <c r="S24" i="2"/>
  <c r="S25" i="2"/>
  <c r="S26" i="2"/>
  <c r="S28" i="2"/>
  <c r="S29" i="2"/>
  <c r="S30" i="2"/>
  <c r="S31" i="2"/>
  <c r="N33" i="2" l="1"/>
  <c r="O33" i="2"/>
  <c r="R33" i="2"/>
  <c r="S33" i="2"/>
  <c r="R35" i="4"/>
  <c r="Q35" i="4"/>
  <c r="O35" i="4"/>
  <c r="N35" i="4"/>
  <c r="R26" i="4"/>
  <c r="Q26" i="4"/>
  <c r="O26" i="4"/>
  <c r="N26" i="4"/>
  <c r="R17" i="4"/>
  <c r="Q17" i="4"/>
  <c r="O17" i="4"/>
  <c r="N17" i="4"/>
  <c r="O8" i="4"/>
  <c r="Q8" i="4"/>
  <c r="R8" i="4"/>
  <c r="N8" i="4"/>
  <c r="R34" i="4"/>
  <c r="Q34" i="4"/>
  <c r="O34" i="4"/>
  <c r="N34" i="4"/>
  <c r="R33" i="4"/>
  <c r="Q33" i="4"/>
  <c r="O33" i="4"/>
  <c r="N33" i="4"/>
  <c r="R32" i="4"/>
  <c r="Q32" i="4"/>
  <c r="O32" i="4"/>
  <c r="N32" i="4"/>
  <c r="R31" i="4"/>
  <c r="Q31" i="4"/>
  <c r="O31" i="4"/>
  <c r="N31" i="4"/>
  <c r="R30" i="4"/>
  <c r="Q30" i="4"/>
  <c r="O30" i="4"/>
  <c r="N30" i="4"/>
  <c r="R29" i="4"/>
  <c r="Q29" i="4"/>
  <c r="O29" i="4"/>
  <c r="N29" i="4"/>
  <c r="R25" i="4"/>
  <c r="Q25" i="4"/>
  <c r="O25" i="4"/>
  <c r="N25" i="4"/>
  <c r="R24" i="4"/>
  <c r="Q24" i="4"/>
  <c r="O24" i="4"/>
  <c r="N24" i="4"/>
  <c r="R23" i="4"/>
  <c r="Q23" i="4"/>
  <c r="O23" i="4"/>
  <c r="N23" i="4"/>
  <c r="R22" i="4"/>
  <c r="Q22" i="4"/>
  <c r="O22" i="4"/>
  <c r="N22" i="4"/>
  <c r="R21" i="4"/>
  <c r="Q21" i="4"/>
  <c r="O21" i="4"/>
  <c r="N21" i="4"/>
  <c r="R20" i="4"/>
  <c r="Q20" i="4"/>
  <c r="O20" i="4"/>
  <c r="N20" i="4"/>
  <c r="R16" i="4"/>
  <c r="Q16" i="4"/>
  <c r="O16" i="4"/>
  <c r="N16" i="4"/>
  <c r="R15" i="4"/>
  <c r="Q15" i="4"/>
  <c r="O15" i="4"/>
  <c r="N15" i="4"/>
  <c r="R14" i="4"/>
  <c r="Q14" i="4"/>
  <c r="O14" i="4"/>
  <c r="N14" i="4"/>
  <c r="R13" i="4"/>
  <c r="Q13" i="4"/>
  <c r="O13" i="4"/>
  <c r="N13" i="4"/>
  <c r="R12" i="4"/>
  <c r="Q12" i="4"/>
  <c r="O12" i="4"/>
  <c r="N12" i="4"/>
  <c r="R11" i="4"/>
  <c r="Q11" i="4"/>
  <c r="O11" i="4"/>
  <c r="N11" i="4"/>
  <c r="O7" i="4"/>
  <c r="O6" i="4"/>
  <c r="O5" i="4"/>
  <c r="O4" i="4"/>
  <c r="O3" i="4"/>
  <c r="O2" i="4"/>
  <c r="R7" i="4"/>
  <c r="R6" i="4"/>
  <c r="R5" i="4"/>
  <c r="R4" i="4"/>
  <c r="R3" i="4"/>
  <c r="R2" i="4"/>
  <c r="Q3" i="4"/>
  <c r="Q4" i="4"/>
  <c r="Q5" i="4"/>
  <c r="Q6" i="4"/>
  <c r="Q7" i="4"/>
  <c r="Q2" i="4"/>
  <c r="N3" i="4"/>
  <c r="N4" i="4"/>
  <c r="N5" i="4"/>
  <c r="N6" i="4"/>
  <c r="N7" i="4"/>
  <c r="N2" i="4"/>
  <c r="R23" i="3"/>
  <c r="Q23" i="3"/>
  <c r="R19" i="3"/>
  <c r="Q19" i="3"/>
  <c r="R15" i="3"/>
  <c r="Q15" i="3"/>
  <c r="P23" i="3"/>
  <c r="O23" i="3"/>
  <c r="P19" i="3"/>
  <c r="O19" i="3"/>
  <c r="P15" i="3"/>
  <c r="O15" i="3"/>
  <c r="N23" i="3"/>
  <c r="M23" i="3"/>
  <c r="N19" i="3"/>
  <c r="M19" i="3"/>
  <c r="N15" i="3"/>
  <c r="M15" i="3"/>
  <c r="O6" i="3"/>
  <c r="O10" i="3"/>
  <c r="O2" i="3"/>
  <c r="N6" i="3"/>
  <c r="N10" i="3"/>
  <c r="N2" i="3"/>
  <c r="M6" i="3"/>
  <c r="M10" i="3"/>
  <c r="M2" i="3"/>
  <c r="S10" i="1"/>
  <c r="R10" i="1"/>
  <c r="Q10" i="1"/>
  <c r="S6" i="1"/>
  <c r="R6" i="1"/>
  <c r="Q6" i="1"/>
  <c r="N12" i="1"/>
  <c r="N15" i="1"/>
  <c r="N16" i="1"/>
  <c r="N17" i="1"/>
  <c r="N18" i="1"/>
  <c r="N19" i="1"/>
  <c r="N14" i="1"/>
  <c r="N20" i="1" s="1"/>
  <c r="M15" i="1"/>
  <c r="M16" i="1"/>
  <c r="M17" i="1"/>
  <c r="M18" i="1"/>
  <c r="M19" i="1"/>
  <c r="M14" i="1"/>
  <c r="M20" i="1" s="1"/>
  <c r="N7" i="1"/>
  <c r="N8" i="1"/>
  <c r="N9" i="1"/>
  <c r="N10" i="1"/>
  <c r="N11" i="1"/>
  <c r="N6" i="1"/>
  <c r="M11" i="1"/>
  <c r="M6" i="1"/>
  <c r="M12" i="1" s="1"/>
  <c r="M7" i="1"/>
  <c r="M8" i="1"/>
  <c r="M9" i="1"/>
  <c r="M10" i="1"/>
</calcChain>
</file>

<file path=xl/sharedStrings.xml><?xml version="1.0" encoding="utf-8"?>
<sst xmlns="http://schemas.openxmlformats.org/spreadsheetml/2006/main" count="921" uniqueCount="70">
  <si>
    <t>Dataset</t>
  </si>
  <si>
    <t>Queryset</t>
  </si>
  <si>
    <t>ChgQRatio</t>
  </si>
  <si>
    <t>Method</t>
  </si>
  <si>
    <t>Time</t>
  </si>
  <si>
    <t>AvgMem</t>
  </si>
  <si>
    <t>PeakMem</t>
  </si>
  <si>
    <t>#Out</t>
  </si>
  <si>
    <t>#OutQ</t>
  </si>
  <si>
    <t>EM</t>
  </si>
  <si>
    <t>EM_Q100</t>
  </si>
  <si>
    <t>MDUAL</t>
  </si>
  <si>
    <t>MDUAL-D</t>
  </si>
  <si>
    <t>MDUAL-Q</t>
  </si>
  <si>
    <t>NAIVE</t>
  </si>
  <si>
    <t>SOP</t>
  </si>
  <si>
    <t>pMCSKY</t>
  </si>
  <si>
    <t>FC</t>
  </si>
  <si>
    <t>FC_Q100</t>
  </si>
  <si>
    <t>GAS</t>
  </si>
  <si>
    <t>GAS_Q100</t>
  </si>
  <si>
    <t>HPC</t>
  </si>
  <si>
    <t>HPC_Q100</t>
  </si>
  <si>
    <t>STK</t>
  </si>
  <si>
    <t>STK_Q100</t>
  </si>
  <si>
    <t>TAO</t>
  </si>
  <si>
    <t>TAO_Q100</t>
  </si>
  <si>
    <t>Time others/ours</t>
    <phoneticPr fontId="2" type="noConversion"/>
  </si>
  <si>
    <t>SOP</t>
    <phoneticPr fontId="2" type="noConversion"/>
  </si>
  <si>
    <t>pMCSKY</t>
    <phoneticPr fontId="2" type="noConversion"/>
  </si>
  <si>
    <t>STK</t>
    <phoneticPr fontId="2" type="noConversion"/>
  </si>
  <si>
    <t>TAO</t>
    <phoneticPr fontId="2" type="noConversion"/>
  </si>
  <si>
    <t>HPC</t>
    <phoneticPr fontId="2" type="noConversion"/>
  </si>
  <si>
    <t>GAS</t>
    <phoneticPr fontId="2" type="noConversion"/>
  </si>
  <si>
    <t>Mem others/ours</t>
    <phoneticPr fontId="2" type="noConversion"/>
  </si>
  <si>
    <t>EM_Q1</t>
  </si>
  <si>
    <t>EM_Q10</t>
  </si>
  <si>
    <t>EM_Q1000</t>
  </si>
  <si>
    <t>GAS_Q1</t>
  </si>
  <si>
    <t>GAS_Q10</t>
  </si>
  <si>
    <t>GAS_Q1000</t>
  </si>
  <si>
    <t>STK_Q1</t>
  </si>
  <si>
    <t>STK_Q10</t>
  </si>
  <si>
    <t>STK_Q1000</t>
  </si>
  <si>
    <t>paramKey</t>
  </si>
  <si>
    <t>K</t>
  </si>
  <si>
    <t>R</t>
  </si>
  <si>
    <t>S</t>
  </si>
  <si>
    <t>W</t>
  </si>
  <si>
    <t>average</t>
    <phoneticPr fontId="2" type="noConversion"/>
  </si>
  <si>
    <t>Average Time</t>
    <phoneticPr fontId="2" type="noConversion"/>
  </si>
  <si>
    <t>OURS</t>
    <phoneticPr fontId="2" type="noConversion"/>
  </si>
  <si>
    <t>Average PeakMem</t>
    <phoneticPr fontId="2" type="noConversion"/>
  </si>
  <si>
    <t>Time increase rate(1000/1)</t>
    <phoneticPr fontId="2" type="noConversion"/>
  </si>
  <si>
    <t>PeakMem Min Max</t>
    <phoneticPr fontId="2" type="noConversion"/>
  </si>
  <si>
    <t>Max</t>
    <phoneticPr fontId="2" type="noConversion"/>
  </si>
  <si>
    <t>SOP Min</t>
    <phoneticPr fontId="2" type="noConversion"/>
  </si>
  <si>
    <t>SOP mem</t>
    <phoneticPr fontId="2" type="noConversion"/>
  </si>
  <si>
    <t>SOP cpu</t>
    <phoneticPr fontId="2" type="noConversion"/>
  </si>
  <si>
    <t>pMCSKY cpu</t>
    <phoneticPr fontId="2" type="noConversion"/>
  </si>
  <si>
    <t>pMCSKY mem</t>
    <phoneticPr fontId="2" type="noConversion"/>
  </si>
  <si>
    <t>S CPU time,PeakMem Others/Ours</t>
    <phoneticPr fontId="2" type="noConversion"/>
  </si>
  <si>
    <t>W CPU time,PeakMem Others/Ours</t>
    <phoneticPr fontId="2" type="noConversion"/>
  </si>
  <si>
    <t>K CPU time,PeakMem Others/Ours</t>
    <phoneticPr fontId="2" type="noConversion"/>
  </si>
  <si>
    <t>R CPU time,PeakMem Others/Ours</t>
    <phoneticPr fontId="2" type="noConversion"/>
  </si>
  <si>
    <t>AVERAGE</t>
    <phoneticPr fontId="2" type="noConversion"/>
  </si>
  <si>
    <t xml:space="preserve"> </t>
    <phoneticPr fontId="2" type="noConversion"/>
  </si>
  <si>
    <t>Qratio=0, CPU time, Others/Ours</t>
    <phoneticPr fontId="2" type="noConversion"/>
  </si>
  <si>
    <t>Qratio!=0, CPU time, Others/Ours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</si>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</sst>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topLeftCell="H1" workbookViewId="0">
      <selection activeCell="M20" sqref="M20"/>
    </sheetView>
  </sheetViews>
  <sheetFormatPr defaultRowHeight="17.399999999999999" x14ac:dyDescent="0.4"/>
  <cols>
    <col min="12" max="12" width="17.5" bestFit="1" customWidth="1"/>
    <col min="13" max="15" width="10.59765625" customWidth="1"/>
    <col min="16" max="16" width="18.3984375" bestFit="1" customWidth="1"/>
    <col min="17" max="18" width="10.59765625" customWidth="1"/>
  </cols>
  <sheetData>
    <row r="1" spans="2:19" x14ac:dyDescent="0.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L1" s="3"/>
    </row>
    <row r="2" spans="2:19" x14ac:dyDescent="0.4">
      <c r="B2" t="s">
        <v>9</v>
      </c>
      <c r="C2" t="s">
        <v>10</v>
      </c>
      <c r="D2">
        <v>0.2</v>
      </c>
      <c r="E2" t="s">
        <v>15</v>
      </c>
      <c r="F2">
        <v>73799.12</v>
      </c>
      <c r="G2">
        <v>770.05</v>
      </c>
      <c r="H2">
        <v>899.5</v>
      </c>
      <c r="I2">
        <v>9</v>
      </c>
      <c r="J2">
        <v>10.5</v>
      </c>
    </row>
    <row r="3" spans="2:19" x14ac:dyDescent="0.4">
      <c r="B3" t="s">
        <v>17</v>
      </c>
      <c r="C3" t="s">
        <v>18</v>
      </c>
      <c r="D3">
        <v>0.2</v>
      </c>
      <c r="E3" t="s">
        <v>15</v>
      </c>
      <c r="F3">
        <v>52473.14</v>
      </c>
      <c r="G3">
        <v>221.05</v>
      </c>
      <c r="H3">
        <v>322</v>
      </c>
      <c r="I3">
        <v>310.5</v>
      </c>
      <c r="J3">
        <v>630.5</v>
      </c>
    </row>
    <row r="4" spans="2:19" x14ac:dyDescent="0.4">
      <c r="B4" t="s">
        <v>19</v>
      </c>
      <c r="C4" t="s">
        <v>20</v>
      </c>
      <c r="D4">
        <v>0.2</v>
      </c>
      <c r="E4" t="s">
        <v>15</v>
      </c>
      <c r="F4">
        <v>82111.825000000012</v>
      </c>
      <c r="G4">
        <v>342.65</v>
      </c>
      <c r="H4">
        <v>452</v>
      </c>
      <c r="I4">
        <v>13.5</v>
      </c>
      <c r="J4">
        <v>20</v>
      </c>
      <c r="L4" s="5"/>
      <c r="M4" s="5"/>
      <c r="N4" s="5"/>
    </row>
    <row r="5" spans="2:19" x14ac:dyDescent="0.4">
      <c r="B5" t="s">
        <v>21</v>
      </c>
      <c r="C5" t="s">
        <v>22</v>
      </c>
      <c r="D5">
        <v>0.2</v>
      </c>
      <c r="E5" t="s">
        <v>15</v>
      </c>
      <c r="F5">
        <v>6579.101999999999</v>
      </c>
      <c r="G5">
        <v>142.97999999999999</v>
      </c>
      <c r="H5">
        <v>205.8</v>
      </c>
      <c r="I5">
        <v>97.2</v>
      </c>
      <c r="J5">
        <v>251.8</v>
      </c>
      <c r="L5" s="4" t="s">
        <v>27</v>
      </c>
      <c r="M5" s="5" t="s">
        <v>28</v>
      </c>
      <c r="N5" s="5" t="s">
        <v>29</v>
      </c>
      <c r="P5" s="3" t="s">
        <v>50</v>
      </c>
      <c r="Q5" t="s">
        <v>28</v>
      </c>
      <c r="R5" t="s">
        <v>29</v>
      </c>
      <c r="S5" t="s">
        <v>51</v>
      </c>
    </row>
    <row r="6" spans="2:19" x14ac:dyDescent="0.4">
      <c r="B6" t="s">
        <v>23</v>
      </c>
      <c r="C6" t="s">
        <v>24</v>
      </c>
      <c r="D6">
        <v>0.2</v>
      </c>
      <c r="E6" t="s">
        <v>15</v>
      </c>
      <c r="F6">
        <v>13180.518</v>
      </c>
      <c r="G6">
        <v>179.58</v>
      </c>
      <c r="H6">
        <v>250.2</v>
      </c>
      <c r="I6">
        <v>86.2</v>
      </c>
      <c r="J6">
        <v>278.2</v>
      </c>
      <c r="L6" s="5" t="s">
        <v>9</v>
      </c>
      <c r="M6" s="5">
        <f t="shared" ref="M6:M9" si="0">F2/F31</f>
        <v>32.263715740159448</v>
      </c>
      <c r="N6" s="5">
        <f>F8/F31</f>
        <v>32.81904517498684</v>
      </c>
      <c r="Q6">
        <f>AVERAGE(F2:F7)</f>
        <v>42053.841833333339</v>
      </c>
      <c r="R6">
        <f>AVERAGE(F8:F13)</f>
        <v>42845.167500000003</v>
      </c>
      <c r="S6">
        <f>AVERAGE(F31:F36)</f>
        <v>837.28533333333337</v>
      </c>
    </row>
    <row r="7" spans="2:19" x14ac:dyDescent="0.4">
      <c r="B7" t="s">
        <v>25</v>
      </c>
      <c r="C7" t="s">
        <v>26</v>
      </c>
      <c r="D7">
        <v>0.2</v>
      </c>
      <c r="E7" t="s">
        <v>15</v>
      </c>
      <c r="F7">
        <v>24179.346000000001</v>
      </c>
      <c r="G7">
        <v>229.84</v>
      </c>
      <c r="H7">
        <v>279.2</v>
      </c>
      <c r="I7">
        <v>121.6</v>
      </c>
      <c r="J7">
        <v>560.20000000000005</v>
      </c>
      <c r="L7" s="5" t="s">
        <v>17</v>
      </c>
      <c r="M7" s="5">
        <f t="shared" si="0"/>
        <v>25.564255640899972</v>
      </c>
      <c r="N7" s="5">
        <f t="shared" ref="N7:N11" si="1">F9/F32</f>
        <v>27.129152907680901</v>
      </c>
    </row>
    <row r="8" spans="2:19" x14ac:dyDescent="0.4">
      <c r="B8" t="s">
        <v>9</v>
      </c>
      <c r="C8" t="s">
        <v>10</v>
      </c>
      <c r="D8">
        <v>0.2</v>
      </c>
      <c r="E8" t="s">
        <v>16</v>
      </c>
      <c r="F8">
        <v>75069.364999999991</v>
      </c>
      <c r="G8">
        <v>713.25</v>
      </c>
      <c r="H8">
        <v>843.5</v>
      </c>
      <c r="I8">
        <v>9</v>
      </c>
      <c r="J8">
        <v>10.5</v>
      </c>
      <c r="L8" s="5" t="s">
        <v>19</v>
      </c>
      <c r="M8" s="5">
        <f t="shared" si="0"/>
        <v>210.32526562227849</v>
      </c>
      <c r="N8" s="5">
        <f t="shared" si="1"/>
        <v>214.73193153758672</v>
      </c>
    </row>
    <row r="9" spans="2:19" x14ac:dyDescent="0.4">
      <c r="B9" t="s">
        <v>17</v>
      </c>
      <c r="C9" t="s">
        <v>18</v>
      </c>
      <c r="D9">
        <v>0.2</v>
      </c>
      <c r="E9" t="s">
        <v>16</v>
      </c>
      <c r="F9">
        <v>55685.245000000003</v>
      </c>
      <c r="G9">
        <v>164.9</v>
      </c>
      <c r="H9">
        <v>287</v>
      </c>
      <c r="I9">
        <v>310.5</v>
      </c>
      <c r="J9">
        <v>630.5</v>
      </c>
      <c r="L9" s="5" t="s">
        <v>21</v>
      </c>
      <c r="M9" s="5">
        <f t="shared" si="0"/>
        <v>34.527631123193345</v>
      </c>
      <c r="N9" s="5">
        <f t="shared" si="1"/>
        <v>31.980928489708521</v>
      </c>
      <c r="P9" s="3" t="s">
        <v>52</v>
      </c>
      <c r="Q9" t="s">
        <v>28</v>
      </c>
      <c r="R9" t="s">
        <v>29</v>
      </c>
      <c r="S9" t="s">
        <v>51</v>
      </c>
    </row>
    <row r="10" spans="2:19" x14ac:dyDescent="0.4">
      <c r="B10" t="s">
        <v>19</v>
      </c>
      <c r="C10" t="s">
        <v>20</v>
      </c>
      <c r="D10">
        <v>0.2</v>
      </c>
      <c r="E10" t="s">
        <v>16</v>
      </c>
      <c r="F10">
        <v>83832.205000000002</v>
      </c>
      <c r="G10">
        <v>285.10000000000002</v>
      </c>
      <c r="H10">
        <v>393.5</v>
      </c>
      <c r="I10">
        <v>13.5</v>
      </c>
      <c r="J10">
        <v>20</v>
      </c>
      <c r="L10" s="5" t="s">
        <v>23</v>
      </c>
      <c r="M10" s="5">
        <f>F6/F35</f>
        <v>740.14588948787059</v>
      </c>
      <c r="N10" s="5">
        <f t="shared" si="1"/>
        <v>709.49573225516622</v>
      </c>
      <c r="Q10">
        <f>AVERAGE(H2:H7)</f>
        <v>401.45</v>
      </c>
      <c r="R10">
        <f>AVERAGE(H8:H13)</f>
        <v>339.5</v>
      </c>
      <c r="S10">
        <f>AVERAGE(H31:H36)</f>
        <v>31.086666666666662</v>
      </c>
    </row>
    <row r="11" spans="2:19" x14ac:dyDescent="0.4">
      <c r="B11" t="s">
        <v>21</v>
      </c>
      <c r="C11" t="s">
        <v>22</v>
      </c>
      <c r="D11">
        <v>0.2</v>
      </c>
      <c r="E11" t="s">
        <v>16</v>
      </c>
      <c r="F11">
        <v>6093.8379999999997</v>
      </c>
      <c r="G11">
        <v>78.42</v>
      </c>
      <c r="H11">
        <v>142.19999999999999</v>
      </c>
      <c r="I11">
        <v>97.2</v>
      </c>
      <c r="J11">
        <v>251.8</v>
      </c>
      <c r="L11" s="5" t="s">
        <v>25</v>
      </c>
      <c r="M11" s="5">
        <f>F7/F36</f>
        <v>284.51645015532335</v>
      </c>
      <c r="N11" s="5">
        <f t="shared" si="1"/>
        <v>279.53087640026354</v>
      </c>
    </row>
    <row r="12" spans="2:19" x14ac:dyDescent="0.4">
      <c r="B12" t="s">
        <v>23</v>
      </c>
      <c r="C12" t="s">
        <v>24</v>
      </c>
      <c r="D12">
        <v>0.2</v>
      </c>
      <c r="E12" t="s">
        <v>16</v>
      </c>
      <c r="F12">
        <v>12634.7</v>
      </c>
      <c r="G12">
        <v>121.1</v>
      </c>
      <c r="H12">
        <v>150.80000000000001</v>
      </c>
      <c r="I12">
        <v>86.2</v>
      </c>
      <c r="J12">
        <v>278.2</v>
      </c>
      <c r="L12" s="5" t="s">
        <v>49</v>
      </c>
      <c r="M12" s="5">
        <f>AVERAGE(M6:M11)</f>
        <v>221.22386796162084</v>
      </c>
      <c r="N12" s="5">
        <f>AVERAGE(N6:N11)</f>
        <v>215.94794446089881</v>
      </c>
    </row>
    <row r="13" spans="2:19" x14ac:dyDescent="0.4">
      <c r="B13" t="s">
        <v>25</v>
      </c>
      <c r="C13" t="s">
        <v>26</v>
      </c>
      <c r="D13">
        <v>0.2</v>
      </c>
      <c r="E13" t="s">
        <v>16</v>
      </c>
      <c r="F13">
        <v>23755.651999999998</v>
      </c>
      <c r="G13">
        <v>170.6</v>
      </c>
      <c r="H13">
        <v>220</v>
      </c>
      <c r="I13">
        <v>121.6</v>
      </c>
      <c r="J13">
        <v>560.20000000000005</v>
      </c>
      <c r="L13" s="4" t="s">
        <v>34</v>
      </c>
      <c r="M13" s="5" t="s">
        <v>28</v>
      </c>
      <c r="N13" s="5" t="s">
        <v>29</v>
      </c>
    </row>
    <row r="14" spans="2:19" x14ac:dyDescent="0.4">
      <c r="B14" t="s">
        <v>9</v>
      </c>
      <c r="C14" t="s">
        <v>10</v>
      </c>
      <c r="D14">
        <v>0.2</v>
      </c>
      <c r="E14" t="s">
        <v>14</v>
      </c>
      <c r="F14">
        <v>34161.47</v>
      </c>
      <c r="G14">
        <v>3</v>
      </c>
      <c r="H14">
        <v>80</v>
      </c>
      <c r="I14">
        <v>11</v>
      </c>
      <c r="J14">
        <v>14</v>
      </c>
      <c r="L14" s="5" t="s">
        <v>9</v>
      </c>
      <c r="M14" s="5">
        <f>H2/H31</f>
        <v>25.45274476513865</v>
      </c>
      <c r="N14" s="5">
        <f>H8/H31</f>
        <v>23.868138087153365</v>
      </c>
    </row>
    <row r="15" spans="2:19" x14ac:dyDescent="0.4">
      <c r="B15" t="s">
        <v>19</v>
      </c>
      <c r="C15" t="s">
        <v>20</v>
      </c>
      <c r="D15">
        <v>0.2</v>
      </c>
      <c r="E15" t="s">
        <v>14</v>
      </c>
      <c r="F15">
        <v>23995.77</v>
      </c>
      <c r="G15">
        <v>3</v>
      </c>
      <c r="H15">
        <v>22</v>
      </c>
      <c r="I15">
        <v>15</v>
      </c>
      <c r="J15">
        <v>21</v>
      </c>
      <c r="L15" s="5" t="s">
        <v>17</v>
      </c>
      <c r="M15" s="5">
        <f t="shared" ref="M15:M19" si="2">H3/H32</f>
        <v>7.5622357914513856</v>
      </c>
      <c r="N15" s="5">
        <f t="shared" ref="N15:N19" si="3">H9/H32</f>
        <v>6.7402536402066699</v>
      </c>
    </row>
    <row r="16" spans="2:19" x14ac:dyDescent="0.4">
      <c r="B16" t="s">
        <v>21</v>
      </c>
      <c r="C16" t="s">
        <v>22</v>
      </c>
      <c r="D16">
        <v>0.2</v>
      </c>
      <c r="E16" t="s">
        <v>14</v>
      </c>
      <c r="F16">
        <v>20947.972000000002</v>
      </c>
      <c r="G16">
        <v>2.48</v>
      </c>
      <c r="H16">
        <v>22</v>
      </c>
      <c r="I16">
        <v>97.2</v>
      </c>
      <c r="J16">
        <v>251.8</v>
      </c>
      <c r="L16" s="5" t="s">
        <v>19</v>
      </c>
      <c r="M16" s="5">
        <f t="shared" si="2"/>
        <v>11.524732279449257</v>
      </c>
      <c r="N16" s="5">
        <f t="shared" si="3"/>
        <v>10.033146353901067</v>
      </c>
    </row>
    <row r="17" spans="2:14" x14ac:dyDescent="0.4">
      <c r="B17" t="s">
        <v>23</v>
      </c>
      <c r="C17" t="s">
        <v>24</v>
      </c>
      <c r="D17">
        <v>0.2</v>
      </c>
      <c r="E17" t="s">
        <v>14</v>
      </c>
      <c r="F17">
        <v>16013.69</v>
      </c>
      <c r="G17">
        <v>2</v>
      </c>
      <c r="H17">
        <v>8</v>
      </c>
      <c r="I17">
        <v>86.2</v>
      </c>
      <c r="J17">
        <v>278.2</v>
      </c>
      <c r="L17" s="5" t="s">
        <v>21</v>
      </c>
      <c r="M17" s="5">
        <f t="shared" si="2"/>
        <v>7.3869346733668344</v>
      </c>
      <c r="N17" s="5">
        <f t="shared" si="3"/>
        <v>5.1040918880114861</v>
      </c>
    </row>
    <row r="18" spans="2:14" x14ac:dyDescent="0.4">
      <c r="B18" t="s">
        <v>25</v>
      </c>
      <c r="C18" t="s">
        <v>26</v>
      </c>
      <c r="D18">
        <v>0.2</v>
      </c>
      <c r="E18" t="s">
        <v>14</v>
      </c>
      <c r="F18">
        <v>15498.722</v>
      </c>
      <c r="G18">
        <v>2</v>
      </c>
      <c r="H18">
        <v>12</v>
      </c>
      <c r="I18">
        <v>121.6</v>
      </c>
      <c r="J18">
        <v>560.20000000000005</v>
      </c>
      <c r="L18" s="5" t="s">
        <v>23</v>
      </c>
      <c r="M18" s="5">
        <f t="shared" si="2"/>
        <v>13.182297154899894</v>
      </c>
      <c r="N18" s="5">
        <f t="shared" si="3"/>
        <v>7.9452054794520555</v>
      </c>
    </row>
    <row r="19" spans="2:14" x14ac:dyDescent="0.4">
      <c r="B19" t="s">
        <v>9</v>
      </c>
      <c r="C19" t="s">
        <v>10</v>
      </c>
      <c r="D19">
        <v>0.2</v>
      </c>
      <c r="E19" t="s">
        <v>13</v>
      </c>
      <c r="F19">
        <v>3846.8919999999998</v>
      </c>
      <c r="G19">
        <v>16.420000000000002</v>
      </c>
      <c r="H19">
        <v>36.520000000000003</v>
      </c>
      <c r="I19">
        <v>177.6</v>
      </c>
      <c r="J19">
        <v>302.2</v>
      </c>
      <c r="L19" s="5" t="s">
        <v>25</v>
      </c>
      <c r="M19" s="5">
        <f t="shared" si="2"/>
        <v>12.386867790594499</v>
      </c>
      <c r="N19" s="5">
        <f t="shared" si="3"/>
        <v>9.7604259094942325</v>
      </c>
    </row>
    <row r="20" spans="2:14" x14ac:dyDescent="0.4">
      <c r="B20" t="s">
        <v>17</v>
      </c>
      <c r="C20" t="s">
        <v>18</v>
      </c>
      <c r="D20">
        <v>0.2</v>
      </c>
      <c r="E20" t="s">
        <v>13</v>
      </c>
      <c r="F20">
        <v>1874.588</v>
      </c>
      <c r="G20">
        <v>21</v>
      </c>
      <c r="H20">
        <v>37.260000000000012</v>
      </c>
      <c r="I20">
        <v>168</v>
      </c>
      <c r="J20">
        <v>229.8</v>
      </c>
      <c r="L20" s="5" t="s">
        <v>49</v>
      </c>
      <c r="M20" s="5">
        <f>AVERAGE(M14:M19)</f>
        <v>12.91596874248342</v>
      </c>
      <c r="N20" s="5">
        <f>AVERAGE(N14:N19)</f>
        <v>10.575210226369814</v>
      </c>
    </row>
    <row r="21" spans="2:14" x14ac:dyDescent="0.4">
      <c r="B21" t="s">
        <v>19</v>
      </c>
      <c r="C21" t="s">
        <v>20</v>
      </c>
      <c r="D21">
        <v>0.2</v>
      </c>
      <c r="E21" t="s">
        <v>13</v>
      </c>
      <c r="F21">
        <v>1967.6279999999999</v>
      </c>
      <c r="G21">
        <v>19</v>
      </c>
      <c r="H21">
        <v>39.179999999999993</v>
      </c>
      <c r="I21">
        <v>34.799999999999997</v>
      </c>
      <c r="J21">
        <v>82.4</v>
      </c>
    </row>
    <row r="22" spans="2:14" x14ac:dyDescent="0.4">
      <c r="B22" t="s">
        <v>21</v>
      </c>
      <c r="C22" t="s">
        <v>22</v>
      </c>
      <c r="D22">
        <v>0.2</v>
      </c>
      <c r="E22" t="s">
        <v>13</v>
      </c>
      <c r="F22">
        <v>1107.5740000000001</v>
      </c>
      <c r="G22">
        <v>10</v>
      </c>
      <c r="H22">
        <v>28.62</v>
      </c>
      <c r="I22">
        <v>97.6</v>
      </c>
      <c r="J22">
        <v>228.4</v>
      </c>
    </row>
    <row r="23" spans="2:14" x14ac:dyDescent="0.4">
      <c r="B23" t="s">
        <v>23</v>
      </c>
      <c r="C23" t="s">
        <v>24</v>
      </c>
      <c r="D23">
        <v>0.2</v>
      </c>
      <c r="E23" t="s">
        <v>13</v>
      </c>
      <c r="F23">
        <v>1332.5640000000001</v>
      </c>
      <c r="G23">
        <v>4</v>
      </c>
      <c r="H23">
        <v>19</v>
      </c>
      <c r="I23">
        <v>68.599999999999994</v>
      </c>
      <c r="J23">
        <v>305.39999999999998</v>
      </c>
    </row>
    <row r="24" spans="2:14" x14ac:dyDescent="0.4">
      <c r="B24" t="s">
        <v>25</v>
      </c>
      <c r="C24" t="s">
        <v>26</v>
      </c>
      <c r="D24">
        <v>0.2</v>
      </c>
      <c r="E24" t="s">
        <v>13</v>
      </c>
      <c r="F24">
        <v>1547.502</v>
      </c>
      <c r="G24">
        <v>5</v>
      </c>
      <c r="H24">
        <v>21.1</v>
      </c>
      <c r="I24">
        <v>130.19999999999999</v>
      </c>
      <c r="J24">
        <v>696</v>
      </c>
    </row>
    <row r="25" spans="2:14" x14ac:dyDescent="0.4">
      <c r="B25" t="s">
        <v>9</v>
      </c>
      <c r="C25" t="s">
        <v>10</v>
      </c>
      <c r="D25">
        <v>0.2</v>
      </c>
      <c r="E25" t="s">
        <v>12</v>
      </c>
      <c r="F25">
        <v>8531.2759999999998</v>
      </c>
      <c r="G25">
        <v>14.5</v>
      </c>
      <c r="H25">
        <v>36.14</v>
      </c>
      <c r="I25">
        <v>177.6</v>
      </c>
      <c r="J25">
        <v>198.4</v>
      </c>
    </row>
    <row r="26" spans="2:14" x14ac:dyDescent="0.4">
      <c r="B26" t="s">
        <v>17</v>
      </c>
      <c r="C26" t="s">
        <v>18</v>
      </c>
      <c r="D26">
        <v>0.2</v>
      </c>
      <c r="E26" t="s">
        <v>12</v>
      </c>
      <c r="F26">
        <v>2770.386</v>
      </c>
      <c r="G26">
        <v>20.98</v>
      </c>
      <c r="H26">
        <v>44.599999999999987</v>
      </c>
      <c r="I26">
        <v>168</v>
      </c>
      <c r="J26">
        <v>223.8</v>
      </c>
    </row>
    <row r="27" spans="2:14" x14ac:dyDescent="0.4">
      <c r="B27" t="s">
        <v>19</v>
      </c>
      <c r="C27" t="s">
        <v>20</v>
      </c>
      <c r="D27">
        <v>0.2</v>
      </c>
      <c r="E27" t="s">
        <v>12</v>
      </c>
      <c r="F27">
        <v>4208.8520000000008</v>
      </c>
      <c r="G27">
        <v>14.06</v>
      </c>
      <c r="H27">
        <v>37.619999999999997</v>
      </c>
      <c r="I27">
        <v>34.799999999999997</v>
      </c>
      <c r="J27">
        <v>81.400000000000006</v>
      </c>
    </row>
    <row r="28" spans="2:14" x14ac:dyDescent="0.4">
      <c r="B28" t="s">
        <v>21</v>
      </c>
      <c r="C28" t="s">
        <v>22</v>
      </c>
      <c r="D28">
        <v>0.2</v>
      </c>
      <c r="E28" t="s">
        <v>12</v>
      </c>
      <c r="F28">
        <v>1618.45</v>
      </c>
      <c r="G28">
        <v>8.52</v>
      </c>
      <c r="H28">
        <v>27.44</v>
      </c>
      <c r="I28">
        <v>97.6</v>
      </c>
      <c r="J28">
        <v>190.6</v>
      </c>
    </row>
    <row r="29" spans="2:14" x14ac:dyDescent="0.4">
      <c r="B29" t="s">
        <v>23</v>
      </c>
      <c r="C29" t="s">
        <v>24</v>
      </c>
      <c r="D29">
        <v>0.2</v>
      </c>
      <c r="E29" t="s">
        <v>12</v>
      </c>
      <c r="F29">
        <v>53.996000000000002</v>
      </c>
      <c r="G29">
        <v>4.08</v>
      </c>
      <c r="H29">
        <v>18.920000000000002</v>
      </c>
      <c r="I29">
        <v>68.599999999999994</v>
      </c>
      <c r="J29">
        <v>247.4</v>
      </c>
    </row>
    <row r="30" spans="2:14" x14ac:dyDescent="0.4">
      <c r="B30" t="s">
        <v>25</v>
      </c>
      <c r="C30" t="s">
        <v>26</v>
      </c>
      <c r="D30">
        <v>0.2</v>
      </c>
      <c r="E30" t="s">
        <v>12</v>
      </c>
      <c r="F30">
        <v>485.67</v>
      </c>
      <c r="G30">
        <v>5.08</v>
      </c>
      <c r="H30">
        <v>21.86</v>
      </c>
      <c r="I30">
        <v>130.19999999999999</v>
      </c>
      <c r="J30">
        <v>496.8</v>
      </c>
    </row>
    <row r="31" spans="2:14" x14ac:dyDescent="0.4">
      <c r="B31" t="s">
        <v>9</v>
      </c>
      <c r="C31" t="s">
        <v>10</v>
      </c>
      <c r="D31">
        <v>0.2</v>
      </c>
      <c r="E31" t="s">
        <v>11</v>
      </c>
      <c r="F31">
        <v>2287.3719999999998</v>
      </c>
      <c r="G31">
        <v>15.84</v>
      </c>
      <c r="H31">
        <v>35.340000000000003</v>
      </c>
      <c r="I31">
        <v>177.6</v>
      </c>
      <c r="J31">
        <v>198.4</v>
      </c>
    </row>
    <row r="32" spans="2:14" x14ac:dyDescent="0.4">
      <c r="B32" t="s">
        <v>17</v>
      </c>
      <c r="C32" t="s">
        <v>18</v>
      </c>
      <c r="D32">
        <v>0.2</v>
      </c>
      <c r="E32" t="s">
        <v>11</v>
      </c>
      <c r="F32">
        <v>2052.598</v>
      </c>
      <c r="G32">
        <v>21.14</v>
      </c>
      <c r="H32">
        <v>42.58</v>
      </c>
      <c r="I32">
        <v>168</v>
      </c>
      <c r="J32">
        <v>223.8</v>
      </c>
    </row>
    <row r="33" spans="2:10" x14ac:dyDescent="0.4">
      <c r="B33" t="s">
        <v>19</v>
      </c>
      <c r="C33" t="s">
        <v>20</v>
      </c>
      <c r="D33">
        <v>0.2</v>
      </c>
      <c r="E33" t="s">
        <v>11</v>
      </c>
      <c r="F33">
        <v>390.404</v>
      </c>
      <c r="G33">
        <v>16.28</v>
      </c>
      <c r="H33">
        <v>39.220000000000013</v>
      </c>
      <c r="I33">
        <v>34.799999999999997</v>
      </c>
      <c r="J33">
        <v>81.400000000000006</v>
      </c>
    </row>
    <row r="34" spans="2:10" x14ac:dyDescent="0.4">
      <c r="B34" t="s">
        <v>21</v>
      </c>
      <c r="C34" t="s">
        <v>22</v>
      </c>
      <c r="D34">
        <v>0.2</v>
      </c>
      <c r="E34" t="s">
        <v>11</v>
      </c>
      <c r="F34">
        <v>190.54599999999999</v>
      </c>
      <c r="G34">
        <v>9.1399999999999988</v>
      </c>
      <c r="H34">
        <v>27.86</v>
      </c>
      <c r="I34">
        <v>97.6</v>
      </c>
      <c r="J34">
        <v>190.6</v>
      </c>
    </row>
    <row r="35" spans="2:10" x14ac:dyDescent="0.4">
      <c r="B35" t="s">
        <v>23</v>
      </c>
      <c r="C35" t="s">
        <v>24</v>
      </c>
      <c r="D35">
        <v>0.2</v>
      </c>
      <c r="E35" t="s">
        <v>11</v>
      </c>
      <c r="F35">
        <v>17.808</v>
      </c>
      <c r="G35">
        <v>3.96</v>
      </c>
      <c r="H35">
        <v>18.98</v>
      </c>
      <c r="I35">
        <v>68.599999999999994</v>
      </c>
      <c r="J35">
        <v>247.4</v>
      </c>
    </row>
    <row r="36" spans="2:10" x14ac:dyDescent="0.4">
      <c r="B36" t="s">
        <v>25</v>
      </c>
      <c r="C36" t="s">
        <v>26</v>
      </c>
      <c r="D36">
        <v>0.2</v>
      </c>
      <c r="E36" t="s">
        <v>11</v>
      </c>
      <c r="F36">
        <v>84.984000000000009</v>
      </c>
      <c r="G36">
        <v>5.76</v>
      </c>
      <c r="H36">
        <v>22.54</v>
      </c>
      <c r="I36">
        <v>130.19999999999999</v>
      </c>
      <c r="J36">
        <v>496.8</v>
      </c>
    </row>
  </sheetData>
  <sortState ref="A2:J36">
    <sortCondition descending="1" ref="E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A794-16E6-4C2D-ADF6-5C7573967207}">
  <dimension ref="B1:R37"/>
  <sheetViews>
    <sheetView workbookViewId="0">
      <selection activeCell="Q17" sqref="Q17"/>
    </sheetView>
  </sheetViews>
  <sheetFormatPr defaultRowHeight="17.399999999999999" x14ac:dyDescent="0.4"/>
  <cols>
    <col min="12" max="12" width="25.5" bestFit="1" customWidth="1"/>
  </cols>
  <sheetData>
    <row r="1" spans="2:1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4" t="s">
        <v>53</v>
      </c>
      <c r="M1" t="s">
        <v>28</v>
      </c>
      <c r="N1" t="s">
        <v>29</v>
      </c>
      <c r="O1" t="s">
        <v>51</v>
      </c>
    </row>
    <row r="2" spans="2:18" x14ac:dyDescent="0.4">
      <c r="B2" t="s">
        <v>9</v>
      </c>
      <c r="C2" t="s">
        <v>35</v>
      </c>
      <c r="D2">
        <v>0.2</v>
      </c>
      <c r="E2" t="s">
        <v>15</v>
      </c>
      <c r="F2">
        <v>55.07</v>
      </c>
      <c r="G2">
        <v>8.5</v>
      </c>
      <c r="H2">
        <v>49</v>
      </c>
      <c r="I2">
        <v>0</v>
      </c>
      <c r="J2">
        <v>0</v>
      </c>
      <c r="L2" s="5" t="s">
        <v>9</v>
      </c>
      <c r="M2">
        <f>F5/F2</f>
        <v>10383.52053749773</v>
      </c>
      <c r="N2">
        <f>F17/F14</f>
        <v>8584.4749495628785</v>
      </c>
      <c r="O2">
        <f>F29/F26</f>
        <v>349.47392384105962</v>
      </c>
    </row>
    <row r="3" spans="2:18" x14ac:dyDescent="0.4">
      <c r="B3" t="s">
        <v>9</v>
      </c>
      <c r="C3" t="s">
        <v>36</v>
      </c>
      <c r="D3">
        <v>0.2</v>
      </c>
      <c r="E3" t="s">
        <v>15</v>
      </c>
      <c r="F3">
        <v>6010.46</v>
      </c>
      <c r="G3">
        <v>185.3</v>
      </c>
      <c r="H3">
        <v>295</v>
      </c>
      <c r="I3">
        <v>0</v>
      </c>
      <c r="J3">
        <v>0</v>
      </c>
      <c r="L3" s="5"/>
    </row>
    <row r="4" spans="2:18" x14ac:dyDescent="0.4">
      <c r="B4" t="s">
        <v>9</v>
      </c>
      <c r="C4" t="s">
        <v>10</v>
      </c>
      <c r="D4">
        <v>0.2</v>
      </c>
      <c r="E4" t="s">
        <v>15</v>
      </c>
      <c r="F4">
        <v>49298.19</v>
      </c>
      <c r="G4">
        <v>667.5</v>
      </c>
      <c r="H4">
        <v>776</v>
      </c>
      <c r="I4">
        <v>67</v>
      </c>
      <c r="J4">
        <v>67</v>
      </c>
      <c r="L4" s="5"/>
    </row>
    <row r="5" spans="2:18" x14ac:dyDescent="0.4">
      <c r="B5" t="s">
        <v>9</v>
      </c>
      <c r="C5" t="s">
        <v>37</v>
      </c>
      <c r="D5">
        <v>0.2</v>
      </c>
      <c r="E5" t="s">
        <v>15</v>
      </c>
      <c r="F5">
        <v>571820.47600000002</v>
      </c>
      <c r="G5">
        <v>1257.2</v>
      </c>
      <c r="H5">
        <v>1329.4</v>
      </c>
      <c r="I5">
        <v>798</v>
      </c>
      <c r="J5">
        <v>3927</v>
      </c>
      <c r="L5" s="5"/>
    </row>
    <row r="6" spans="2:18" x14ac:dyDescent="0.4">
      <c r="B6" t="s">
        <v>19</v>
      </c>
      <c r="C6" t="s">
        <v>38</v>
      </c>
      <c r="D6">
        <v>0.2</v>
      </c>
      <c r="E6" t="s">
        <v>15</v>
      </c>
      <c r="F6">
        <v>46.676000000000002</v>
      </c>
      <c r="G6">
        <v>8.1999999999999993</v>
      </c>
      <c r="H6">
        <v>44.6</v>
      </c>
      <c r="I6">
        <v>0</v>
      </c>
      <c r="J6">
        <v>0</v>
      </c>
      <c r="L6" s="5" t="s">
        <v>33</v>
      </c>
      <c r="M6">
        <f t="shared" ref="M6:M10" si="0">F9/F6</f>
        <v>6752.9469106178758</v>
      </c>
      <c r="N6">
        <f t="shared" ref="N6:N10" si="1">F21/F18</f>
        <v>5904.5768671669366</v>
      </c>
      <c r="O6">
        <f t="shared" ref="O6:O10" si="2">F33/F30</f>
        <v>188.32971669680529</v>
      </c>
    </row>
    <row r="7" spans="2:18" x14ac:dyDescent="0.4">
      <c r="B7" t="s">
        <v>19</v>
      </c>
      <c r="C7" t="s">
        <v>39</v>
      </c>
      <c r="D7">
        <v>0.2</v>
      </c>
      <c r="E7" t="s">
        <v>15</v>
      </c>
      <c r="F7">
        <v>4352.3999999999996</v>
      </c>
      <c r="G7">
        <v>109.42</v>
      </c>
      <c r="H7">
        <v>197</v>
      </c>
      <c r="I7">
        <v>1</v>
      </c>
      <c r="J7">
        <v>1</v>
      </c>
      <c r="L7" s="5"/>
    </row>
    <row r="8" spans="2:18" x14ac:dyDescent="0.4">
      <c r="B8" t="s">
        <v>19</v>
      </c>
      <c r="C8" t="s">
        <v>20</v>
      </c>
      <c r="D8">
        <v>0.2</v>
      </c>
      <c r="E8" t="s">
        <v>15</v>
      </c>
      <c r="F8">
        <v>35312.838000000003</v>
      </c>
      <c r="G8">
        <v>343.3</v>
      </c>
      <c r="H8">
        <v>461.8</v>
      </c>
      <c r="I8">
        <v>12.8</v>
      </c>
      <c r="J8">
        <v>22</v>
      </c>
      <c r="L8" s="5"/>
    </row>
    <row r="9" spans="2:18" x14ac:dyDescent="0.4">
      <c r="B9" t="s">
        <v>19</v>
      </c>
      <c r="C9" t="s">
        <v>40</v>
      </c>
      <c r="D9">
        <v>0.2</v>
      </c>
      <c r="E9" t="s">
        <v>15</v>
      </c>
      <c r="F9">
        <v>315200.55</v>
      </c>
      <c r="G9">
        <v>1003</v>
      </c>
      <c r="H9">
        <v>1079</v>
      </c>
      <c r="I9">
        <v>103</v>
      </c>
      <c r="J9">
        <v>3249</v>
      </c>
      <c r="L9" s="5"/>
    </row>
    <row r="10" spans="2:18" x14ac:dyDescent="0.4">
      <c r="B10" t="s">
        <v>23</v>
      </c>
      <c r="C10" t="s">
        <v>41</v>
      </c>
      <c r="D10">
        <v>0.2</v>
      </c>
      <c r="E10" t="s">
        <v>15</v>
      </c>
      <c r="F10">
        <v>41.067999999999998</v>
      </c>
      <c r="G10">
        <v>8</v>
      </c>
      <c r="H10">
        <v>13</v>
      </c>
      <c r="I10">
        <v>7</v>
      </c>
      <c r="J10">
        <v>7</v>
      </c>
      <c r="L10" s="5" t="s">
        <v>30</v>
      </c>
      <c r="M10">
        <f t="shared" si="0"/>
        <v>1865.333106067985</v>
      </c>
      <c r="N10">
        <f t="shared" si="1"/>
        <v>1479.6936837106221</v>
      </c>
      <c r="O10">
        <f t="shared" si="2"/>
        <v>255.71559633027522</v>
      </c>
    </row>
    <row r="11" spans="2:18" x14ac:dyDescent="0.4">
      <c r="B11" t="s">
        <v>23</v>
      </c>
      <c r="C11" t="s">
        <v>42</v>
      </c>
      <c r="D11">
        <v>0.2</v>
      </c>
      <c r="E11" t="s">
        <v>15</v>
      </c>
      <c r="F11">
        <v>1412.816</v>
      </c>
      <c r="G11">
        <v>83.46</v>
      </c>
      <c r="H11">
        <v>117.4</v>
      </c>
      <c r="I11">
        <v>15.4</v>
      </c>
      <c r="J11">
        <v>23</v>
      </c>
      <c r="L11" s="5"/>
    </row>
    <row r="12" spans="2:18" x14ac:dyDescent="0.4">
      <c r="B12" t="s">
        <v>23</v>
      </c>
      <c r="C12" t="s">
        <v>24</v>
      </c>
      <c r="D12">
        <v>0.2</v>
      </c>
      <c r="E12" t="s">
        <v>15</v>
      </c>
      <c r="F12">
        <v>14782.172</v>
      </c>
      <c r="G12">
        <v>179.82</v>
      </c>
      <c r="H12">
        <v>213.6</v>
      </c>
      <c r="I12">
        <v>93.2</v>
      </c>
      <c r="J12">
        <v>295.60000000000002</v>
      </c>
      <c r="L12" s="5"/>
    </row>
    <row r="13" spans="2:18" x14ac:dyDescent="0.4">
      <c r="B13" t="s">
        <v>23</v>
      </c>
      <c r="C13" t="s">
        <v>43</v>
      </c>
      <c r="D13">
        <v>0.2</v>
      </c>
      <c r="E13" t="s">
        <v>15</v>
      </c>
      <c r="F13">
        <v>76605.5</v>
      </c>
      <c r="G13">
        <v>681</v>
      </c>
      <c r="H13">
        <v>713</v>
      </c>
      <c r="I13">
        <v>269</v>
      </c>
      <c r="J13">
        <v>2825</v>
      </c>
      <c r="L13" s="5"/>
    </row>
    <row r="14" spans="2:18" x14ac:dyDescent="0.4">
      <c r="B14" t="s">
        <v>9</v>
      </c>
      <c r="C14" t="s">
        <v>35</v>
      </c>
      <c r="D14">
        <v>0.2</v>
      </c>
      <c r="E14" t="s">
        <v>16</v>
      </c>
      <c r="F14">
        <v>59.48</v>
      </c>
      <c r="G14">
        <v>7</v>
      </c>
      <c r="H14">
        <v>86</v>
      </c>
      <c r="I14">
        <v>0</v>
      </c>
      <c r="J14">
        <v>0</v>
      </c>
      <c r="L14" s="4" t="s">
        <v>54</v>
      </c>
      <c r="M14" t="s">
        <v>56</v>
      </c>
      <c r="N14" t="s">
        <v>55</v>
      </c>
      <c r="O14" t="s">
        <v>29</v>
      </c>
      <c r="P14" t="s">
        <v>55</v>
      </c>
      <c r="Q14" t="s">
        <v>51</v>
      </c>
      <c r="R14" t="s">
        <v>55</v>
      </c>
    </row>
    <row r="15" spans="2:18" x14ac:dyDescent="0.4">
      <c r="B15" t="s">
        <v>9</v>
      </c>
      <c r="C15" t="s">
        <v>36</v>
      </c>
      <c r="D15">
        <v>0.2</v>
      </c>
      <c r="E15" t="s">
        <v>16</v>
      </c>
      <c r="F15">
        <v>8077.42</v>
      </c>
      <c r="G15">
        <v>167.1</v>
      </c>
      <c r="H15">
        <v>272</v>
      </c>
      <c r="I15">
        <v>0</v>
      </c>
      <c r="J15">
        <v>0</v>
      </c>
      <c r="L15" s="5" t="s">
        <v>9</v>
      </c>
      <c r="M15">
        <f>MIN(H2:H5)</f>
        <v>49</v>
      </c>
      <c r="N15">
        <f>MAX(H2:H5)</f>
        <v>1329.4</v>
      </c>
      <c r="O15">
        <f>MIN(H14:H17)</f>
        <v>86</v>
      </c>
      <c r="P15">
        <f>MAX(H14:H17)</f>
        <v>788.6</v>
      </c>
      <c r="Q15">
        <f>MIN(H26:H29)</f>
        <v>92</v>
      </c>
      <c r="R15">
        <f>MAX(H26:H29)</f>
        <v>111</v>
      </c>
    </row>
    <row r="16" spans="2:18" x14ac:dyDescent="0.4">
      <c r="B16" t="s">
        <v>9</v>
      </c>
      <c r="C16" t="s">
        <v>10</v>
      </c>
      <c r="D16">
        <v>0.2</v>
      </c>
      <c r="E16" t="s">
        <v>16</v>
      </c>
      <c r="F16">
        <v>51249.75</v>
      </c>
      <c r="G16">
        <v>610.79999999999995</v>
      </c>
      <c r="H16">
        <v>718</v>
      </c>
      <c r="I16">
        <v>67</v>
      </c>
      <c r="J16">
        <v>67</v>
      </c>
      <c r="L16" s="5"/>
    </row>
    <row r="17" spans="2:18" x14ac:dyDescent="0.4">
      <c r="B17" t="s">
        <v>9</v>
      </c>
      <c r="C17" t="s">
        <v>37</v>
      </c>
      <c r="D17">
        <v>0.2</v>
      </c>
      <c r="E17" t="s">
        <v>16</v>
      </c>
      <c r="F17">
        <v>510604.57</v>
      </c>
      <c r="G17">
        <v>720.2</v>
      </c>
      <c r="H17">
        <v>788.6</v>
      </c>
      <c r="I17">
        <v>788</v>
      </c>
      <c r="J17">
        <v>3917</v>
      </c>
      <c r="L17" s="5"/>
    </row>
    <row r="18" spans="2:18" x14ac:dyDescent="0.4">
      <c r="B18" t="s">
        <v>19</v>
      </c>
      <c r="C18" t="s">
        <v>38</v>
      </c>
      <c r="D18">
        <v>0.2</v>
      </c>
      <c r="E18" t="s">
        <v>16</v>
      </c>
      <c r="F18">
        <v>50.905999999999992</v>
      </c>
      <c r="G18">
        <v>6.76</v>
      </c>
      <c r="H18">
        <v>43</v>
      </c>
      <c r="I18">
        <v>0</v>
      </c>
      <c r="J18">
        <v>0</v>
      </c>
      <c r="L18" s="5"/>
    </row>
    <row r="19" spans="2:18" x14ac:dyDescent="0.4">
      <c r="B19" t="s">
        <v>19</v>
      </c>
      <c r="C19" t="s">
        <v>39</v>
      </c>
      <c r="D19">
        <v>0.2</v>
      </c>
      <c r="E19" t="s">
        <v>16</v>
      </c>
      <c r="F19">
        <v>5015.3180000000011</v>
      </c>
      <c r="G19">
        <v>95.62</v>
      </c>
      <c r="H19">
        <v>184.8</v>
      </c>
      <c r="I19">
        <v>1</v>
      </c>
      <c r="J19">
        <v>1</v>
      </c>
      <c r="L19" s="5" t="s">
        <v>33</v>
      </c>
      <c r="M19">
        <f>MIN(H6:H9)</f>
        <v>44.6</v>
      </c>
      <c r="N19">
        <f>MAX(H6:H9)</f>
        <v>1079</v>
      </c>
      <c r="O19">
        <f>MIN(H18:H21)</f>
        <v>43</v>
      </c>
      <c r="P19">
        <f>MAX(H18:H21)</f>
        <v>559</v>
      </c>
      <c r="Q19">
        <f>MIN(H30:H33)</f>
        <v>45.4</v>
      </c>
      <c r="R19">
        <f>MAX(H30:H33)</f>
        <v>63.2</v>
      </c>
    </row>
    <row r="20" spans="2:18" x14ac:dyDescent="0.4">
      <c r="B20" t="s">
        <v>19</v>
      </c>
      <c r="C20" t="s">
        <v>20</v>
      </c>
      <c r="D20">
        <v>0.2</v>
      </c>
      <c r="E20" t="s">
        <v>16</v>
      </c>
      <c r="F20">
        <v>37319.990000000013</v>
      </c>
      <c r="G20">
        <v>286.04000000000002</v>
      </c>
      <c r="H20">
        <v>405</v>
      </c>
      <c r="I20">
        <v>12.2</v>
      </c>
      <c r="J20">
        <v>21.4</v>
      </c>
      <c r="L20" s="5"/>
    </row>
    <row r="21" spans="2:18" x14ac:dyDescent="0.4">
      <c r="B21" t="s">
        <v>19</v>
      </c>
      <c r="C21" t="s">
        <v>40</v>
      </c>
      <c r="D21">
        <v>0.2</v>
      </c>
      <c r="E21" t="s">
        <v>16</v>
      </c>
      <c r="F21">
        <v>300578.39</v>
      </c>
      <c r="G21">
        <v>466</v>
      </c>
      <c r="H21">
        <v>559</v>
      </c>
      <c r="I21">
        <v>103</v>
      </c>
      <c r="J21">
        <v>3249</v>
      </c>
      <c r="L21" s="5"/>
    </row>
    <row r="22" spans="2:18" x14ac:dyDescent="0.4">
      <c r="B22" t="s">
        <v>23</v>
      </c>
      <c r="C22" t="s">
        <v>41</v>
      </c>
      <c r="D22">
        <v>0.2</v>
      </c>
      <c r="E22" t="s">
        <v>16</v>
      </c>
      <c r="F22">
        <v>50.536000000000001</v>
      </c>
      <c r="G22">
        <v>5</v>
      </c>
      <c r="H22">
        <v>10.4</v>
      </c>
      <c r="I22">
        <v>7</v>
      </c>
      <c r="J22">
        <v>7</v>
      </c>
      <c r="L22" s="5"/>
    </row>
    <row r="23" spans="2:18" x14ac:dyDescent="0.4">
      <c r="B23" t="s">
        <v>23</v>
      </c>
      <c r="C23" t="s">
        <v>42</v>
      </c>
      <c r="D23">
        <v>0.2</v>
      </c>
      <c r="E23" t="s">
        <v>16</v>
      </c>
      <c r="F23">
        <v>1548.3820000000001</v>
      </c>
      <c r="G23">
        <v>57.279999999999987</v>
      </c>
      <c r="H23">
        <v>105.8</v>
      </c>
      <c r="I23">
        <v>15.4</v>
      </c>
      <c r="J23">
        <v>23</v>
      </c>
      <c r="L23" s="5" t="s">
        <v>30</v>
      </c>
      <c r="M23">
        <f>MIN(H10:H13)</f>
        <v>13</v>
      </c>
      <c r="N23">
        <f>MAX(H10:H13)</f>
        <v>713</v>
      </c>
      <c r="O23">
        <f>MIN(H22:H25)</f>
        <v>10.4</v>
      </c>
      <c r="P23">
        <f>MAX(H22:H25)</f>
        <v>555</v>
      </c>
      <c r="Q23">
        <f>MIN(H34:H37)</f>
        <v>42.5</v>
      </c>
      <c r="R23">
        <f>MAX(H34:H37)</f>
        <v>45.5</v>
      </c>
    </row>
    <row r="24" spans="2:18" x14ac:dyDescent="0.4">
      <c r="B24" t="s">
        <v>23</v>
      </c>
      <c r="C24" t="s">
        <v>24</v>
      </c>
      <c r="D24">
        <v>0.2</v>
      </c>
      <c r="E24" t="s">
        <v>16</v>
      </c>
      <c r="F24">
        <v>14098.593999999999</v>
      </c>
      <c r="G24">
        <v>121.62</v>
      </c>
      <c r="H24">
        <v>172.8</v>
      </c>
      <c r="I24">
        <v>93.2</v>
      </c>
      <c r="J24">
        <v>295.60000000000002</v>
      </c>
      <c r="L24" s="5"/>
    </row>
    <row r="25" spans="2:18" x14ac:dyDescent="0.4">
      <c r="B25" t="s">
        <v>23</v>
      </c>
      <c r="C25" t="s">
        <v>43</v>
      </c>
      <c r="D25">
        <v>0.2</v>
      </c>
      <c r="E25" t="s">
        <v>16</v>
      </c>
      <c r="F25">
        <v>74777.8</v>
      </c>
      <c r="G25">
        <v>144.5</v>
      </c>
      <c r="H25">
        <v>555</v>
      </c>
      <c r="I25">
        <v>269</v>
      </c>
      <c r="J25">
        <v>2825</v>
      </c>
      <c r="L25" s="5"/>
    </row>
    <row r="26" spans="2:18" x14ac:dyDescent="0.4">
      <c r="B26" t="s">
        <v>9</v>
      </c>
      <c r="C26" t="s">
        <v>35</v>
      </c>
      <c r="D26">
        <v>0.2</v>
      </c>
      <c r="E26" t="s">
        <v>11</v>
      </c>
      <c r="F26">
        <v>24.16</v>
      </c>
      <c r="G26">
        <v>14</v>
      </c>
      <c r="H26">
        <v>111</v>
      </c>
      <c r="I26">
        <v>0</v>
      </c>
      <c r="J26">
        <v>0</v>
      </c>
      <c r="L26" s="5"/>
    </row>
    <row r="27" spans="2:18" x14ac:dyDescent="0.4">
      <c r="B27" t="s">
        <v>9</v>
      </c>
      <c r="C27" t="s">
        <v>36</v>
      </c>
      <c r="D27">
        <v>0.2</v>
      </c>
      <c r="E27" t="s">
        <v>11</v>
      </c>
      <c r="F27">
        <v>528.02</v>
      </c>
      <c r="G27">
        <v>13.6</v>
      </c>
      <c r="H27">
        <v>92</v>
      </c>
      <c r="I27">
        <v>0</v>
      </c>
      <c r="J27">
        <v>0</v>
      </c>
    </row>
    <row r="28" spans="2:18" x14ac:dyDescent="0.4">
      <c r="B28" t="s">
        <v>9</v>
      </c>
      <c r="C28" t="s">
        <v>10</v>
      </c>
      <c r="D28">
        <v>0.2</v>
      </c>
      <c r="E28" t="s">
        <v>11</v>
      </c>
      <c r="F28">
        <v>2095.38</v>
      </c>
      <c r="G28">
        <v>16.399999999999999</v>
      </c>
      <c r="H28">
        <v>93</v>
      </c>
      <c r="I28">
        <v>67</v>
      </c>
      <c r="J28">
        <v>67</v>
      </c>
    </row>
    <row r="29" spans="2:18" x14ac:dyDescent="0.4">
      <c r="B29" t="s">
        <v>9</v>
      </c>
      <c r="C29" t="s">
        <v>37</v>
      </c>
      <c r="D29">
        <v>0.2</v>
      </c>
      <c r="E29" t="s">
        <v>11</v>
      </c>
      <c r="F29">
        <v>8443.2900000000009</v>
      </c>
      <c r="G29">
        <v>17.8</v>
      </c>
      <c r="H29">
        <v>96.6</v>
      </c>
      <c r="I29">
        <v>798</v>
      </c>
      <c r="J29">
        <v>3927</v>
      </c>
    </row>
    <row r="30" spans="2:18" x14ac:dyDescent="0.4">
      <c r="B30" t="s">
        <v>19</v>
      </c>
      <c r="C30" t="s">
        <v>38</v>
      </c>
      <c r="D30">
        <v>0.2</v>
      </c>
      <c r="E30" t="s">
        <v>11</v>
      </c>
      <c r="F30">
        <v>16.59</v>
      </c>
      <c r="G30">
        <v>7.9</v>
      </c>
      <c r="H30">
        <v>45.4</v>
      </c>
      <c r="I30">
        <v>0</v>
      </c>
      <c r="J30">
        <v>0</v>
      </c>
    </row>
    <row r="31" spans="2:18" x14ac:dyDescent="0.4">
      <c r="B31" t="s">
        <v>19</v>
      </c>
      <c r="C31" t="s">
        <v>39</v>
      </c>
      <c r="D31">
        <v>0.2</v>
      </c>
      <c r="E31" t="s">
        <v>11</v>
      </c>
      <c r="F31">
        <v>72.532000000000011</v>
      </c>
      <c r="G31">
        <v>11.38</v>
      </c>
      <c r="H31">
        <v>59.6</v>
      </c>
      <c r="I31">
        <v>1.2</v>
      </c>
      <c r="J31">
        <v>1.4</v>
      </c>
    </row>
    <row r="32" spans="2:18" x14ac:dyDescent="0.4">
      <c r="B32" t="s">
        <v>19</v>
      </c>
      <c r="C32" t="s">
        <v>20</v>
      </c>
      <c r="D32">
        <v>0.2</v>
      </c>
      <c r="E32" t="s">
        <v>11</v>
      </c>
      <c r="F32">
        <v>489.5</v>
      </c>
      <c r="G32">
        <v>18.32</v>
      </c>
      <c r="H32">
        <v>61.8</v>
      </c>
      <c r="I32">
        <v>12.2</v>
      </c>
      <c r="J32">
        <v>20.399999999999999</v>
      </c>
    </row>
    <row r="33" spans="2:10" x14ac:dyDescent="0.4">
      <c r="B33" t="s">
        <v>19</v>
      </c>
      <c r="C33" t="s">
        <v>40</v>
      </c>
      <c r="D33">
        <v>0.2</v>
      </c>
      <c r="E33" t="s">
        <v>11</v>
      </c>
      <c r="F33">
        <v>3124.39</v>
      </c>
      <c r="G33">
        <v>21.48</v>
      </c>
      <c r="H33">
        <v>63.2</v>
      </c>
      <c r="I33">
        <v>49.2</v>
      </c>
      <c r="J33">
        <v>215.4</v>
      </c>
    </row>
    <row r="34" spans="2:10" x14ac:dyDescent="0.4">
      <c r="B34" t="s">
        <v>23</v>
      </c>
      <c r="C34" t="s">
        <v>41</v>
      </c>
      <c r="D34">
        <v>0.2</v>
      </c>
      <c r="E34" t="s">
        <v>11</v>
      </c>
      <c r="F34">
        <v>0.54500000000000004</v>
      </c>
      <c r="G34">
        <v>4</v>
      </c>
      <c r="H34">
        <v>45.5</v>
      </c>
      <c r="I34">
        <v>7</v>
      </c>
      <c r="J34">
        <v>7</v>
      </c>
    </row>
    <row r="35" spans="2:10" x14ac:dyDescent="0.4">
      <c r="B35" t="s">
        <v>23</v>
      </c>
      <c r="C35" t="s">
        <v>42</v>
      </c>
      <c r="D35">
        <v>0.2</v>
      </c>
      <c r="E35" t="s">
        <v>11</v>
      </c>
      <c r="F35">
        <v>3.6974999999999998</v>
      </c>
      <c r="G35">
        <v>3.9750000000000001</v>
      </c>
      <c r="H35">
        <v>42.5</v>
      </c>
      <c r="I35">
        <v>19</v>
      </c>
      <c r="J35">
        <v>27.5</v>
      </c>
    </row>
    <row r="36" spans="2:10" x14ac:dyDescent="0.4">
      <c r="B36" t="s">
        <v>23</v>
      </c>
      <c r="C36" t="s">
        <v>24</v>
      </c>
      <c r="D36">
        <v>0.2</v>
      </c>
      <c r="E36" t="s">
        <v>11</v>
      </c>
      <c r="F36">
        <v>22.94</v>
      </c>
      <c r="G36">
        <v>4</v>
      </c>
      <c r="H36">
        <v>45.5</v>
      </c>
      <c r="I36">
        <v>93.5</v>
      </c>
      <c r="J36">
        <v>285.5</v>
      </c>
    </row>
    <row r="37" spans="2:10" x14ac:dyDescent="0.4">
      <c r="B37" t="s">
        <v>23</v>
      </c>
      <c r="C37" t="s">
        <v>43</v>
      </c>
      <c r="D37">
        <v>0.2</v>
      </c>
      <c r="E37" t="s">
        <v>11</v>
      </c>
      <c r="F37">
        <v>139.36500000000001</v>
      </c>
      <c r="G37">
        <v>5</v>
      </c>
      <c r="H37">
        <v>43.5</v>
      </c>
      <c r="I37">
        <v>259</v>
      </c>
      <c r="J37">
        <v>2771.25</v>
      </c>
    </row>
  </sheetData>
  <sortState ref="B2:J37">
    <sortCondition descending="1" ref="E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C6C2-A739-4140-BC3F-A3ED441F0CEC}">
  <dimension ref="B1:R73"/>
  <sheetViews>
    <sheetView workbookViewId="0">
      <selection activeCell="S22" sqref="S22"/>
    </sheetView>
  </sheetViews>
  <sheetFormatPr defaultRowHeight="17.399999999999999" x14ac:dyDescent="0.4"/>
  <cols>
    <col min="13" max="13" width="36.5" bestFit="1" customWidth="1"/>
    <col min="17" max="17" width="13.19921875" bestFit="1" customWidth="1"/>
    <col min="18" max="18" width="14.8984375" bestFit="1" customWidth="1"/>
  </cols>
  <sheetData>
    <row r="1" spans="2:1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2" t="s">
        <v>62</v>
      </c>
      <c r="N1" s="2" t="s">
        <v>58</v>
      </c>
      <c r="O1" s="2" t="s">
        <v>57</v>
      </c>
      <c r="Q1" s="2" t="s">
        <v>59</v>
      </c>
      <c r="R1" s="2" t="s">
        <v>60</v>
      </c>
    </row>
    <row r="2" spans="2:18" x14ac:dyDescent="0.4">
      <c r="B2" t="s">
        <v>9</v>
      </c>
      <c r="C2" t="s">
        <v>10</v>
      </c>
      <c r="D2">
        <v>0.1</v>
      </c>
      <c r="E2" t="s">
        <v>15</v>
      </c>
      <c r="F2" t="s">
        <v>48</v>
      </c>
      <c r="G2">
        <v>5033.5659999999998</v>
      </c>
      <c r="H2">
        <v>62.320000000000007</v>
      </c>
      <c r="I2">
        <v>85.8</v>
      </c>
      <c r="J2">
        <v>0</v>
      </c>
      <c r="K2">
        <v>0</v>
      </c>
      <c r="M2" s="5" t="s">
        <v>9</v>
      </c>
      <c r="N2">
        <f>G2/G14</f>
        <v>31.757113474908831</v>
      </c>
      <c r="O2">
        <f t="shared" ref="O2:O7" si="0">I2/I14</f>
        <v>2.4101123595505616</v>
      </c>
      <c r="Q2">
        <f t="shared" ref="Q2:Q7" si="1">G8/G14</f>
        <v>37.703196174180768</v>
      </c>
      <c r="R2">
        <f t="shared" ref="R2:R7" si="2">I8/I14</f>
        <v>0.70224719101123589</v>
      </c>
    </row>
    <row r="3" spans="2:18" x14ac:dyDescent="0.4">
      <c r="B3" t="s">
        <v>17</v>
      </c>
      <c r="C3" t="s">
        <v>18</v>
      </c>
      <c r="D3">
        <v>0.1</v>
      </c>
      <c r="E3" t="s">
        <v>15</v>
      </c>
      <c r="F3" t="s">
        <v>48</v>
      </c>
      <c r="G3">
        <v>2260.9059999999999</v>
      </c>
      <c r="H3">
        <v>66.359999999999985</v>
      </c>
      <c r="I3">
        <v>88.6</v>
      </c>
      <c r="J3">
        <v>203</v>
      </c>
      <c r="K3">
        <v>6812</v>
      </c>
      <c r="M3" s="5" t="s">
        <v>17</v>
      </c>
      <c r="N3">
        <f t="shared" ref="N3:N7" si="3">G3/G15</f>
        <v>0.71156970431334288</v>
      </c>
      <c r="O3">
        <f t="shared" si="0"/>
        <v>2.1400966183574877</v>
      </c>
      <c r="Q3">
        <f t="shared" si="1"/>
        <v>0.88377043762884155</v>
      </c>
      <c r="R3">
        <f t="shared" si="2"/>
        <v>0.67632850241545894</v>
      </c>
    </row>
    <row r="4" spans="2:18" x14ac:dyDescent="0.4">
      <c r="B4" t="s">
        <v>19</v>
      </c>
      <c r="C4" t="s">
        <v>20</v>
      </c>
      <c r="D4">
        <v>0.1</v>
      </c>
      <c r="E4" t="s">
        <v>15</v>
      </c>
      <c r="F4" t="s">
        <v>48</v>
      </c>
      <c r="G4">
        <v>3844.232</v>
      </c>
      <c r="H4">
        <v>61.84</v>
      </c>
      <c r="I4">
        <v>94</v>
      </c>
      <c r="J4">
        <v>4</v>
      </c>
      <c r="K4">
        <v>73</v>
      </c>
      <c r="M4" s="5" t="s">
        <v>19</v>
      </c>
      <c r="N4">
        <f t="shared" si="3"/>
        <v>5.0119580919203353</v>
      </c>
      <c r="O4">
        <f t="shared" si="0"/>
        <v>2.4102564102564101</v>
      </c>
      <c r="Q4">
        <f t="shared" si="1"/>
        <v>6.0481765604710223</v>
      </c>
      <c r="R4">
        <f t="shared" si="2"/>
        <v>0.97435897435897434</v>
      </c>
    </row>
    <row r="5" spans="2:18" x14ac:dyDescent="0.4">
      <c r="B5" t="s">
        <v>21</v>
      </c>
      <c r="C5" t="s">
        <v>22</v>
      </c>
      <c r="D5">
        <v>0.1</v>
      </c>
      <c r="E5" t="s">
        <v>15</v>
      </c>
      <c r="F5" t="s">
        <v>48</v>
      </c>
      <c r="G5">
        <v>672.15199999999993</v>
      </c>
      <c r="H5">
        <v>63</v>
      </c>
      <c r="I5">
        <v>82</v>
      </c>
      <c r="J5">
        <v>47</v>
      </c>
      <c r="K5">
        <v>1772</v>
      </c>
      <c r="M5" s="5" t="s">
        <v>21</v>
      </c>
      <c r="N5">
        <f t="shared" si="3"/>
        <v>1.2994420622431186</v>
      </c>
      <c r="O5">
        <f t="shared" si="0"/>
        <v>3.1538461538461537</v>
      </c>
      <c r="Q5">
        <f t="shared" si="1"/>
        <v>1.0871743913142664</v>
      </c>
      <c r="R5">
        <f t="shared" si="2"/>
        <v>1</v>
      </c>
    </row>
    <row r="6" spans="2:18" x14ac:dyDescent="0.4">
      <c r="B6" t="s">
        <v>23</v>
      </c>
      <c r="C6" t="s">
        <v>24</v>
      </c>
      <c r="D6">
        <v>0.1</v>
      </c>
      <c r="E6" t="s">
        <v>15</v>
      </c>
      <c r="F6" t="s">
        <v>48</v>
      </c>
      <c r="G6">
        <v>717.30399999999997</v>
      </c>
      <c r="H6">
        <v>62</v>
      </c>
      <c r="I6">
        <v>67</v>
      </c>
      <c r="J6">
        <v>50</v>
      </c>
      <c r="K6">
        <v>935</v>
      </c>
      <c r="M6" s="5" t="s">
        <v>23</v>
      </c>
      <c r="N6">
        <f t="shared" si="3"/>
        <v>57.726058264928376</v>
      </c>
      <c r="O6">
        <f t="shared" si="0"/>
        <v>7.4444444444444446</v>
      </c>
      <c r="Q6">
        <f t="shared" si="1"/>
        <v>54.606470304200869</v>
      </c>
      <c r="R6">
        <f t="shared" si="2"/>
        <v>1.2222222222222223</v>
      </c>
    </row>
    <row r="7" spans="2:18" x14ac:dyDescent="0.4">
      <c r="B7" t="s">
        <v>25</v>
      </c>
      <c r="C7" t="s">
        <v>26</v>
      </c>
      <c r="D7">
        <v>0.1</v>
      </c>
      <c r="E7" t="s">
        <v>15</v>
      </c>
      <c r="F7" t="s">
        <v>48</v>
      </c>
      <c r="G7">
        <v>2030.9359999999999</v>
      </c>
      <c r="H7">
        <v>62</v>
      </c>
      <c r="I7">
        <v>72</v>
      </c>
      <c r="J7">
        <v>73</v>
      </c>
      <c r="K7">
        <v>2947</v>
      </c>
      <c r="M7" s="5" t="s">
        <v>25</v>
      </c>
      <c r="N7">
        <f t="shared" si="3"/>
        <v>15.215739159099762</v>
      </c>
      <c r="O7">
        <f t="shared" si="0"/>
        <v>5.1428571428571432</v>
      </c>
      <c r="Q7">
        <f t="shared" si="1"/>
        <v>16.846384368725474</v>
      </c>
      <c r="R7">
        <f t="shared" si="2"/>
        <v>1.1428571428571428</v>
      </c>
    </row>
    <row r="8" spans="2:18" x14ac:dyDescent="0.4">
      <c r="B8" t="s">
        <v>9</v>
      </c>
      <c r="C8" t="s">
        <v>10</v>
      </c>
      <c r="D8">
        <v>0.1</v>
      </c>
      <c r="E8" t="s">
        <v>16</v>
      </c>
      <c r="F8" t="s">
        <v>48</v>
      </c>
      <c r="G8">
        <v>5976.0320000000002</v>
      </c>
      <c r="H8">
        <v>7.02</v>
      </c>
      <c r="I8">
        <v>25</v>
      </c>
      <c r="J8">
        <v>0</v>
      </c>
      <c r="K8">
        <v>0</v>
      </c>
      <c r="M8" s="4" t="s">
        <v>65</v>
      </c>
      <c r="N8" s="3">
        <f>AVERAGE(N2:N7)</f>
        <v>18.620313459568962</v>
      </c>
      <c r="O8" s="3">
        <f t="shared" ref="O8:R8" si="4">AVERAGE(O2:O7)</f>
        <v>3.7836021882186999</v>
      </c>
      <c r="P8" s="3"/>
      <c r="Q8" s="3">
        <f t="shared" si="4"/>
        <v>19.529195372753538</v>
      </c>
      <c r="R8" s="3">
        <f t="shared" si="4"/>
        <v>0.95300233881083896</v>
      </c>
    </row>
    <row r="9" spans="2:18" x14ac:dyDescent="0.4">
      <c r="B9" t="s">
        <v>17</v>
      </c>
      <c r="C9" t="s">
        <v>18</v>
      </c>
      <c r="D9">
        <v>0.1</v>
      </c>
      <c r="E9" t="s">
        <v>16</v>
      </c>
      <c r="F9" t="s">
        <v>48</v>
      </c>
      <c r="G9">
        <v>2808.0479999999998</v>
      </c>
      <c r="H9">
        <v>10.7</v>
      </c>
      <c r="I9">
        <v>28</v>
      </c>
      <c r="J9">
        <v>203</v>
      </c>
      <c r="K9">
        <v>6812</v>
      </c>
    </row>
    <row r="10" spans="2:18" x14ac:dyDescent="0.4">
      <c r="B10" t="s">
        <v>19</v>
      </c>
      <c r="C10" t="s">
        <v>20</v>
      </c>
      <c r="D10">
        <v>0.1</v>
      </c>
      <c r="E10" t="s">
        <v>16</v>
      </c>
      <c r="F10" t="s">
        <v>48</v>
      </c>
      <c r="G10">
        <v>4639.0239999999994</v>
      </c>
      <c r="H10">
        <v>6.8600000000000012</v>
      </c>
      <c r="I10">
        <v>38</v>
      </c>
      <c r="J10">
        <v>4</v>
      </c>
      <c r="K10">
        <v>73</v>
      </c>
      <c r="M10" s="2" t="s">
        <v>61</v>
      </c>
      <c r="N10" s="2" t="s">
        <v>58</v>
      </c>
      <c r="O10" s="2" t="s">
        <v>57</v>
      </c>
      <c r="Q10" s="2" t="s">
        <v>59</v>
      </c>
      <c r="R10" s="2" t="s">
        <v>60</v>
      </c>
    </row>
    <row r="11" spans="2:18" x14ac:dyDescent="0.4">
      <c r="B11" t="s">
        <v>21</v>
      </c>
      <c r="C11" t="s">
        <v>22</v>
      </c>
      <c r="D11">
        <v>0.1</v>
      </c>
      <c r="E11" t="s">
        <v>16</v>
      </c>
      <c r="F11" t="s">
        <v>48</v>
      </c>
      <c r="G11">
        <v>562.35400000000004</v>
      </c>
      <c r="H11">
        <v>5.8</v>
      </c>
      <c r="I11">
        <v>26</v>
      </c>
      <c r="J11">
        <v>47</v>
      </c>
      <c r="K11">
        <v>1771</v>
      </c>
      <c r="M11" s="5" t="s">
        <v>9</v>
      </c>
      <c r="N11">
        <f t="shared" ref="N11:N16" si="5">G20/G32</f>
        <v>3.9117156422430388</v>
      </c>
      <c r="O11">
        <f t="shared" ref="O11:O16" si="6">I20/I32</f>
        <v>0.97674418604651159</v>
      </c>
      <c r="Q11">
        <f t="shared" ref="Q11:Q16" si="7">G26/G32</f>
        <v>1.332477864750417</v>
      </c>
      <c r="R11">
        <f t="shared" ref="R11:R16" si="8">I26/I32</f>
        <v>0.5968992248062015</v>
      </c>
    </row>
    <row r="12" spans="2:18" x14ac:dyDescent="0.4">
      <c r="B12" t="s">
        <v>23</v>
      </c>
      <c r="C12" t="s">
        <v>24</v>
      </c>
      <c r="D12">
        <v>0.1</v>
      </c>
      <c r="E12" t="s">
        <v>16</v>
      </c>
      <c r="F12" t="s">
        <v>48</v>
      </c>
      <c r="G12">
        <v>678.54</v>
      </c>
      <c r="H12">
        <v>5.8</v>
      </c>
      <c r="I12">
        <v>11</v>
      </c>
      <c r="J12">
        <v>48</v>
      </c>
      <c r="K12">
        <v>931</v>
      </c>
      <c r="M12" s="5" t="s">
        <v>17</v>
      </c>
      <c r="N12">
        <f t="shared" si="5"/>
        <v>3.5376044568245124</v>
      </c>
      <c r="O12">
        <f t="shared" si="6"/>
        <v>1.0467289719626167</v>
      </c>
      <c r="Q12">
        <f t="shared" si="7"/>
        <v>2.6792479108635097</v>
      </c>
      <c r="R12">
        <f t="shared" si="8"/>
        <v>0.8411214953271029</v>
      </c>
    </row>
    <row r="13" spans="2:18" x14ac:dyDescent="0.4">
      <c r="B13" t="s">
        <v>25</v>
      </c>
      <c r="C13" t="s">
        <v>26</v>
      </c>
      <c r="D13">
        <v>0.1</v>
      </c>
      <c r="E13" t="s">
        <v>16</v>
      </c>
      <c r="F13" t="s">
        <v>48</v>
      </c>
      <c r="G13">
        <v>2248.5880000000011</v>
      </c>
      <c r="H13">
        <v>6</v>
      </c>
      <c r="I13">
        <v>16</v>
      </c>
      <c r="J13">
        <v>73</v>
      </c>
      <c r="K13">
        <v>2946</v>
      </c>
      <c r="M13" s="5" t="s">
        <v>19</v>
      </c>
      <c r="N13">
        <f t="shared" si="5"/>
        <v>5.3557981927710836</v>
      </c>
      <c r="O13">
        <f t="shared" si="6"/>
        <v>1.15625</v>
      </c>
      <c r="Q13">
        <f t="shared" si="7"/>
        <v>0.35316265060240959</v>
      </c>
      <c r="R13">
        <f t="shared" si="8"/>
        <v>0.96875</v>
      </c>
    </row>
    <row r="14" spans="2:18" x14ac:dyDescent="0.4">
      <c r="B14" t="s">
        <v>9</v>
      </c>
      <c r="C14" t="s">
        <v>10</v>
      </c>
      <c r="D14">
        <v>0.1</v>
      </c>
      <c r="E14" t="s">
        <v>11</v>
      </c>
      <c r="F14" t="s">
        <v>48</v>
      </c>
      <c r="G14">
        <v>158.50200000000001</v>
      </c>
      <c r="H14">
        <v>13.4</v>
      </c>
      <c r="I14">
        <v>35.6</v>
      </c>
      <c r="J14">
        <v>0</v>
      </c>
      <c r="K14">
        <v>0</v>
      </c>
      <c r="M14" s="5" t="s">
        <v>21</v>
      </c>
      <c r="N14">
        <f t="shared" si="5"/>
        <v>3.4816061553257995</v>
      </c>
      <c r="O14">
        <f t="shared" si="6"/>
        <v>1.3</v>
      </c>
      <c r="Q14">
        <f t="shared" si="7"/>
        <v>0.52392402019716278</v>
      </c>
      <c r="R14">
        <f t="shared" si="8"/>
        <v>1</v>
      </c>
    </row>
    <row r="15" spans="2:18" x14ac:dyDescent="0.4">
      <c r="B15" t="s">
        <v>17</v>
      </c>
      <c r="C15" t="s">
        <v>18</v>
      </c>
      <c r="D15">
        <v>0.1</v>
      </c>
      <c r="E15" t="s">
        <v>11</v>
      </c>
      <c r="F15" t="s">
        <v>48</v>
      </c>
      <c r="G15">
        <v>3177.35</v>
      </c>
      <c r="H15">
        <v>21.7</v>
      </c>
      <c r="I15">
        <v>41.4</v>
      </c>
      <c r="J15">
        <v>203</v>
      </c>
      <c r="K15">
        <v>6812</v>
      </c>
      <c r="M15" s="5" t="s">
        <v>23</v>
      </c>
      <c r="N15">
        <f t="shared" si="5"/>
        <v>84.141104294478524</v>
      </c>
      <c r="O15">
        <f t="shared" si="6"/>
        <v>2.2000000000000002</v>
      </c>
      <c r="Q15">
        <f t="shared" si="7"/>
        <v>7.8957055214723919</v>
      </c>
      <c r="R15">
        <f t="shared" si="8"/>
        <v>1</v>
      </c>
    </row>
    <row r="16" spans="2:18" x14ac:dyDescent="0.4">
      <c r="B16" t="s">
        <v>19</v>
      </c>
      <c r="C16" t="s">
        <v>20</v>
      </c>
      <c r="D16">
        <v>0.1</v>
      </c>
      <c r="E16" t="s">
        <v>11</v>
      </c>
      <c r="F16" t="s">
        <v>48</v>
      </c>
      <c r="G16">
        <v>767.01199999999994</v>
      </c>
      <c r="H16">
        <v>7.9</v>
      </c>
      <c r="I16">
        <v>39</v>
      </c>
      <c r="J16">
        <v>4</v>
      </c>
      <c r="K16">
        <v>73</v>
      </c>
      <c r="M16" s="5" t="s">
        <v>25</v>
      </c>
      <c r="N16">
        <f t="shared" si="5"/>
        <v>42.441176470588232</v>
      </c>
      <c r="O16">
        <f t="shared" si="6"/>
        <v>1.6</v>
      </c>
      <c r="Q16">
        <f t="shared" si="7"/>
        <v>4.8882352941176466</v>
      </c>
      <c r="R16">
        <f t="shared" si="8"/>
        <v>1</v>
      </c>
    </row>
    <row r="17" spans="2:18" x14ac:dyDescent="0.4">
      <c r="B17" t="s">
        <v>21</v>
      </c>
      <c r="C17" t="s">
        <v>22</v>
      </c>
      <c r="D17">
        <v>0.1</v>
      </c>
      <c r="E17" t="s">
        <v>11</v>
      </c>
      <c r="F17" t="s">
        <v>48</v>
      </c>
      <c r="G17">
        <v>517.26199999999994</v>
      </c>
      <c r="H17">
        <v>6.3</v>
      </c>
      <c r="I17">
        <v>26</v>
      </c>
      <c r="J17">
        <v>47</v>
      </c>
      <c r="K17">
        <v>1772</v>
      </c>
      <c r="M17" s="4" t="s">
        <v>65</v>
      </c>
      <c r="N17" s="3">
        <f>AVERAGE(N11:N16)</f>
        <v>23.811500868705195</v>
      </c>
      <c r="O17" s="3">
        <f t="shared" ref="O17" si="9">AVERAGE(O11:O16)</f>
        <v>1.379953859668188</v>
      </c>
      <c r="P17" s="3"/>
      <c r="Q17" s="3">
        <f t="shared" ref="Q17" si="10">AVERAGE(Q11:Q16)</f>
        <v>2.9454588770005898</v>
      </c>
      <c r="R17" s="3">
        <f t="shared" ref="R17" si="11">AVERAGE(R11:R16)</f>
        <v>0.9011284533555507</v>
      </c>
    </row>
    <row r="18" spans="2:18" x14ac:dyDescent="0.4">
      <c r="B18" t="s">
        <v>23</v>
      </c>
      <c r="C18" t="s">
        <v>24</v>
      </c>
      <c r="D18">
        <v>0.1</v>
      </c>
      <c r="E18" t="s">
        <v>11</v>
      </c>
      <c r="F18" t="s">
        <v>48</v>
      </c>
      <c r="G18">
        <v>12.426</v>
      </c>
      <c r="H18">
        <v>4</v>
      </c>
      <c r="I18">
        <v>9</v>
      </c>
      <c r="J18">
        <v>50</v>
      </c>
      <c r="K18">
        <v>935</v>
      </c>
    </row>
    <row r="19" spans="2:18" x14ac:dyDescent="0.4">
      <c r="B19" t="s">
        <v>25</v>
      </c>
      <c r="C19" t="s">
        <v>26</v>
      </c>
      <c r="D19">
        <v>0.1</v>
      </c>
      <c r="E19" t="s">
        <v>11</v>
      </c>
      <c r="F19" t="s">
        <v>48</v>
      </c>
      <c r="G19">
        <v>133.476</v>
      </c>
      <c r="H19">
        <v>4</v>
      </c>
      <c r="I19">
        <v>14</v>
      </c>
      <c r="J19">
        <v>73</v>
      </c>
      <c r="K19">
        <v>2947</v>
      </c>
      <c r="M19" s="2" t="s">
        <v>64</v>
      </c>
      <c r="N19" s="2" t="s">
        <v>58</v>
      </c>
      <c r="O19" s="2" t="s">
        <v>57</v>
      </c>
      <c r="Q19" s="2" t="s">
        <v>59</v>
      </c>
      <c r="R19" s="2" t="s">
        <v>60</v>
      </c>
    </row>
    <row r="20" spans="2:18" x14ac:dyDescent="0.4">
      <c r="B20" t="s">
        <v>9</v>
      </c>
      <c r="C20" t="s">
        <v>10</v>
      </c>
      <c r="D20">
        <v>0.1</v>
      </c>
      <c r="E20" t="s">
        <v>15</v>
      </c>
      <c r="F20" t="s">
        <v>47</v>
      </c>
      <c r="G20">
        <v>60.968000000000004</v>
      </c>
      <c r="H20">
        <v>5.98</v>
      </c>
      <c r="I20">
        <v>25.2</v>
      </c>
      <c r="J20">
        <v>0</v>
      </c>
      <c r="K20">
        <v>1</v>
      </c>
      <c r="M20" s="5" t="s">
        <v>9</v>
      </c>
      <c r="N20">
        <f t="shared" ref="N20:N25" si="12">G38/G50</f>
        <v>20.663850859306731</v>
      </c>
      <c r="O20">
        <f t="shared" ref="O20:O25" si="13">I38/I50</f>
        <v>2.1171171171171173</v>
      </c>
      <c r="Q20">
        <f t="shared" ref="Q20:Q25" si="14">G44/G50</f>
        <v>2.2202802861119202</v>
      </c>
      <c r="R20">
        <f t="shared" ref="R20:R25" si="15">I44/I50</f>
        <v>1.0630630630630631</v>
      </c>
    </row>
    <row r="21" spans="2:18" x14ac:dyDescent="0.4">
      <c r="B21" t="s">
        <v>17</v>
      </c>
      <c r="C21" t="s">
        <v>18</v>
      </c>
      <c r="D21">
        <v>0.1</v>
      </c>
      <c r="E21" t="s">
        <v>15</v>
      </c>
      <c r="F21" t="s">
        <v>47</v>
      </c>
      <c r="G21">
        <v>50.8</v>
      </c>
      <c r="H21">
        <v>6.76</v>
      </c>
      <c r="I21">
        <v>22.4</v>
      </c>
      <c r="J21">
        <v>16</v>
      </c>
      <c r="K21">
        <v>497</v>
      </c>
      <c r="M21" s="5" t="s">
        <v>17</v>
      </c>
      <c r="N21">
        <f t="shared" si="12"/>
        <v>21.944931163954944</v>
      </c>
      <c r="O21">
        <f t="shared" si="13"/>
        <v>1.495049504950495</v>
      </c>
      <c r="Q21">
        <f t="shared" si="14"/>
        <v>10.76692018869741</v>
      </c>
      <c r="R21">
        <f t="shared" si="15"/>
        <v>1.3663366336633664</v>
      </c>
    </row>
    <row r="22" spans="2:18" x14ac:dyDescent="0.4">
      <c r="B22" t="s">
        <v>19</v>
      </c>
      <c r="C22" t="s">
        <v>20</v>
      </c>
      <c r="D22">
        <v>0.1</v>
      </c>
      <c r="E22" t="s">
        <v>15</v>
      </c>
      <c r="F22" t="s">
        <v>47</v>
      </c>
      <c r="G22">
        <v>28.45</v>
      </c>
      <c r="H22">
        <v>6.06</v>
      </c>
      <c r="I22">
        <v>37</v>
      </c>
      <c r="J22">
        <v>0</v>
      </c>
      <c r="K22">
        <v>11</v>
      </c>
      <c r="M22" s="5" t="s">
        <v>19</v>
      </c>
      <c r="N22">
        <f t="shared" si="12"/>
        <v>112.11438356164385</v>
      </c>
      <c r="O22">
        <f t="shared" si="13"/>
        <v>1.7228915662650601</v>
      </c>
      <c r="Q22">
        <f t="shared" si="14"/>
        <v>1.8123287671232877</v>
      </c>
      <c r="R22">
        <f t="shared" si="15"/>
        <v>0.98795180722891551</v>
      </c>
    </row>
    <row r="23" spans="2:18" x14ac:dyDescent="0.4">
      <c r="B23" t="s">
        <v>21</v>
      </c>
      <c r="C23" t="s">
        <v>22</v>
      </c>
      <c r="D23">
        <v>0.1</v>
      </c>
      <c r="E23" t="s">
        <v>15</v>
      </c>
      <c r="F23" t="s">
        <v>47</v>
      </c>
      <c r="G23">
        <v>28.96</v>
      </c>
      <c r="H23">
        <v>6</v>
      </c>
      <c r="I23">
        <v>26</v>
      </c>
      <c r="J23">
        <v>8</v>
      </c>
      <c r="K23">
        <v>252</v>
      </c>
      <c r="M23" s="5" t="s">
        <v>21</v>
      </c>
      <c r="N23">
        <f t="shared" si="12"/>
        <v>52.752896962104607</v>
      </c>
      <c r="O23">
        <f t="shared" si="13"/>
        <v>1.35</v>
      </c>
      <c r="Q23">
        <f t="shared" si="14"/>
        <v>4.3595364860632637</v>
      </c>
      <c r="R23">
        <f t="shared" si="15"/>
        <v>1</v>
      </c>
    </row>
    <row r="24" spans="2:18" x14ac:dyDescent="0.4">
      <c r="B24" t="s">
        <v>23</v>
      </c>
      <c r="C24" t="s">
        <v>24</v>
      </c>
      <c r="D24">
        <v>0.1</v>
      </c>
      <c r="E24" t="s">
        <v>15</v>
      </c>
      <c r="F24" t="s">
        <v>47</v>
      </c>
      <c r="G24">
        <v>27.43</v>
      </c>
      <c r="H24">
        <v>6</v>
      </c>
      <c r="I24">
        <v>11</v>
      </c>
      <c r="J24">
        <v>3</v>
      </c>
      <c r="K24">
        <v>113</v>
      </c>
      <c r="M24" s="5" t="s">
        <v>23</v>
      </c>
      <c r="N24">
        <f t="shared" si="12"/>
        <v>208.83270676691728</v>
      </c>
      <c r="O24">
        <f t="shared" si="13"/>
        <v>2.4</v>
      </c>
      <c r="Q24">
        <f t="shared" si="14"/>
        <v>12.406015037593983</v>
      </c>
      <c r="R24">
        <f t="shared" si="15"/>
        <v>1.2</v>
      </c>
    </row>
    <row r="25" spans="2:18" x14ac:dyDescent="0.4">
      <c r="B25" t="s">
        <v>25</v>
      </c>
      <c r="C25" t="s">
        <v>26</v>
      </c>
      <c r="D25">
        <v>0.1</v>
      </c>
      <c r="E25" t="s">
        <v>15</v>
      </c>
      <c r="F25" t="s">
        <v>47</v>
      </c>
      <c r="G25">
        <v>28.86</v>
      </c>
      <c r="H25">
        <v>6</v>
      </c>
      <c r="I25">
        <v>16</v>
      </c>
      <c r="J25">
        <v>6</v>
      </c>
      <c r="K25">
        <v>162</v>
      </c>
      <c r="M25" s="5" t="s">
        <v>25</v>
      </c>
      <c r="N25">
        <f t="shared" si="12"/>
        <v>116.4606512890095</v>
      </c>
      <c r="O25">
        <f t="shared" si="13"/>
        <v>2</v>
      </c>
      <c r="Q25">
        <f t="shared" si="14"/>
        <v>7.8195386702849392</v>
      </c>
      <c r="R25">
        <f t="shared" si="15"/>
        <v>1</v>
      </c>
    </row>
    <row r="26" spans="2:18" x14ac:dyDescent="0.4">
      <c r="B26" t="s">
        <v>9</v>
      </c>
      <c r="C26" t="s">
        <v>10</v>
      </c>
      <c r="D26">
        <v>0.1</v>
      </c>
      <c r="E26" t="s">
        <v>16</v>
      </c>
      <c r="F26" t="s">
        <v>47</v>
      </c>
      <c r="G26">
        <v>20.768000000000001</v>
      </c>
      <c r="H26">
        <v>1</v>
      </c>
      <c r="I26">
        <v>15.4</v>
      </c>
      <c r="J26">
        <v>0</v>
      </c>
      <c r="K26">
        <v>1</v>
      </c>
      <c r="M26" s="4" t="s">
        <v>65</v>
      </c>
      <c r="N26" s="3">
        <f>AVERAGE(N20:N25)</f>
        <v>88.794903433822824</v>
      </c>
      <c r="O26" s="3">
        <f t="shared" ref="O26" si="16">AVERAGE(O20:O25)</f>
        <v>1.8475096980554453</v>
      </c>
      <c r="P26" s="3"/>
      <c r="Q26" s="3">
        <f t="shared" ref="Q26" si="17">AVERAGE(Q20:Q25)</f>
        <v>6.5641032393124688</v>
      </c>
      <c r="R26" s="3">
        <f t="shared" ref="R26" si="18">AVERAGE(R20:R25)</f>
        <v>1.1028919173258909</v>
      </c>
    </row>
    <row r="27" spans="2:18" x14ac:dyDescent="0.4">
      <c r="B27" t="s">
        <v>17</v>
      </c>
      <c r="C27" t="s">
        <v>18</v>
      </c>
      <c r="D27">
        <v>0.1</v>
      </c>
      <c r="E27" t="s">
        <v>16</v>
      </c>
      <c r="F27" t="s">
        <v>47</v>
      </c>
      <c r="G27">
        <v>38.473999999999997</v>
      </c>
      <c r="H27">
        <v>1.04</v>
      </c>
      <c r="I27">
        <v>18</v>
      </c>
      <c r="J27">
        <v>16</v>
      </c>
      <c r="K27">
        <v>497</v>
      </c>
    </row>
    <row r="28" spans="2:18" x14ac:dyDescent="0.4">
      <c r="B28" t="s">
        <v>19</v>
      </c>
      <c r="C28" t="s">
        <v>20</v>
      </c>
      <c r="D28">
        <v>0.1</v>
      </c>
      <c r="E28" t="s">
        <v>16</v>
      </c>
      <c r="F28" t="s">
        <v>47</v>
      </c>
      <c r="G28">
        <v>1.8759999999999999</v>
      </c>
      <c r="H28">
        <v>1</v>
      </c>
      <c r="I28">
        <v>31</v>
      </c>
      <c r="J28">
        <v>0</v>
      </c>
      <c r="K28">
        <v>11</v>
      </c>
      <c r="M28" s="2" t="s">
        <v>63</v>
      </c>
      <c r="N28" s="2" t="s">
        <v>58</v>
      </c>
      <c r="O28" s="2" t="s">
        <v>57</v>
      </c>
      <c r="Q28" s="2" t="s">
        <v>59</v>
      </c>
      <c r="R28" s="2" t="s">
        <v>60</v>
      </c>
    </row>
    <row r="29" spans="2:18" x14ac:dyDescent="0.4">
      <c r="B29" t="s">
        <v>21</v>
      </c>
      <c r="C29" t="s">
        <v>22</v>
      </c>
      <c r="D29">
        <v>0.1</v>
      </c>
      <c r="E29" t="s">
        <v>16</v>
      </c>
      <c r="F29" t="s">
        <v>47</v>
      </c>
      <c r="G29">
        <v>4.3579999999999997</v>
      </c>
      <c r="H29">
        <v>1</v>
      </c>
      <c r="I29">
        <v>20</v>
      </c>
      <c r="J29">
        <v>8</v>
      </c>
      <c r="K29">
        <v>252</v>
      </c>
      <c r="M29" s="5" t="s">
        <v>9</v>
      </c>
      <c r="N29">
        <f t="shared" ref="N29:N34" si="19">G56/G68</f>
        <v>3.1644644800248716</v>
      </c>
      <c r="O29">
        <f t="shared" ref="O29:O34" si="20">I56/I68</f>
        <v>1.0714285714285714</v>
      </c>
      <c r="Q29">
        <f t="shared" ref="Q29:Q34" si="21">G62/G68</f>
        <v>3.1967977615420491</v>
      </c>
      <c r="R29">
        <f t="shared" ref="R29:R34" si="22">I62/I68</f>
        <v>0.79365079365079372</v>
      </c>
    </row>
    <row r="30" spans="2:18" x14ac:dyDescent="0.4">
      <c r="B30" t="s">
        <v>23</v>
      </c>
      <c r="C30" t="s">
        <v>24</v>
      </c>
      <c r="D30">
        <v>0.1</v>
      </c>
      <c r="E30" t="s">
        <v>16</v>
      </c>
      <c r="F30" t="s">
        <v>47</v>
      </c>
      <c r="G30">
        <v>2.5739999999999998</v>
      </c>
      <c r="H30">
        <v>0.8</v>
      </c>
      <c r="I30">
        <v>5</v>
      </c>
      <c r="J30">
        <v>3</v>
      </c>
      <c r="K30">
        <v>113</v>
      </c>
      <c r="M30" s="5" t="s">
        <v>17</v>
      </c>
      <c r="N30">
        <f t="shared" si="19"/>
        <v>0.65085520296848076</v>
      </c>
      <c r="O30">
        <f t="shared" si="20"/>
        <v>1.3461538461538463</v>
      </c>
      <c r="Q30">
        <f t="shared" si="21"/>
        <v>0.65246669050615569</v>
      </c>
      <c r="R30">
        <f t="shared" si="22"/>
        <v>0.88461538461538458</v>
      </c>
    </row>
    <row r="31" spans="2:18" x14ac:dyDescent="0.4">
      <c r="B31" t="s">
        <v>25</v>
      </c>
      <c r="C31" t="s">
        <v>26</v>
      </c>
      <c r="D31">
        <v>0.1</v>
      </c>
      <c r="E31" t="s">
        <v>16</v>
      </c>
      <c r="F31" t="s">
        <v>47</v>
      </c>
      <c r="G31">
        <v>3.3239999999999998</v>
      </c>
      <c r="H31">
        <v>1</v>
      </c>
      <c r="I31">
        <v>10</v>
      </c>
      <c r="J31">
        <v>6</v>
      </c>
      <c r="K31">
        <v>162</v>
      </c>
      <c r="M31" s="5" t="s">
        <v>19</v>
      </c>
      <c r="N31">
        <f t="shared" si="19"/>
        <v>6.1882819652120835</v>
      </c>
      <c r="O31">
        <f t="shared" si="20"/>
        <v>1.28125</v>
      </c>
      <c r="Q31">
        <f t="shared" si="21"/>
        <v>0.52981385413487936</v>
      </c>
      <c r="R31">
        <f t="shared" si="22"/>
        <v>1.0625</v>
      </c>
    </row>
    <row r="32" spans="2:18" x14ac:dyDescent="0.4">
      <c r="B32" t="s">
        <v>9</v>
      </c>
      <c r="C32" t="s">
        <v>10</v>
      </c>
      <c r="D32">
        <v>0.1</v>
      </c>
      <c r="E32" t="s">
        <v>11</v>
      </c>
      <c r="F32" t="s">
        <v>47</v>
      </c>
      <c r="G32">
        <v>15.586</v>
      </c>
      <c r="H32">
        <v>1.5</v>
      </c>
      <c r="I32">
        <v>25.8</v>
      </c>
      <c r="J32">
        <v>0</v>
      </c>
      <c r="K32">
        <v>1</v>
      </c>
      <c r="M32" s="5" t="s">
        <v>21</v>
      </c>
      <c r="N32">
        <f t="shared" si="19"/>
        <v>4.8809843615082036</v>
      </c>
      <c r="O32">
        <f t="shared" si="20"/>
        <v>1.45</v>
      </c>
      <c r="Q32">
        <f t="shared" si="21"/>
        <v>0.71706802264223368</v>
      </c>
      <c r="R32">
        <f t="shared" si="22"/>
        <v>1.1000000000000001</v>
      </c>
    </row>
    <row r="33" spans="2:18" x14ac:dyDescent="0.4">
      <c r="B33" t="s">
        <v>17</v>
      </c>
      <c r="C33" t="s">
        <v>18</v>
      </c>
      <c r="D33">
        <v>0.1</v>
      </c>
      <c r="E33" t="s">
        <v>11</v>
      </c>
      <c r="F33" t="s">
        <v>47</v>
      </c>
      <c r="G33">
        <v>14.36</v>
      </c>
      <c r="H33">
        <v>2.1</v>
      </c>
      <c r="I33">
        <v>21.4</v>
      </c>
      <c r="J33">
        <v>16</v>
      </c>
      <c r="K33">
        <v>497</v>
      </c>
      <c r="M33" s="5" t="s">
        <v>23</v>
      </c>
      <c r="N33">
        <f t="shared" si="19"/>
        <v>11.492278797996661</v>
      </c>
      <c r="O33">
        <f t="shared" si="20"/>
        <v>2.3333333333333335</v>
      </c>
      <c r="Q33">
        <f t="shared" si="21"/>
        <v>4.7985183639399001</v>
      </c>
      <c r="R33">
        <f t="shared" si="22"/>
        <v>1.3333333333333333</v>
      </c>
    </row>
    <row r="34" spans="2:18" x14ac:dyDescent="0.4">
      <c r="B34" t="s">
        <v>19</v>
      </c>
      <c r="C34" t="s">
        <v>20</v>
      </c>
      <c r="D34">
        <v>0.1</v>
      </c>
      <c r="E34" t="s">
        <v>11</v>
      </c>
      <c r="F34" t="s">
        <v>47</v>
      </c>
      <c r="G34">
        <v>5.3120000000000003</v>
      </c>
      <c r="H34">
        <v>0.5</v>
      </c>
      <c r="I34">
        <v>32</v>
      </c>
      <c r="J34">
        <v>0</v>
      </c>
      <c r="K34">
        <v>11</v>
      </c>
      <c r="M34" s="5" t="s">
        <v>25</v>
      </c>
      <c r="N34">
        <f t="shared" si="19"/>
        <v>20.161334913112164</v>
      </c>
      <c r="O34">
        <f t="shared" si="20"/>
        <v>1.9</v>
      </c>
      <c r="Q34">
        <f t="shared" si="21"/>
        <v>3.0987361769352288</v>
      </c>
      <c r="R34">
        <f t="shared" si="22"/>
        <v>1.28</v>
      </c>
    </row>
    <row r="35" spans="2:18" x14ac:dyDescent="0.4">
      <c r="B35" t="s">
        <v>21</v>
      </c>
      <c r="C35" t="s">
        <v>22</v>
      </c>
      <c r="D35">
        <v>0.1</v>
      </c>
      <c r="E35" t="s">
        <v>11</v>
      </c>
      <c r="F35" t="s">
        <v>47</v>
      </c>
      <c r="G35">
        <v>8.3179999999999996</v>
      </c>
      <c r="H35">
        <v>1</v>
      </c>
      <c r="I35">
        <v>20</v>
      </c>
      <c r="J35">
        <v>8</v>
      </c>
      <c r="K35">
        <v>252</v>
      </c>
      <c r="M35" s="4" t="s">
        <v>65</v>
      </c>
      <c r="N35" s="3">
        <f>AVERAGE(N29:N34)</f>
        <v>7.7563666201370767</v>
      </c>
      <c r="O35" s="3">
        <f t="shared" ref="O35" si="23">AVERAGE(O29:O34)</f>
        <v>1.563694291819292</v>
      </c>
      <c r="P35" s="3"/>
      <c r="Q35" s="3">
        <f t="shared" ref="Q35" si="24">AVERAGE(Q29:Q34)</f>
        <v>2.1655668116167415</v>
      </c>
      <c r="R35" s="3">
        <f t="shared" ref="R35" si="25">AVERAGE(R29:R34)</f>
        <v>1.075683251933252</v>
      </c>
    </row>
    <row r="36" spans="2:18" x14ac:dyDescent="0.4">
      <c r="B36" t="s">
        <v>23</v>
      </c>
      <c r="C36" t="s">
        <v>24</v>
      </c>
      <c r="D36">
        <v>0.1</v>
      </c>
      <c r="E36" t="s">
        <v>11</v>
      </c>
      <c r="F36" t="s">
        <v>47</v>
      </c>
      <c r="G36">
        <v>0.32600000000000001</v>
      </c>
      <c r="H36">
        <v>0</v>
      </c>
      <c r="I36">
        <v>5</v>
      </c>
      <c r="J36">
        <v>3</v>
      </c>
      <c r="K36">
        <v>113</v>
      </c>
    </row>
    <row r="37" spans="2:18" x14ac:dyDescent="0.4">
      <c r="B37" t="s">
        <v>25</v>
      </c>
      <c r="C37" t="s">
        <v>26</v>
      </c>
      <c r="D37">
        <v>0.1</v>
      </c>
      <c r="E37" t="s">
        <v>11</v>
      </c>
      <c r="F37" t="s">
        <v>47</v>
      </c>
      <c r="G37">
        <v>0.68</v>
      </c>
      <c r="H37">
        <v>0</v>
      </c>
      <c r="I37">
        <v>10</v>
      </c>
      <c r="J37">
        <v>6</v>
      </c>
      <c r="K37">
        <v>162</v>
      </c>
    </row>
    <row r="38" spans="2:18" x14ac:dyDescent="0.4">
      <c r="B38" t="s">
        <v>9</v>
      </c>
      <c r="C38" t="s">
        <v>10</v>
      </c>
      <c r="D38">
        <v>0.1</v>
      </c>
      <c r="E38" t="s">
        <v>15</v>
      </c>
      <c r="F38" t="s">
        <v>46</v>
      </c>
      <c r="G38">
        <v>1276.902</v>
      </c>
      <c r="H38">
        <v>16.8</v>
      </c>
      <c r="I38">
        <v>47</v>
      </c>
      <c r="J38">
        <v>0</v>
      </c>
      <c r="K38">
        <v>0</v>
      </c>
    </row>
    <row r="39" spans="2:18" x14ac:dyDescent="0.4">
      <c r="B39" t="s">
        <v>17</v>
      </c>
      <c r="C39" t="s">
        <v>18</v>
      </c>
      <c r="D39">
        <v>0.1</v>
      </c>
      <c r="E39" t="s">
        <v>15</v>
      </c>
      <c r="F39" t="s">
        <v>46</v>
      </c>
      <c r="G39">
        <v>455.88400000000001</v>
      </c>
      <c r="H39">
        <v>7.8800000000000008</v>
      </c>
      <c r="I39">
        <v>30.2</v>
      </c>
      <c r="J39">
        <v>13</v>
      </c>
      <c r="K39">
        <v>53</v>
      </c>
    </row>
    <row r="40" spans="2:18" x14ac:dyDescent="0.4">
      <c r="B40" t="s">
        <v>19</v>
      </c>
      <c r="C40" t="s">
        <v>20</v>
      </c>
      <c r="D40">
        <v>0.1</v>
      </c>
      <c r="E40" t="s">
        <v>15</v>
      </c>
      <c r="F40" t="s">
        <v>46</v>
      </c>
      <c r="G40">
        <v>327.37400000000002</v>
      </c>
      <c r="H40">
        <v>7.92</v>
      </c>
      <c r="I40">
        <v>28.6</v>
      </c>
      <c r="J40">
        <v>0</v>
      </c>
      <c r="K40">
        <v>0</v>
      </c>
    </row>
    <row r="41" spans="2:18" x14ac:dyDescent="0.4">
      <c r="B41" t="s">
        <v>21</v>
      </c>
      <c r="C41" t="s">
        <v>22</v>
      </c>
      <c r="D41">
        <v>0.1</v>
      </c>
      <c r="E41" t="s">
        <v>15</v>
      </c>
      <c r="F41" t="s">
        <v>46</v>
      </c>
      <c r="G41">
        <v>336.88</v>
      </c>
      <c r="H41">
        <v>7.2</v>
      </c>
      <c r="I41">
        <v>27</v>
      </c>
      <c r="J41">
        <v>7</v>
      </c>
      <c r="K41">
        <v>66</v>
      </c>
    </row>
    <row r="42" spans="2:18" x14ac:dyDescent="0.4">
      <c r="B42" t="s">
        <v>23</v>
      </c>
      <c r="C42" t="s">
        <v>24</v>
      </c>
      <c r="D42">
        <v>0.1</v>
      </c>
      <c r="E42" t="s">
        <v>15</v>
      </c>
      <c r="F42" t="s">
        <v>46</v>
      </c>
      <c r="G42">
        <v>222.19800000000001</v>
      </c>
      <c r="H42">
        <v>7.1</v>
      </c>
      <c r="I42">
        <v>12</v>
      </c>
      <c r="J42">
        <v>3</v>
      </c>
      <c r="K42">
        <v>99</v>
      </c>
    </row>
    <row r="43" spans="2:18" x14ac:dyDescent="0.4">
      <c r="B43" t="s">
        <v>25</v>
      </c>
      <c r="C43" t="s">
        <v>26</v>
      </c>
      <c r="D43">
        <v>0.1</v>
      </c>
      <c r="E43" t="s">
        <v>15</v>
      </c>
      <c r="F43" t="s">
        <v>46</v>
      </c>
      <c r="G43">
        <v>343.32600000000002</v>
      </c>
      <c r="H43">
        <v>7.9</v>
      </c>
      <c r="I43">
        <v>20</v>
      </c>
      <c r="J43">
        <v>4</v>
      </c>
      <c r="K43">
        <v>84</v>
      </c>
    </row>
    <row r="44" spans="2:18" x14ac:dyDescent="0.4">
      <c r="B44" t="s">
        <v>9</v>
      </c>
      <c r="C44" t="s">
        <v>10</v>
      </c>
      <c r="D44">
        <v>0.1</v>
      </c>
      <c r="E44" t="s">
        <v>16</v>
      </c>
      <c r="F44" t="s">
        <v>46</v>
      </c>
      <c r="G44">
        <v>137.19999999999999</v>
      </c>
      <c r="H44">
        <v>1.6</v>
      </c>
      <c r="I44">
        <v>23.6</v>
      </c>
      <c r="J44">
        <v>0</v>
      </c>
      <c r="K44">
        <v>0</v>
      </c>
    </row>
    <row r="45" spans="2:18" x14ac:dyDescent="0.4">
      <c r="B45" t="s">
        <v>17</v>
      </c>
      <c r="C45" t="s">
        <v>18</v>
      </c>
      <c r="D45">
        <v>0.1</v>
      </c>
      <c r="E45" t="s">
        <v>16</v>
      </c>
      <c r="F45" t="s">
        <v>46</v>
      </c>
      <c r="G45">
        <v>223.672</v>
      </c>
      <c r="H45">
        <v>1.36</v>
      </c>
      <c r="I45">
        <v>27.6</v>
      </c>
      <c r="J45">
        <v>13</v>
      </c>
      <c r="K45">
        <v>53</v>
      </c>
    </row>
    <row r="46" spans="2:18" x14ac:dyDescent="0.4">
      <c r="B46" t="s">
        <v>19</v>
      </c>
      <c r="C46" t="s">
        <v>20</v>
      </c>
      <c r="D46">
        <v>0.1</v>
      </c>
      <c r="E46" t="s">
        <v>16</v>
      </c>
      <c r="F46" t="s">
        <v>46</v>
      </c>
      <c r="G46">
        <v>5.2919999999999998</v>
      </c>
      <c r="H46">
        <v>1</v>
      </c>
      <c r="I46">
        <v>16.399999999999999</v>
      </c>
      <c r="J46">
        <v>0</v>
      </c>
      <c r="K46">
        <v>0</v>
      </c>
    </row>
    <row r="47" spans="2:18" x14ac:dyDescent="0.4">
      <c r="B47" t="s">
        <v>21</v>
      </c>
      <c r="C47" t="s">
        <v>22</v>
      </c>
      <c r="D47">
        <v>0.1</v>
      </c>
      <c r="E47" t="s">
        <v>16</v>
      </c>
      <c r="F47" t="s">
        <v>46</v>
      </c>
      <c r="G47">
        <v>27.84</v>
      </c>
      <c r="H47">
        <v>1</v>
      </c>
      <c r="I47">
        <v>20</v>
      </c>
      <c r="J47">
        <v>7</v>
      </c>
      <c r="K47">
        <v>66</v>
      </c>
    </row>
    <row r="48" spans="2:18" x14ac:dyDescent="0.4">
      <c r="B48" t="s">
        <v>23</v>
      </c>
      <c r="C48" t="s">
        <v>24</v>
      </c>
      <c r="D48">
        <v>0.1</v>
      </c>
      <c r="E48" t="s">
        <v>16</v>
      </c>
      <c r="F48" t="s">
        <v>46</v>
      </c>
      <c r="G48">
        <v>13.2</v>
      </c>
      <c r="H48">
        <v>1</v>
      </c>
      <c r="I48">
        <v>6</v>
      </c>
      <c r="J48">
        <v>3</v>
      </c>
      <c r="K48">
        <v>99</v>
      </c>
    </row>
    <row r="49" spans="2:11" x14ac:dyDescent="0.4">
      <c r="B49" t="s">
        <v>25</v>
      </c>
      <c r="C49" t="s">
        <v>26</v>
      </c>
      <c r="D49">
        <v>0.1</v>
      </c>
      <c r="E49" t="s">
        <v>16</v>
      </c>
      <c r="F49" t="s">
        <v>46</v>
      </c>
      <c r="G49">
        <v>23.052</v>
      </c>
      <c r="H49">
        <v>1</v>
      </c>
      <c r="I49">
        <v>10</v>
      </c>
      <c r="J49">
        <v>4</v>
      </c>
      <c r="K49">
        <v>84</v>
      </c>
    </row>
    <row r="50" spans="2:11" x14ac:dyDescent="0.4">
      <c r="B50" t="s">
        <v>9</v>
      </c>
      <c r="C50" t="s">
        <v>10</v>
      </c>
      <c r="D50">
        <v>0.1</v>
      </c>
      <c r="E50" t="s">
        <v>11</v>
      </c>
      <c r="F50" t="s">
        <v>46</v>
      </c>
      <c r="G50">
        <v>61.793999999999997</v>
      </c>
      <c r="H50">
        <v>1.7</v>
      </c>
      <c r="I50">
        <v>22.2</v>
      </c>
      <c r="J50">
        <v>0</v>
      </c>
      <c r="K50">
        <v>0</v>
      </c>
    </row>
    <row r="51" spans="2:11" x14ac:dyDescent="0.4">
      <c r="B51" t="s">
        <v>17</v>
      </c>
      <c r="C51" t="s">
        <v>18</v>
      </c>
      <c r="D51">
        <v>0.1</v>
      </c>
      <c r="E51" t="s">
        <v>11</v>
      </c>
      <c r="F51" t="s">
        <v>46</v>
      </c>
      <c r="G51">
        <v>20.774000000000001</v>
      </c>
      <c r="H51">
        <v>2.04</v>
      </c>
      <c r="I51">
        <v>20.2</v>
      </c>
      <c r="J51">
        <v>13</v>
      </c>
      <c r="K51">
        <v>53</v>
      </c>
    </row>
    <row r="52" spans="2:11" x14ac:dyDescent="0.4">
      <c r="B52" t="s">
        <v>19</v>
      </c>
      <c r="C52" t="s">
        <v>20</v>
      </c>
      <c r="D52">
        <v>0.1</v>
      </c>
      <c r="E52" t="s">
        <v>11</v>
      </c>
      <c r="F52" t="s">
        <v>46</v>
      </c>
      <c r="G52">
        <v>2.92</v>
      </c>
      <c r="H52">
        <v>0.5</v>
      </c>
      <c r="I52">
        <v>16.600000000000001</v>
      </c>
      <c r="J52">
        <v>0</v>
      </c>
      <c r="K52">
        <v>0</v>
      </c>
    </row>
    <row r="53" spans="2:11" x14ac:dyDescent="0.4">
      <c r="B53" t="s">
        <v>21</v>
      </c>
      <c r="C53" t="s">
        <v>22</v>
      </c>
      <c r="D53">
        <v>0.1</v>
      </c>
      <c r="E53" t="s">
        <v>11</v>
      </c>
      <c r="F53" t="s">
        <v>46</v>
      </c>
      <c r="G53">
        <v>6.3859999999999992</v>
      </c>
      <c r="H53">
        <v>1</v>
      </c>
      <c r="I53">
        <v>20</v>
      </c>
      <c r="J53">
        <v>7</v>
      </c>
      <c r="K53">
        <v>66</v>
      </c>
    </row>
    <row r="54" spans="2:11" x14ac:dyDescent="0.4">
      <c r="B54" t="s">
        <v>23</v>
      </c>
      <c r="C54" t="s">
        <v>24</v>
      </c>
      <c r="D54">
        <v>0.1</v>
      </c>
      <c r="E54" t="s">
        <v>11</v>
      </c>
      <c r="F54" t="s">
        <v>46</v>
      </c>
      <c r="G54">
        <v>1.0640000000000001</v>
      </c>
      <c r="H54">
        <v>0</v>
      </c>
      <c r="I54">
        <v>5</v>
      </c>
      <c r="J54">
        <v>3</v>
      </c>
      <c r="K54">
        <v>99</v>
      </c>
    </row>
    <row r="55" spans="2:11" x14ac:dyDescent="0.4">
      <c r="B55" t="s">
        <v>25</v>
      </c>
      <c r="C55" t="s">
        <v>26</v>
      </c>
      <c r="D55">
        <v>0.1</v>
      </c>
      <c r="E55" t="s">
        <v>11</v>
      </c>
      <c r="F55" t="s">
        <v>46</v>
      </c>
      <c r="G55">
        <v>2.948</v>
      </c>
      <c r="H55">
        <v>0.5</v>
      </c>
      <c r="I55">
        <v>10</v>
      </c>
      <c r="J55">
        <v>4</v>
      </c>
      <c r="K55">
        <v>84</v>
      </c>
    </row>
    <row r="56" spans="2:11" x14ac:dyDescent="0.4">
      <c r="B56" t="s">
        <v>9</v>
      </c>
      <c r="C56" t="s">
        <v>10</v>
      </c>
      <c r="D56">
        <v>0.1</v>
      </c>
      <c r="E56" t="s">
        <v>15</v>
      </c>
      <c r="F56" t="s">
        <v>45</v>
      </c>
      <c r="G56">
        <v>244.28399999999999</v>
      </c>
      <c r="H56">
        <v>9.74</v>
      </c>
      <c r="I56">
        <v>27</v>
      </c>
      <c r="J56">
        <v>260</v>
      </c>
      <c r="K56">
        <v>8812</v>
      </c>
    </row>
    <row r="57" spans="2:11" x14ac:dyDescent="0.4">
      <c r="B57" t="s">
        <v>17</v>
      </c>
      <c r="C57" t="s">
        <v>18</v>
      </c>
      <c r="D57">
        <v>0.1</v>
      </c>
      <c r="E57" t="s">
        <v>15</v>
      </c>
      <c r="F57" t="s">
        <v>45</v>
      </c>
      <c r="G57">
        <v>280.29599999999999</v>
      </c>
      <c r="H57">
        <v>9.8000000000000007</v>
      </c>
      <c r="I57">
        <v>35</v>
      </c>
      <c r="J57">
        <v>288</v>
      </c>
      <c r="K57">
        <v>15695</v>
      </c>
    </row>
    <row r="58" spans="2:11" x14ac:dyDescent="0.4">
      <c r="B58" t="s">
        <v>19</v>
      </c>
      <c r="C58" t="s">
        <v>20</v>
      </c>
      <c r="D58">
        <v>0.1</v>
      </c>
      <c r="E58" t="s">
        <v>15</v>
      </c>
      <c r="F58" t="s">
        <v>45</v>
      </c>
      <c r="G58">
        <v>202.79</v>
      </c>
      <c r="H58">
        <v>9.86</v>
      </c>
      <c r="I58">
        <v>41</v>
      </c>
      <c r="J58">
        <v>11</v>
      </c>
      <c r="K58">
        <v>510</v>
      </c>
    </row>
    <row r="59" spans="2:11" x14ac:dyDescent="0.4">
      <c r="B59" t="s">
        <v>21</v>
      </c>
      <c r="C59" t="s">
        <v>22</v>
      </c>
      <c r="D59">
        <v>0.1</v>
      </c>
      <c r="E59" t="s">
        <v>15</v>
      </c>
      <c r="F59" t="s">
        <v>45</v>
      </c>
      <c r="G59">
        <v>203.49799999999999</v>
      </c>
      <c r="H59">
        <v>9.8000000000000007</v>
      </c>
      <c r="I59">
        <v>29</v>
      </c>
      <c r="J59">
        <v>72</v>
      </c>
      <c r="K59">
        <v>3796</v>
      </c>
    </row>
    <row r="60" spans="2:11" x14ac:dyDescent="0.4">
      <c r="B60" t="s">
        <v>23</v>
      </c>
      <c r="C60" t="s">
        <v>24</v>
      </c>
      <c r="D60">
        <v>0.1</v>
      </c>
      <c r="E60" t="s">
        <v>15</v>
      </c>
      <c r="F60" t="s">
        <v>45</v>
      </c>
      <c r="G60">
        <v>220.28399999999999</v>
      </c>
      <c r="H60">
        <v>9</v>
      </c>
      <c r="I60">
        <v>14</v>
      </c>
      <c r="J60">
        <v>142</v>
      </c>
      <c r="K60">
        <v>5238</v>
      </c>
    </row>
    <row r="61" spans="2:11" x14ac:dyDescent="0.4">
      <c r="B61" t="s">
        <v>25</v>
      </c>
      <c r="C61" t="s">
        <v>26</v>
      </c>
      <c r="D61">
        <v>0.1</v>
      </c>
      <c r="E61" t="s">
        <v>15</v>
      </c>
      <c r="F61" t="s">
        <v>45</v>
      </c>
      <c r="G61">
        <v>204.19399999999999</v>
      </c>
      <c r="H61">
        <v>9</v>
      </c>
      <c r="I61">
        <v>19</v>
      </c>
      <c r="J61">
        <v>43</v>
      </c>
      <c r="K61">
        <v>2417</v>
      </c>
    </row>
    <row r="62" spans="2:11" x14ac:dyDescent="0.4">
      <c r="B62" t="s">
        <v>9</v>
      </c>
      <c r="C62" t="s">
        <v>10</v>
      </c>
      <c r="D62">
        <v>0.1</v>
      </c>
      <c r="E62" t="s">
        <v>16</v>
      </c>
      <c r="F62" t="s">
        <v>45</v>
      </c>
      <c r="G62">
        <v>246.78</v>
      </c>
      <c r="H62">
        <v>3.86</v>
      </c>
      <c r="I62">
        <v>20</v>
      </c>
      <c r="J62">
        <v>260</v>
      </c>
      <c r="K62">
        <v>8812</v>
      </c>
    </row>
    <row r="63" spans="2:11" x14ac:dyDescent="0.4">
      <c r="B63" t="s">
        <v>17</v>
      </c>
      <c r="C63" t="s">
        <v>18</v>
      </c>
      <c r="D63">
        <v>0.1</v>
      </c>
      <c r="E63" t="s">
        <v>16</v>
      </c>
      <c r="F63" t="s">
        <v>45</v>
      </c>
      <c r="G63">
        <v>280.99</v>
      </c>
      <c r="H63">
        <v>4.18</v>
      </c>
      <c r="I63">
        <v>23</v>
      </c>
      <c r="J63">
        <v>288</v>
      </c>
      <c r="K63">
        <v>15695</v>
      </c>
    </row>
    <row r="64" spans="2:11" x14ac:dyDescent="0.4">
      <c r="B64" t="s">
        <v>19</v>
      </c>
      <c r="C64" t="s">
        <v>20</v>
      </c>
      <c r="D64">
        <v>0.1</v>
      </c>
      <c r="E64" t="s">
        <v>16</v>
      </c>
      <c r="F64" t="s">
        <v>45</v>
      </c>
      <c r="G64">
        <v>17.361999999999998</v>
      </c>
      <c r="H64">
        <v>3</v>
      </c>
      <c r="I64">
        <v>34</v>
      </c>
      <c r="J64">
        <v>11</v>
      </c>
      <c r="K64">
        <v>510</v>
      </c>
    </row>
    <row r="65" spans="2:11" x14ac:dyDescent="0.4">
      <c r="B65" t="s">
        <v>21</v>
      </c>
      <c r="C65" t="s">
        <v>22</v>
      </c>
      <c r="D65">
        <v>0.1</v>
      </c>
      <c r="E65" t="s">
        <v>16</v>
      </c>
      <c r="F65" t="s">
        <v>45</v>
      </c>
      <c r="G65">
        <v>29.896000000000001</v>
      </c>
      <c r="H65">
        <v>3</v>
      </c>
      <c r="I65">
        <v>22</v>
      </c>
      <c r="J65">
        <v>72</v>
      </c>
      <c r="K65">
        <v>3796</v>
      </c>
    </row>
    <row r="66" spans="2:11" x14ac:dyDescent="0.4">
      <c r="B66" t="s">
        <v>23</v>
      </c>
      <c r="C66" t="s">
        <v>24</v>
      </c>
      <c r="D66">
        <v>0.1</v>
      </c>
      <c r="E66" t="s">
        <v>16</v>
      </c>
      <c r="F66" t="s">
        <v>45</v>
      </c>
      <c r="G66">
        <v>91.977999999999994</v>
      </c>
      <c r="H66">
        <v>3</v>
      </c>
      <c r="I66">
        <v>8</v>
      </c>
      <c r="J66">
        <v>142</v>
      </c>
      <c r="K66">
        <v>5238</v>
      </c>
    </row>
    <row r="67" spans="2:11" x14ac:dyDescent="0.4">
      <c r="B67" t="s">
        <v>25</v>
      </c>
      <c r="C67" t="s">
        <v>26</v>
      </c>
      <c r="D67">
        <v>0.1</v>
      </c>
      <c r="E67" t="s">
        <v>16</v>
      </c>
      <c r="F67" t="s">
        <v>45</v>
      </c>
      <c r="G67">
        <v>31.384</v>
      </c>
      <c r="H67">
        <v>3</v>
      </c>
      <c r="I67">
        <v>12.8</v>
      </c>
      <c r="J67">
        <v>43</v>
      </c>
      <c r="K67">
        <v>2417</v>
      </c>
    </row>
    <row r="68" spans="2:11" x14ac:dyDescent="0.4">
      <c r="B68" t="s">
        <v>9</v>
      </c>
      <c r="C68" t="s">
        <v>10</v>
      </c>
      <c r="D68">
        <v>0.1</v>
      </c>
      <c r="E68" t="s">
        <v>11</v>
      </c>
      <c r="F68" t="s">
        <v>45</v>
      </c>
      <c r="G68">
        <v>77.195999999999998</v>
      </c>
      <c r="H68">
        <v>1.98</v>
      </c>
      <c r="I68">
        <v>25.2</v>
      </c>
      <c r="J68">
        <v>260</v>
      </c>
      <c r="K68">
        <v>8812</v>
      </c>
    </row>
    <row r="69" spans="2:11" x14ac:dyDescent="0.4">
      <c r="B69" t="s">
        <v>17</v>
      </c>
      <c r="C69" t="s">
        <v>18</v>
      </c>
      <c r="D69">
        <v>0.1</v>
      </c>
      <c r="E69" t="s">
        <v>11</v>
      </c>
      <c r="F69" t="s">
        <v>45</v>
      </c>
      <c r="G69">
        <v>430.65800000000002</v>
      </c>
      <c r="H69">
        <v>3.2</v>
      </c>
      <c r="I69">
        <v>26</v>
      </c>
      <c r="J69">
        <v>288</v>
      </c>
      <c r="K69">
        <v>15695</v>
      </c>
    </row>
    <row r="70" spans="2:11" x14ac:dyDescent="0.4">
      <c r="B70" t="s">
        <v>19</v>
      </c>
      <c r="C70" t="s">
        <v>20</v>
      </c>
      <c r="D70">
        <v>0.1</v>
      </c>
      <c r="E70" t="s">
        <v>11</v>
      </c>
      <c r="F70" t="s">
        <v>45</v>
      </c>
      <c r="G70">
        <v>32.770000000000003</v>
      </c>
      <c r="H70">
        <v>0.5</v>
      </c>
      <c r="I70">
        <v>32</v>
      </c>
      <c r="J70">
        <v>11</v>
      </c>
      <c r="K70">
        <v>510</v>
      </c>
    </row>
    <row r="71" spans="2:11" x14ac:dyDescent="0.4">
      <c r="B71" t="s">
        <v>21</v>
      </c>
      <c r="C71" t="s">
        <v>22</v>
      </c>
      <c r="D71">
        <v>0.1</v>
      </c>
      <c r="E71" t="s">
        <v>11</v>
      </c>
      <c r="F71" t="s">
        <v>45</v>
      </c>
      <c r="G71">
        <v>41.691999999999993</v>
      </c>
      <c r="H71">
        <v>1</v>
      </c>
      <c r="I71">
        <v>20</v>
      </c>
      <c r="J71">
        <v>72</v>
      </c>
      <c r="K71">
        <v>3796</v>
      </c>
    </row>
    <row r="72" spans="2:11" x14ac:dyDescent="0.4">
      <c r="B72" t="s">
        <v>23</v>
      </c>
      <c r="C72" t="s">
        <v>24</v>
      </c>
      <c r="D72">
        <v>0.1</v>
      </c>
      <c r="E72" t="s">
        <v>11</v>
      </c>
      <c r="F72" t="s">
        <v>45</v>
      </c>
      <c r="G72">
        <v>19.167999999999999</v>
      </c>
      <c r="H72">
        <v>1</v>
      </c>
      <c r="I72">
        <v>6</v>
      </c>
      <c r="J72">
        <v>142</v>
      </c>
      <c r="K72">
        <v>5238</v>
      </c>
    </row>
    <row r="73" spans="2:11" x14ac:dyDescent="0.4">
      <c r="B73" t="s">
        <v>25</v>
      </c>
      <c r="C73" t="s">
        <v>26</v>
      </c>
      <c r="D73">
        <v>0.1</v>
      </c>
      <c r="E73" t="s">
        <v>11</v>
      </c>
      <c r="F73" t="s">
        <v>45</v>
      </c>
      <c r="G73">
        <v>10.128</v>
      </c>
      <c r="H73">
        <v>0.9</v>
      </c>
      <c r="I73">
        <v>10</v>
      </c>
      <c r="J73">
        <v>43</v>
      </c>
      <c r="K73">
        <v>2417</v>
      </c>
    </row>
  </sheetData>
  <sortState ref="B2:K75">
    <sortCondition descending="1" ref="F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8B29-58B0-4D5E-B570-B95D42B8F235}">
  <dimension ref="B1:S91"/>
  <sheetViews>
    <sheetView tabSelected="1" topLeftCell="B23" workbookViewId="0">
      <selection activeCell="K62" sqref="K62"/>
    </sheetView>
  </sheetViews>
  <sheetFormatPr defaultRowHeight="17.399999999999999" x14ac:dyDescent="0.4"/>
  <cols>
    <col min="13" max="13" width="31.5" style="5" bestFit="1" customWidth="1"/>
    <col min="17" max="17" width="37.69921875" style="5" bestFit="1" customWidth="1"/>
  </cols>
  <sheetData>
    <row r="1" spans="2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5" t="s">
        <v>67</v>
      </c>
      <c r="N1" t="s">
        <v>28</v>
      </c>
      <c r="O1" t="s">
        <v>29</v>
      </c>
      <c r="Q1" s="5" t="s">
        <v>68</v>
      </c>
      <c r="R1" t="s">
        <v>28</v>
      </c>
      <c r="S1" t="s">
        <v>29</v>
      </c>
    </row>
    <row r="2" spans="2:19" x14ac:dyDescent="0.4">
      <c r="B2" t="s">
        <v>9</v>
      </c>
      <c r="C2" t="s">
        <v>10</v>
      </c>
      <c r="D2">
        <v>0</v>
      </c>
      <c r="E2" t="s">
        <v>15</v>
      </c>
      <c r="F2">
        <v>15157.63</v>
      </c>
      <c r="G2">
        <v>642.1</v>
      </c>
      <c r="H2">
        <v>684</v>
      </c>
      <c r="I2">
        <v>19</v>
      </c>
      <c r="J2">
        <v>25</v>
      </c>
      <c r="M2" s="5" t="s">
        <v>9</v>
      </c>
      <c r="N2">
        <f>F2/F62</f>
        <v>7.0188835637054003</v>
      </c>
      <c r="O2">
        <f>F32/F62</f>
        <v>7.027533513926512</v>
      </c>
      <c r="Q2" s="5" t="s">
        <v>9</v>
      </c>
    </row>
    <row r="3" spans="2:19" x14ac:dyDescent="0.4">
      <c r="B3" t="s">
        <v>9</v>
      </c>
      <c r="C3" t="s">
        <v>10</v>
      </c>
      <c r="D3">
        <v>0.2</v>
      </c>
      <c r="E3" t="s">
        <v>15</v>
      </c>
      <c r="F3">
        <v>40302.550000000003</v>
      </c>
      <c r="G3">
        <v>663</v>
      </c>
      <c r="H3">
        <v>745</v>
      </c>
      <c r="I3">
        <v>123</v>
      </c>
      <c r="J3">
        <v>123</v>
      </c>
      <c r="Q3" s="5">
        <v>0.2</v>
      </c>
      <c r="R3">
        <f>F3/F63</f>
        <v>17.497286572659071</v>
      </c>
      <c r="S3">
        <f>F33/F63</f>
        <v>17.561405946096137</v>
      </c>
    </row>
    <row r="4" spans="2:19" x14ac:dyDescent="0.4">
      <c r="B4" t="s">
        <v>9</v>
      </c>
      <c r="C4" t="s">
        <v>10</v>
      </c>
      <c r="D4">
        <v>0.4</v>
      </c>
      <c r="E4" t="s">
        <v>15</v>
      </c>
      <c r="F4">
        <v>42192.1</v>
      </c>
      <c r="G4">
        <v>672.4</v>
      </c>
      <c r="H4">
        <v>764</v>
      </c>
      <c r="I4">
        <v>306</v>
      </c>
      <c r="J4">
        <v>307</v>
      </c>
      <c r="Q4" s="5">
        <v>0.4</v>
      </c>
      <c r="R4">
        <f t="shared" ref="R4:R31" si="0">F4/F64</f>
        <v>16.494368581335983</v>
      </c>
      <c r="S4">
        <f>F34/F64</f>
        <v>15.878782784786374</v>
      </c>
    </row>
    <row r="5" spans="2:19" x14ac:dyDescent="0.4">
      <c r="B5" t="s">
        <v>9</v>
      </c>
      <c r="C5" t="s">
        <v>10</v>
      </c>
      <c r="D5">
        <v>0.8</v>
      </c>
      <c r="E5" t="s">
        <v>15</v>
      </c>
      <c r="F5">
        <v>44242.53</v>
      </c>
      <c r="G5">
        <v>671.6</v>
      </c>
      <c r="H5">
        <v>763</v>
      </c>
      <c r="I5">
        <v>26</v>
      </c>
      <c r="J5">
        <v>26</v>
      </c>
      <c r="Q5" s="5">
        <v>0.8</v>
      </c>
      <c r="R5">
        <f t="shared" si="0"/>
        <v>24.801292687848957</v>
      </c>
      <c r="S5">
        <f>F35/F65</f>
        <v>24.261850572908493</v>
      </c>
    </row>
    <row r="6" spans="2:19" x14ac:dyDescent="0.4">
      <c r="B6" t="s">
        <v>9</v>
      </c>
      <c r="C6" t="s">
        <v>10</v>
      </c>
      <c r="D6">
        <v>1</v>
      </c>
      <c r="E6" t="s">
        <v>15</v>
      </c>
      <c r="F6">
        <v>41559.51</v>
      </c>
      <c r="G6">
        <v>666.7</v>
      </c>
      <c r="H6">
        <v>756</v>
      </c>
      <c r="I6">
        <v>110</v>
      </c>
      <c r="J6">
        <v>112</v>
      </c>
      <c r="Q6" s="5">
        <v>1</v>
      </c>
      <c r="R6">
        <f t="shared" si="0"/>
        <v>18.087833220899615</v>
      </c>
      <c r="S6">
        <f>F36/F66</f>
        <v>18.310099449437466</v>
      </c>
    </row>
    <row r="7" spans="2:19" x14ac:dyDescent="0.4">
      <c r="B7" t="s">
        <v>17</v>
      </c>
      <c r="C7" t="s">
        <v>18</v>
      </c>
      <c r="D7">
        <v>0</v>
      </c>
      <c r="E7" t="s">
        <v>15</v>
      </c>
      <c r="F7">
        <v>4739.57</v>
      </c>
      <c r="G7">
        <v>228.3</v>
      </c>
      <c r="H7">
        <v>332</v>
      </c>
      <c r="I7">
        <v>330</v>
      </c>
      <c r="J7">
        <v>729</v>
      </c>
      <c r="M7" s="5" t="s">
        <v>17</v>
      </c>
      <c r="N7">
        <f t="shared" ref="N7:N27" si="1">F7/F67</f>
        <v>1.5037279338045864</v>
      </c>
      <c r="O7">
        <f t="shared" ref="O7:O27" si="2">F37/F67</f>
        <v>1.4695895782834372</v>
      </c>
      <c r="Q7" s="5" t="s">
        <v>17</v>
      </c>
    </row>
    <row r="8" spans="2:19" x14ac:dyDescent="0.4">
      <c r="B8" t="s">
        <v>17</v>
      </c>
      <c r="C8" t="s">
        <v>18</v>
      </c>
      <c r="D8">
        <v>0.2</v>
      </c>
      <c r="E8" t="s">
        <v>15</v>
      </c>
      <c r="F8">
        <v>51983.87</v>
      </c>
      <c r="G8">
        <v>220.3</v>
      </c>
      <c r="H8">
        <v>319</v>
      </c>
      <c r="I8">
        <v>313</v>
      </c>
      <c r="J8">
        <v>615</v>
      </c>
      <c r="Q8" s="5">
        <v>0.2</v>
      </c>
      <c r="R8">
        <f t="shared" si="0"/>
        <v>25.488786357306765</v>
      </c>
      <c r="S8">
        <f>F38/F68</f>
        <v>25.909942730499932</v>
      </c>
    </row>
    <row r="9" spans="2:19" x14ac:dyDescent="0.4">
      <c r="B9" t="s">
        <v>17</v>
      </c>
      <c r="C9" t="s">
        <v>18</v>
      </c>
      <c r="D9">
        <v>0.4</v>
      </c>
      <c r="E9" t="s">
        <v>15</v>
      </c>
      <c r="F9">
        <v>25678.27</v>
      </c>
      <c r="G9">
        <v>222.6</v>
      </c>
      <c r="H9">
        <v>332</v>
      </c>
      <c r="I9">
        <v>323</v>
      </c>
      <c r="J9">
        <v>646</v>
      </c>
      <c r="Q9" s="5">
        <v>0.4</v>
      </c>
      <c r="R9">
        <f t="shared" si="0"/>
        <v>10.78896241675595</v>
      </c>
      <c r="S9">
        <f>F39/F69</f>
        <v>11.010226675910168</v>
      </c>
    </row>
    <row r="10" spans="2:19" x14ac:dyDescent="0.4">
      <c r="B10" t="s">
        <v>17</v>
      </c>
      <c r="C10" t="s">
        <v>18</v>
      </c>
      <c r="D10">
        <v>0.8</v>
      </c>
      <c r="E10" t="s">
        <v>15</v>
      </c>
      <c r="F10">
        <v>25087.03</v>
      </c>
      <c r="G10">
        <v>222.2</v>
      </c>
      <c r="H10">
        <v>328</v>
      </c>
      <c r="I10">
        <v>333</v>
      </c>
      <c r="J10">
        <v>714</v>
      </c>
      <c r="Q10" s="5">
        <v>0.8</v>
      </c>
      <c r="R10">
        <f t="shared" si="0"/>
        <v>10.329746934473075</v>
      </c>
      <c r="S10">
        <f>F40/F70</f>
        <v>10.571147400581401</v>
      </c>
    </row>
    <row r="11" spans="2:19" x14ac:dyDescent="0.4">
      <c r="B11" t="s">
        <v>17</v>
      </c>
      <c r="C11" t="s">
        <v>18</v>
      </c>
      <c r="D11">
        <v>1</v>
      </c>
      <c r="E11" t="s">
        <v>15</v>
      </c>
      <c r="F11">
        <v>26038.799999999999</v>
      </c>
      <c r="G11">
        <v>223.6</v>
      </c>
      <c r="H11">
        <v>322</v>
      </c>
      <c r="I11">
        <v>351</v>
      </c>
      <c r="J11">
        <v>736</v>
      </c>
      <c r="Q11" s="5">
        <v>1</v>
      </c>
      <c r="R11">
        <f t="shared" si="0"/>
        <v>10.516563138636014</v>
      </c>
      <c r="S11">
        <f>F41/F71</f>
        <v>10.782922317627767</v>
      </c>
    </row>
    <row r="12" spans="2:19" x14ac:dyDescent="0.4">
      <c r="B12" t="s">
        <v>19</v>
      </c>
      <c r="C12" t="s">
        <v>20</v>
      </c>
      <c r="D12">
        <v>0</v>
      </c>
      <c r="E12" t="s">
        <v>15</v>
      </c>
      <c r="F12">
        <v>9373.2800000000007</v>
      </c>
      <c r="G12">
        <v>346.6</v>
      </c>
      <c r="H12">
        <v>419</v>
      </c>
      <c r="I12">
        <v>34</v>
      </c>
      <c r="J12">
        <v>83</v>
      </c>
      <c r="M12" s="5" t="s">
        <v>19</v>
      </c>
      <c r="N12">
        <f t="shared" si="1"/>
        <v>16.725157468372501</v>
      </c>
      <c r="O12">
        <f t="shared" si="2"/>
        <v>15.582641899969667</v>
      </c>
      <c r="Q12" s="5" t="s">
        <v>19</v>
      </c>
    </row>
    <row r="13" spans="2:19" x14ac:dyDescent="0.4">
      <c r="B13" t="s">
        <v>19</v>
      </c>
      <c r="C13" t="s">
        <v>20</v>
      </c>
      <c r="D13">
        <v>0.2</v>
      </c>
      <c r="E13" t="s">
        <v>15</v>
      </c>
      <c r="F13">
        <v>32568.16</v>
      </c>
      <c r="G13">
        <v>373.7</v>
      </c>
      <c r="H13">
        <v>453</v>
      </c>
      <c r="I13">
        <v>32</v>
      </c>
      <c r="J13">
        <v>79</v>
      </c>
      <c r="Q13" s="5">
        <v>0.2</v>
      </c>
      <c r="R13">
        <f t="shared" si="0"/>
        <v>77.921714996650394</v>
      </c>
      <c r="S13">
        <f>F43/F73</f>
        <v>77.679754043449137</v>
      </c>
    </row>
    <row r="14" spans="2:19" x14ac:dyDescent="0.4">
      <c r="B14" t="s">
        <v>19</v>
      </c>
      <c r="C14" t="s">
        <v>20</v>
      </c>
      <c r="D14">
        <v>0.4</v>
      </c>
      <c r="E14" t="s">
        <v>15</v>
      </c>
      <c r="F14">
        <v>31853.05</v>
      </c>
      <c r="G14">
        <v>371.1</v>
      </c>
      <c r="H14">
        <v>458</v>
      </c>
      <c r="I14">
        <v>41</v>
      </c>
      <c r="J14">
        <v>93</v>
      </c>
      <c r="Q14" s="5">
        <v>0.4</v>
      </c>
      <c r="R14">
        <f t="shared" si="0"/>
        <v>77.552284956053853</v>
      </c>
      <c r="S14">
        <f>F44/F74</f>
        <v>77.283276118131127</v>
      </c>
    </row>
    <row r="15" spans="2:19" x14ac:dyDescent="0.4">
      <c r="B15" t="s">
        <v>19</v>
      </c>
      <c r="C15" t="s">
        <v>20</v>
      </c>
      <c r="D15">
        <v>0.8</v>
      </c>
      <c r="E15" t="s">
        <v>15</v>
      </c>
      <c r="F15">
        <v>32355.13</v>
      </c>
      <c r="G15">
        <v>363.8</v>
      </c>
      <c r="H15">
        <v>457</v>
      </c>
      <c r="I15">
        <v>40</v>
      </c>
      <c r="J15">
        <v>112</v>
      </c>
      <c r="Q15" s="5">
        <v>0.8</v>
      </c>
      <c r="R15">
        <f t="shared" si="0"/>
        <v>62.690376082618045</v>
      </c>
      <c r="S15">
        <f>F45/F75</f>
        <v>62.250605491077479</v>
      </c>
    </row>
    <row r="16" spans="2:19" x14ac:dyDescent="0.4">
      <c r="B16" t="s">
        <v>19</v>
      </c>
      <c r="C16" t="s">
        <v>20</v>
      </c>
      <c r="D16">
        <v>1</v>
      </c>
      <c r="E16" t="s">
        <v>15</v>
      </c>
      <c r="F16">
        <v>32009.18</v>
      </c>
      <c r="G16">
        <v>361.6</v>
      </c>
      <c r="H16">
        <v>448</v>
      </c>
      <c r="I16">
        <v>32</v>
      </c>
      <c r="J16">
        <v>86</v>
      </c>
      <c r="Q16" s="5">
        <v>1</v>
      </c>
      <c r="R16">
        <f t="shared" si="0"/>
        <v>70.479963008631316</v>
      </c>
      <c r="S16">
        <f>F46/F76</f>
        <v>70.361414479478597</v>
      </c>
    </row>
    <row r="17" spans="2:19" x14ac:dyDescent="0.4">
      <c r="B17" t="s">
        <v>21</v>
      </c>
      <c r="C17" t="s">
        <v>22</v>
      </c>
      <c r="D17">
        <v>0</v>
      </c>
      <c r="E17" t="s">
        <v>15</v>
      </c>
      <c r="F17">
        <v>2211.1350000000002</v>
      </c>
      <c r="G17">
        <v>138.75</v>
      </c>
      <c r="H17">
        <v>193.5</v>
      </c>
      <c r="I17">
        <v>93.5</v>
      </c>
      <c r="J17">
        <v>285.5</v>
      </c>
      <c r="M17" s="5" t="s">
        <v>32</v>
      </c>
      <c r="N17">
        <f t="shared" si="1"/>
        <v>8.7121158392434985</v>
      </c>
      <c r="O17">
        <f t="shared" si="2"/>
        <v>8.1119188337273442</v>
      </c>
      <c r="Q17" s="5" t="s">
        <v>32</v>
      </c>
    </row>
    <row r="18" spans="2:19" x14ac:dyDescent="0.4">
      <c r="B18" t="s">
        <v>21</v>
      </c>
      <c r="C18" t="s">
        <v>22</v>
      </c>
      <c r="D18">
        <v>0.2</v>
      </c>
      <c r="E18" t="s">
        <v>15</v>
      </c>
      <c r="F18">
        <v>6579.101999999999</v>
      </c>
      <c r="G18">
        <v>142.97999999999999</v>
      </c>
      <c r="H18">
        <v>205.8</v>
      </c>
      <c r="I18">
        <v>97.2</v>
      </c>
      <c r="J18">
        <v>251.8</v>
      </c>
      <c r="Q18" s="5">
        <v>0.2</v>
      </c>
      <c r="R18">
        <f t="shared" si="0"/>
        <v>25.507909306617453</v>
      </c>
      <c r="S18">
        <f>F48/F78</f>
        <v>23.626486872101861</v>
      </c>
    </row>
    <row r="19" spans="2:19" x14ac:dyDescent="0.4">
      <c r="B19" t="s">
        <v>21</v>
      </c>
      <c r="C19" t="s">
        <v>22</v>
      </c>
      <c r="D19">
        <v>0.4</v>
      </c>
      <c r="E19" t="s">
        <v>15</v>
      </c>
      <c r="F19">
        <v>5830.33</v>
      </c>
      <c r="G19">
        <v>142.85</v>
      </c>
      <c r="H19">
        <v>199</v>
      </c>
      <c r="I19">
        <v>94.5</v>
      </c>
      <c r="J19">
        <v>240.5</v>
      </c>
      <c r="Q19" s="5">
        <v>0.4</v>
      </c>
      <c r="R19">
        <f t="shared" si="0"/>
        <v>26.844375892076062</v>
      </c>
      <c r="S19">
        <f>F49/F79</f>
        <v>25.761729361388646</v>
      </c>
    </row>
    <row r="20" spans="2:19" x14ac:dyDescent="0.4">
      <c r="B20" t="s">
        <v>21</v>
      </c>
      <c r="C20" t="s">
        <v>22</v>
      </c>
      <c r="D20">
        <v>0.8</v>
      </c>
      <c r="E20" t="s">
        <v>15</v>
      </c>
      <c r="F20">
        <v>5838.28</v>
      </c>
      <c r="G20">
        <v>143.19999999999999</v>
      </c>
      <c r="H20">
        <v>206</v>
      </c>
      <c r="I20">
        <v>95</v>
      </c>
      <c r="J20">
        <v>241</v>
      </c>
      <c r="Q20" s="5">
        <v>0.8</v>
      </c>
      <c r="R20">
        <f t="shared" si="0"/>
        <v>25.106562311860326</v>
      </c>
      <c r="S20">
        <f>F50/F80</f>
        <v>24.097015567214246</v>
      </c>
    </row>
    <row r="21" spans="2:19" x14ac:dyDescent="0.4">
      <c r="B21" t="s">
        <v>21</v>
      </c>
      <c r="C21" t="s">
        <v>22</v>
      </c>
      <c r="D21">
        <v>1</v>
      </c>
      <c r="E21" t="s">
        <v>15</v>
      </c>
      <c r="F21">
        <v>5847.93</v>
      </c>
      <c r="G21">
        <v>143.19999999999999</v>
      </c>
      <c r="H21">
        <v>207</v>
      </c>
      <c r="I21">
        <v>99</v>
      </c>
      <c r="J21">
        <v>243</v>
      </c>
      <c r="Q21" s="5">
        <v>1</v>
      </c>
      <c r="R21">
        <f t="shared" si="0"/>
        <v>25.399279013203614</v>
      </c>
      <c r="S21">
        <f>F51/F81</f>
        <v>24.009251216122308</v>
      </c>
    </row>
    <row r="22" spans="2:19" x14ac:dyDescent="0.4">
      <c r="B22" t="s">
        <v>23</v>
      </c>
      <c r="C22" t="s">
        <v>24</v>
      </c>
      <c r="D22">
        <v>0</v>
      </c>
      <c r="E22" t="s">
        <v>15</v>
      </c>
      <c r="F22">
        <v>5314.8</v>
      </c>
      <c r="G22">
        <v>167.52</v>
      </c>
      <c r="H22">
        <v>174.4</v>
      </c>
      <c r="I22">
        <v>60.8</v>
      </c>
      <c r="J22">
        <v>217.2</v>
      </c>
      <c r="M22" s="5" t="s">
        <v>30</v>
      </c>
      <c r="N22">
        <f t="shared" si="1"/>
        <v>380.00858000858</v>
      </c>
      <c r="O22">
        <f t="shared" si="2"/>
        <v>354.37094237094237</v>
      </c>
      <c r="Q22" s="5" t="s">
        <v>30</v>
      </c>
    </row>
    <row r="23" spans="2:19" x14ac:dyDescent="0.4">
      <c r="B23" t="s">
        <v>23</v>
      </c>
      <c r="C23" t="s">
        <v>24</v>
      </c>
      <c r="D23">
        <v>0.2</v>
      </c>
      <c r="E23" t="s">
        <v>15</v>
      </c>
      <c r="F23">
        <v>17103.862000000001</v>
      </c>
      <c r="G23">
        <v>179.82</v>
      </c>
      <c r="H23">
        <v>188.6</v>
      </c>
      <c r="I23">
        <v>74.2</v>
      </c>
      <c r="J23">
        <v>239.6</v>
      </c>
      <c r="Q23" s="5">
        <v>0.2</v>
      </c>
      <c r="R23">
        <f t="shared" si="0"/>
        <v>1008.1257809737122</v>
      </c>
      <c r="S23">
        <f>F53/F83</f>
        <v>973.17623482258625</v>
      </c>
    </row>
    <row r="24" spans="2:19" x14ac:dyDescent="0.4">
      <c r="B24" t="s">
        <v>23</v>
      </c>
      <c r="C24" t="s">
        <v>24</v>
      </c>
      <c r="D24">
        <v>0.4</v>
      </c>
      <c r="E24" t="s">
        <v>15</v>
      </c>
      <c r="F24">
        <v>18188.106</v>
      </c>
      <c r="G24">
        <v>180.76</v>
      </c>
      <c r="H24">
        <v>189.6</v>
      </c>
      <c r="I24">
        <v>73.2</v>
      </c>
      <c r="J24">
        <v>251.2</v>
      </c>
      <c r="Q24" s="5">
        <v>0.4</v>
      </c>
      <c r="R24">
        <f t="shared" si="0"/>
        <v>987.51797154957114</v>
      </c>
      <c r="S24">
        <f>F54/F84</f>
        <v>910.53545444673682</v>
      </c>
    </row>
    <row r="25" spans="2:19" x14ac:dyDescent="0.4">
      <c r="B25" t="s">
        <v>23</v>
      </c>
      <c r="C25" t="s">
        <v>24</v>
      </c>
      <c r="D25">
        <v>0.8</v>
      </c>
      <c r="E25" t="s">
        <v>15</v>
      </c>
      <c r="F25">
        <v>17486.254000000001</v>
      </c>
      <c r="G25">
        <v>179.78</v>
      </c>
      <c r="H25">
        <v>188.2</v>
      </c>
      <c r="I25">
        <v>74.2</v>
      </c>
      <c r="J25">
        <v>248.6</v>
      </c>
      <c r="Q25" s="5">
        <v>0.8</v>
      </c>
      <c r="R25">
        <f t="shared" si="0"/>
        <v>915.31899078726974</v>
      </c>
      <c r="S25">
        <f>F55/F85</f>
        <v>863.39489112227807</v>
      </c>
    </row>
    <row r="26" spans="2:19" x14ac:dyDescent="0.4">
      <c r="B26" t="s">
        <v>23</v>
      </c>
      <c r="C26" t="s">
        <v>24</v>
      </c>
      <c r="D26">
        <v>1</v>
      </c>
      <c r="E26" t="s">
        <v>15</v>
      </c>
      <c r="F26">
        <v>18074</v>
      </c>
      <c r="G26">
        <v>180.46</v>
      </c>
      <c r="H26">
        <v>188.8</v>
      </c>
      <c r="I26">
        <v>66</v>
      </c>
      <c r="J26">
        <v>253.6</v>
      </c>
      <c r="Q26" s="5">
        <v>1</v>
      </c>
      <c r="R26">
        <f t="shared" si="0"/>
        <v>939.59243085880632</v>
      </c>
      <c r="S26">
        <f>F56/F86</f>
        <v>880.97099189020582</v>
      </c>
    </row>
    <row r="27" spans="2:19" x14ac:dyDescent="0.4">
      <c r="B27" t="s">
        <v>25</v>
      </c>
      <c r="C27" t="s">
        <v>26</v>
      </c>
      <c r="D27">
        <v>0</v>
      </c>
      <c r="E27" t="s">
        <v>15</v>
      </c>
      <c r="F27">
        <v>4565.05</v>
      </c>
      <c r="G27">
        <v>228.1</v>
      </c>
      <c r="H27">
        <v>267</v>
      </c>
      <c r="I27">
        <v>116</v>
      </c>
      <c r="J27">
        <v>505.66666666666669</v>
      </c>
      <c r="M27" s="5" t="s">
        <v>31</v>
      </c>
      <c r="N27">
        <f t="shared" si="1"/>
        <v>45.629206370360485</v>
      </c>
      <c r="O27">
        <f t="shared" si="2"/>
        <v>44.263676950756299</v>
      </c>
      <c r="Q27" s="5" t="s">
        <v>31</v>
      </c>
    </row>
    <row r="28" spans="2:19" x14ac:dyDescent="0.4">
      <c r="B28" t="s">
        <v>25</v>
      </c>
      <c r="C28" t="s">
        <v>26</v>
      </c>
      <c r="D28">
        <v>0.2</v>
      </c>
      <c r="E28" t="s">
        <v>15</v>
      </c>
      <c r="F28">
        <v>24179.346000000001</v>
      </c>
      <c r="G28">
        <v>229.84</v>
      </c>
      <c r="H28">
        <v>279.2</v>
      </c>
      <c r="I28">
        <v>121.6</v>
      </c>
      <c r="J28">
        <v>560.20000000000005</v>
      </c>
      <c r="Q28" s="5">
        <v>0.2</v>
      </c>
      <c r="R28">
        <f t="shared" si="0"/>
        <v>220.74337204206836</v>
      </c>
      <c r="S28">
        <f>F58/F88</f>
        <v>216.87529214139641</v>
      </c>
    </row>
    <row r="29" spans="2:19" x14ac:dyDescent="0.4">
      <c r="B29" t="s">
        <v>25</v>
      </c>
      <c r="C29" t="s">
        <v>26</v>
      </c>
      <c r="D29">
        <v>0.4</v>
      </c>
      <c r="E29" t="s">
        <v>15</v>
      </c>
      <c r="F29">
        <v>24047.51666666667</v>
      </c>
      <c r="G29">
        <v>231.5</v>
      </c>
      <c r="H29">
        <v>330</v>
      </c>
      <c r="I29">
        <v>122.3333333333333</v>
      </c>
      <c r="J29">
        <v>564</v>
      </c>
      <c r="Q29" s="5">
        <v>0.4</v>
      </c>
      <c r="R29">
        <f t="shared" si="0"/>
        <v>204.83985916692691</v>
      </c>
      <c r="S29">
        <f>F59/F89</f>
        <v>198.57133933388221</v>
      </c>
    </row>
    <row r="30" spans="2:19" x14ac:dyDescent="0.4">
      <c r="B30" t="s">
        <v>25</v>
      </c>
      <c r="C30" t="s">
        <v>26</v>
      </c>
      <c r="D30">
        <v>0.8</v>
      </c>
      <c r="E30" t="s">
        <v>15</v>
      </c>
      <c r="F30">
        <v>23679.91</v>
      </c>
      <c r="G30">
        <v>231.4666666666667</v>
      </c>
      <c r="H30">
        <v>279.66666666666669</v>
      </c>
      <c r="I30">
        <v>119.3333333333333</v>
      </c>
      <c r="J30">
        <v>554.33333333333337</v>
      </c>
      <c r="N30" t="s">
        <v>66</v>
      </c>
      <c r="Q30" s="5">
        <v>0.8</v>
      </c>
      <c r="R30">
        <f t="shared" si="0"/>
        <v>205.02086580086581</v>
      </c>
      <c r="S30">
        <f>F60/F90</f>
        <v>198.54098124098121</v>
      </c>
    </row>
    <row r="31" spans="2:19" x14ac:dyDescent="0.4">
      <c r="B31" t="s">
        <v>25</v>
      </c>
      <c r="C31" t="s">
        <v>26</v>
      </c>
      <c r="D31">
        <v>1</v>
      </c>
      <c r="E31" t="s">
        <v>15</v>
      </c>
      <c r="F31">
        <v>23665.505000000001</v>
      </c>
      <c r="G31">
        <v>230.7</v>
      </c>
      <c r="H31">
        <v>280.5</v>
      </c>
      <c r="I31">
        <v>119</v>
      </c>
      <c r="J31">
        <v>558.5</v>
      </c>
      <c r="Q31" s="5">
        <v>1</v>
      </c>
      <c r="R31">
        <f t="shared" si="0"/>
        <v>194.76980371178144</v>
      </c>
      <c r="S31">
        <f>F61/F91</f>
        <v>197.43076416608372</v>
      </c>
    </row>
    <row r="32" spans="2:19" x14ac:dyDescent="0.4">
      <c r="B32" t="s">
        <v>9</v>
      </c>
      <c r="C32" t="s">
        <v>10</v>
      </c>
      <c r="D32">
        <v>0</v>
      </c>
      <c r="E32" t="s">
        <v>16</v>
      </c>
      <c r="F32">
        <v>15176.31</v>
      </c>
      <c r="G32">
        <v>601</v>
      </c>
      <c r="H32">
        <v>663</v>
      </c>
      <c r="I32">
        <v>19</v>
      </c>
      <c r="J32">
        <v>25</v>
      </c>
    </row>
    <row r="33" spans="2:19" x14ac:dyDescent="0.4">
      <c r="B33" t="s">
        <v>9</v>
      </c>
      <c r="C33" t="s">
        <v>10</v>
      </c>
      <c r="D33">
        <v>0.2</v>
      </c>
      <c r="E33" t="s">
        <v>16</v>
      </c>
      <c r="F33">
        <v>40450.239999999998</v>
      </c>
      <c r="G33">
        <v>606.5</v>
      </c>
      <c r="H33">
        <v>687</v>
      </c>
      <c r="I33">
        <v>123</v>
      </c>
      <c r="J33">
        <v>123</v>
      </c>
      <c r="M33" s="5" t="s">
        <v>69</v>
      </c>
      <c r="N33">
        <f>AVERAGE(N2:N31)</f>
        <v>76.599611864011067</v>
      </c>
      <c r="O33">
        <f t="shared" ref="O33:S33" si="3">AVERAGE(O2:O31)</f>
        <v>71.804383857934269</v>
      </c>
      <c r="Q33"/>
      <c r="R33">
        <f t="shared" si="3"/>
        <v>216.72651584869286</v>
      </c>
      <c r="S33">
        <f t="shared" si="3"/>
        <v>206.61882750795669</v>
      </c>
    </row>
    <row r="34" spans="2:19" x14ac:dyDescent="0.4">
      <c r="B34" t="s">
        <v>9</v>
      </c>
      <c r="C34" t="s">
        <v>10</v>
      </c>
      <c r="D34">
        <v>0.4</v>
      </c>
      <c r="E34" t="s">
        <v>16</v>
      </c>
      <c r="F34">
        <v>40617.449999999997</v>
      </c>
      <c r="G34">
        <v>615.70000000000005</v>
      </c>
      <c r="H34">
        <v>707</v>
      </c>
      <c r="I34">
        <v>306</v>
      </c>
      <c r="J34">
        <v>307</v>
      </c>
    </row>
    <row r="35" spans="2:19" x14ac:dyDescent="0.4">
      <c r="B35" t="s">
        <v>9</v>
      </c>
      <c r="C35" t="s">
        <v>10</v>
      </c>
      <c r="D35">
        <v>0.8</v>
      </c>
      <c r="E35" t="s">
        <v>16</v>
      </c>
      <c r="F35">
        <v>43280.23</v>
      </c>
      <c r="G35">
        <v>614.79999999999995</v>
      </c>
      <c r="H35">
        <v>705</v>
      </c>
      <c r="I35">
        <v>26</v>
      </c>
      <c r="J35">
        <v>26</v>
      </c>
    </row>
    <row r="36" spans="2:19" x14ac:dyDescent="0.4">
      <c r="B36" t="s">
        <v>9</v>
      </c>
      <c r="C36" t="s">
        <v>10</v>
      </c>
      <c r="D36">
        <v>1</v>
      </c>
      <c r="E36" t="s">
        <v>16</v>
      </c>
      <c r="F36">
        <v>42070.2</v>
      </c>
      <c r="G36">
        <v>609.70000000000005</v>
      </c>
      <c r="H36">
        <v>699</v>
      </c>
      <c r="I36">
        <v>110</v>
      </c>
      <c r="J36">
        <v>112</v>
      </c>
    </row>
    <row r="37" spans="2:19" x14ac:dyDescent="0.4">
      <c r="B37" t="s">
        <v>17</v>
      </c>
      <c r="C37" t="s">
        <v>18</v>
      </c>
      <c r="D37">
        <v>0</v>
      </c>
      <c r="E37" t="s">
        <v>16</v>
      </c>
      <c r="F37">
        <v>4631.97</v>
      </c>
      <c r="G37">
        <v>187.4</v>
      </c>
      <c r="H37">
        <v>289</v>
      </c>
      <c r="I37">
        <v>330</v>
      </c>
      <c r="J37">
        <v>729</v>
      </c>
    </row>
    <row r="38" spans="2:19" x14ac:dyDescent="0.4">
      <c r="B38" t="s">
        <v>17</v>
      </c>
      <c r="C38" t="s">
        <v>18</v>
      </c>
      <c r="D38">
        <v>0.2</v>
      </c>
      <c r="E38" t="s">
        <v>16</v>
      </c>
      <c r="F38">
        <v>52842.81</v>
      </c>
      <c r="G38">
        <v>164.2</v>
      </c>
      <c r="H38">
        <v>266</v>
      </c>
      <c r="I38">
        <v>313</v>
      </c>
      <c r="J38">
        <v>615</v>
      </c>
    </row>
    <row r="39" spans="2:19" x14ac:dyDescent="0.4">
      <c r="B39" t="s">
        <v>17</v>
      </c>
      <c r="C39" t="s">
        <v>18</v>
      </c>
      <c r="D39">
        <v>0.4</v>
      </c>
      <c r="E39" t="s">
        <v>16</v>
      </c>
      <c r="F39">
        <v>26204.89</v>
      </c>
      <c r="G39">
        <v>166.5</v>
      </c>
      <c r="H39">
        <v>274</v>
      </c>
      <c r="I39">
        <v>323</v>
      </c>
      <c r="J39">
        <v>646</v>
      </c>
    </row>
    <row r="40" spans="2:19" x14ac:dyDescent="0.4">
      <c r="B40" t="s">
        <v>17</v>
      </c>
      <c r="C40" t="s">
        <v>18</v>
      </c>
      <c r="D40">
        <v>0.8</v>
      </c>
      <c r="E40" t="s">
        <v>16</v>
      </c>
      <c r="F40">
        <v>25673.3</v>
      </c>
      <c r="G40">
        <v>166</v>
      </c>
      <c r="H40">
        <v>270</v>
      </c>
      <c r="I40">
        <v>333</v>
      </c>
      <c r="J40">
        <v>714</v>
      </c>
    </row>
    <row r="41" spans="2:19" x14ac:dyDescent="0.4">
      <c r="B41" t="s">
        <v>17</v>
      </c>
      <c r="C41" t="s">
        <v>18</v>
      </c>
      <c r="D41">
        <v>1</v>
      </c>
      <c r="E41" t="s">
        <v>16</v>
      </c>
      <c r="F41">
        <v>26698.3</v>
      </c>
      <c r="G41">
        <v>167.5</v>
      </c>
      <c r="H41">
        <v>264</v>
      </c>
      <c r="I41">
        <v>351</v>
      </c>
      <c r="J41">
        <v>736</v>
      </c>
    </row>
    <row r="42" spans="2:19" x14ac:dyDescent="0.4">
      <c r="B42" t="s">
        <v>19</v>
      </c>
      <c r="C42" t="s">
        <v>20</v>
      </c>
      <c r="D42">
        <v>0</v>
      </c>
      <c r="E42" t="s">
        <v>16</v>
      </c>
      <c r="F42">
        <v>8732.98</v>
      </c>
      <c r="G42">
        <v>303.5</v>
      </c>
      <c r="H42">
        <v>377</v>
      </c>
      <c r="I42">
        <v>34</v>
      </c>
      <c r="J42">
        <v>83</v>
      </c>
    </row>
    <row r="43" spans="2:19" x14ac:dyDescent="0.4">
      <c r="B43" t="s">
        <v>19</v>
      </c>
      <c r="C43" t="s">
        <v>20</v>
      </c>
      <c r="D43">
        <v>0.2</v>
      </c>
      <c r="E43" t="s">
        <v>16</v>
      </c>
      <c r="F43">
        <v>32467.03</v>
      </c>
      <c r="G43">
        <v>317</v>
      </c>
      <c r="H43">
        <v>396</v>
      </c>
      <c r="I43">
        <v>32</v>
      </c>
      <c r="J43">
        <v>79</v>
      </c>
    </row>
    <row r="44" spans="2:19" x14ac:dyDescent="0.4">
      <c r="B44" t="s">
        <v>19</v>
      </c>
      <c r="C44" t="s">
        <v>20</v>
      </c>
      <c r="D44">
        <v>0.4</v>
      </c>
      <c r="E44" t="s">
        <v>16</v>
      </c>
      <c r="F44">
        <v>31742.560000000001</v>
      </c>
      <c r="G44">
        <v>312.5</v>
      </c>
      <c r="H44">
        <v>396</v>
      </c>
      <c r="I44">
        <v>41</v>
      </c>
      <c r="J44">
        <v>93</v>
      </c>
    </row>
    <row r="45" spans="2:19" x14ac:dyDescent="0.4">
      <c r="B45" t="s">
        <v>19</v>
      </c>
      <c r="C45" t="s">
        <v>20</v>
      </c>
      <c r="D45">
        <v>0.8</v>
      </c>
      <c r="E45" t="s">
        <v>16</v>
      </c>
      <c r="F45">
        <v>32128.16</v>
      </c>
      <c r="G45">
        <v>303.89999999999998</v>
      </c>
      <c r="H45">
        <v>401</v>
      </c>
      <c r="I45">
        <v>40</v>
      </c>
      <c r="J45">
        <v>112</v>
      </c>
    </row>
    <row r="46" spans="2:19" x14ac:dyDescent="0.4">
      <c r="B46" t="s">
        <v>19</v>
      </c>
      <c r="C46" t="s">
        <v>20</v>
      </c>
      <c r="D46">
        <v>1</v>
      </c>
      <c r="E46" t="s">
        <v>16</v>
      </c>
      <c r="F46">
        <v>31955.34</v>
      </c>
      <c r="G46">
        <v>302.60000000000002</v>
      </c>
      <c r="H46">
        <v>392</v>
      </c>
      <c r="I46">
        <v>32</v>
      </c>
      <c r="J46">
        <v>86</v>
      </c>
    </row>
    <row r="47" spans="2:19" x14ac:dyDescent="0.4">
      <c r="B47" t="s">
        <v>21</v>
      </c>
      <c r="C47" t="s">
        <v>22</v>
      </c>
      <c r="D47">
        <v>0</v>
      </c>
      <c r="E47" t="s">
        <v>16</v>
      </c>
      <c r="F47">
        <v>2058.8049999999998</v>
      </c>
      <c r="G47">
        <v>96.35</v>
      </c>
      <c r="H47">
        <v>156.5</v>
      </c>
      <c r="I47">
        <v>93.5</v>
      </c>
      <c r="J47">
        <v>285.5</v>
      </c>
    </row>
    <row r="48" spans="2:19" x14ac:dyDescent="0.4">
      <c r="B48" t="s">
        <v>21</v>
      </c>
      <c r="C48" t="s">
        <v>22</v>
      </c>
      <c r="D48">
        <v>0.2</v>
      </c>
      <c r="E48" t="s">
        <v>16</v>
      </c>
      <c r="F48">
        <v>6093.8379999999997</v>
      </c>
      <c r="G48">
        <v>78.42</v>
      </c>
      <c r="H48">
        <v>142.19999999999999</v>
      </c>
      <c r="I48">
        <v>97.2</v>
      </c>
      <c r="J48">
        <v>251.8</v>
      </c>
    </row>
    <row r="49" spans="2:10" x14ac:dyDescent="0.4">
      <c r="B49" t="s">
        <v>21</v>
      </c>
      <c r="C49" t="s">
        <v>22</v>
      </c>
      <c r="D49">
        <v>0.4</v>
      </c>
      <c r="E49" t="s">
        <v>16</v>
      </c>
      <c r="F49">
        <v>5595.19</v>
      </c>
      <c r="G49">
        <v>77.8</v>
      </c>
      <c r="H49">
        <v>133</v>
      </c>
      <c r="I49">
        <v>91</v>
      </c>
      <c r="J49">
        <v>231</v>
      </c>
    </row>
    <row r="50" spans="2:10" x14ac:dyDescent="0.4">
      <c r="B50" t="s">
        <v>21</v>
      </c>
      <c r="C50" t="s">
        <v>22</v>
      </c>
      <c r="D50">
        <v>0.8</v>
      </c>
      <c r="E50" t="s">
        <v>16</v>
      </c>
      <c r="F50">
        <v>5603.52</v>
      </c>
      <c r="G50">
        <v>78.099999999999994</v>
      </c>
      <c r="H50">
        <v>149</v>
      </c>
      <c r="I50">
        <v>95</v>
      </c>
      <c r="J50">
        <v>241</v>
      </c>
    </row>
    <row r="51" spans="2:10" x14ac:dyDescent="0.4">
      <c r="B51" t="s">
        <v>21</v>
      </c>
      <c r="C51" t="s">
        <v>22</v>
      </c>
      <c r="D51">
        <v>1</v>
      </c>
      <c r="E51" t="s">
        <v>16</v>
      </c>
      <c r="F51">
        <v>5527.89</v>
      </c>
      <c r="G51">
        <v>77.8</v>
      </c>
      <c r="H51">
        <v>142</v>
      </c>
      <c r="I51">
        <v>99</v>
      </c>
      <c r="J51">
        <v>243</v>
      </c>
    </row>
    <row r="52" spans="2:10" x14ac:dyDescent="0.4">
      <c r="B52" t="s">
        <v>23</v>
      </c>
      <c r="C52" t="s">
        <v>24</v>
      </c>
      <c r="D52">
        <v>0</v>
      </c>
      <c r="E52" t="s">
        <v>16</v>
      </c>
      <c r="F52">
        <v>4956.232</v>
      </c>
      <c r="G52">
        <v>124.64</v>
      </c>
      <c r="H52">
        <v>131.80000000000001</v>
      </c>
      <c r="I52">
        <v>60.8</v>
      </c>
      <c r="J52">
        <v>217.2</v>
      </c>
    </row>
    <row r="53" spans="2:10" x14ac:dyDescent="0.4">
      <c r="B53" t="s">
        <v>23</v>
      </c>
      <c r="C53" t="s">
        <v>24</v>
      </c>
      <c r="D53">
        <v>0.2</v>
      </c>
      <c r="E53" t="s">
        <v>16</v>
      </c>
      <c r="F53">
        <v>16510.907999999999</v>
      </c>
      <c r="G53">
        <v>120.32</v>
      </c>
      <c r="H53">
        <v>130.6</v>
      </c>
      <c r="I53">
        <v>74.2</v>
      </c>
      <c r="J53">
        <v>239.6</v>
      </c>
    </row>
    <row r="54" spans="2:10" x14ac:dyDescent="0.4">
      <c r="B54" t="s">
        <v>23</v>
      </c>
      <c r="C54" t="s">
        <v>24</v>
      </c>
      <c r="D54">
        <v>0.4</v>
      </c>
      <c r="E54" t="s">
        <v>16</v>
      </c>
      <c r="F54">
        <v>16770.241999999998</v>
      </c>
      <c r="G54">
        <v>121.92</v>
      </c>
      <c r="H54">
        <v>132.4</v>
      </c>
      <c r="I54">
        <v>73.2</v>
      </c>
      <c r="J54">
        <v>251.2</v>
      </c>
    </row>
    <row r="55" spans="2:10" x14ac:dyDescent="0.4">
      <c r="B55" t="s">
        <v>23</v>
      </c>
      <c r="C55" t="s">
        <v>24</v>
      </c>
      <c r="D55">
        <v>0.8</v>
      </c>
      <c r="E55" t="s">
        <v>16</v>
      </c>
      <c r="F55">
        <v>16494.295999999998</v>
      </c>
      <c r="G55">
        <v>119.48</v>
      </c>
      <c r="H55">
        <v>130.19999999999999</v>
      </c>
      <c r="I55">
        <v>74.2</v>
      </c>
      <c r="J55">
        <v>248.6</v>
      </c>
    </row>
    <row r="56" spans="2:10" x14ac:dyDescent="0.4">
      <c r="B56" t="s">
        <v>23</v>
      </c>
      <c r="C56" t="s">
        <v>24</v>
      </c>
      <c r="D56">
        <v>1</v>
      </c>
      <c r="E56" t="s">
        <v>16</v>
      </c>
      <c r="F56">
        <v>16946.358</v>
      </c>
      <c r="G56">
        <v>121.9</v>
      </c>
      <c r="H56">
        <v>131.19999999999999</v>
      </c>
      <c r="I56">
        <v>66</v>
      </c>
      <c r="J56">
        <v>253.6</v>
      </c>
    </row>
    <row r="57" spans="2:10" x14ac:dyDescent="0.4">
      <c r="B57" t="s">
        <v>25</v>
      </c>
      <c r="C57" t="s">
        <v>26</v>
      </c>
      <c r="D57">
        <v>0</v>
      </c>
      <c r="E57" t="s">
        <v>16</v>
      </c>
      <c r="F57">
        <v>4428.4333333333334</v>
      </c>
      <c r="G57">
        <v>186.76666666666671</v>
      </c>
      <c r="H57">
        <v>226</v>
      </c>
      <c r="I57">
        <v>116</v>
      </c>
      <c r="J57">
        <v>505.66666666666669</v>
      </c>
    </row>
    <row r="58" spans="2:10" x14ac:dyDescent="0.4">
      <c r="B58" t="s">
        <v>25</v>
      </c>
      <c r="C58" t="s">
        <v>26</v>
      </c>
      <c r="D58">
        <v>0.2</v>
      </c>
      <c r="E58" t="s">
        <v>16</v>
      </c>
      <c r="F58">
        <v>23755.651999999998</v>
      </c>
      <c r="G58">
        <v>170.6</v>
      </c>
      <c r="H58">
        <v>220</v>
      </c>
      <c r="I58">
        <v>121.6</v>
      </c>
      <c r="J58">
        <v>560.20000000000005</v>
      </c>
    </row>
    <row r="59" spans="2:10" x14ac:dyDescent="0.4">
      <c r="B59" t="s">
        <v>25</v>
      </c>
      <c r="C59" t="s">
        <v>26</v>
      </c>
      <c r="D59">
        <v>0.4</v>
      </c>
      <c r="E59" t="s">
        <v>16</v>
      </c>
      <c r="F59">
        <v>23311.613333333331</v>
      </c>
      <c r="G59">
        <v>172.06666666666669</v>
      </c>
      <c r="H59">
        <v>222.33333333333329</v>
      </c>
      <c r="I59">
        <v>122.3333333333333</v>
      </c>
      <c r="J59">
        <v>564</v>
      </c>
    </row>
    <row r="60" spans="2:10" x14ac:dyDescent="0.4">
      <c r="B60" t="s">
        <v>25</v>
      </c>
      <c r="C60" t="s">
        <v>26</v>
      </c>
      <c r="D60">
        <v>0.8</v>
      </c>
      <c r="E60" t="s">
        <v>16</v>
      </c>
      <c r="F60">
        <v>22931.48333333333</v>
      </c>
      <c r="G60">
        <v>171.4</v>
      </c>
      <c r="H60">
        <v>244.66666666666671</v>
      </c>
      <c r="I60">
        <v>119.3333333333333</v>
      </c>
      <c r="J60">
        <v>554.33333333333337</v>
      </c>
    </row>
    <row r="61" spans="2:10" x14ac:dyDescent="0.4">
      <c r="B61" t="s">
        <v>25</v>
      </c>
      <c r="C61" t="s">
        <v>26</v>
      </c>
      <c r="D61">
        <v>1</v>
      </c>
      <c r="E61" t="s">
        <v>16</v>
      </c>
      <c r="F61">
        <v>23988.825000000001</v>
      </c>
      <c r="G61">
        <v>170.7</v>
      </c>
      <c r="H61">
        <v>266.5</v>
      </c>
      <c r="I61">
        <v>119</v>
      </c>
      <c r="J61">
        <v>558.5</v>
      </c>
    </row>
    <row r="62" spans="2:10" x14ac:dyDescent="0.4">
      <c r="B62" t="s">
        <v>9</v>
      </c>
      <c r="C62" t="s">
        <v>10</v>
      </c>
      <c r="D62">
        <v>0</v>
      </c>
      <c r="E62" t="s">
        <v>11</v>
      </c>
      <c r="F62">
        <v>2159.5500000000002</v>
      </c>
      <c r="G62">
        <v>16.899999999999999</v>
      </c>
      <c r="H62">
        <v>80</v>
      </c>
      <c r="I62">
        <v>19</v>
      </c>
      <c r="J62">
        <v>25</v>
      </c>
    </row>
    <row r="63" spans="2:10" x14ac:dyDescent="0.4">
      <c r="B63" t="s">
        <v>9</v>
      </c>
      <c r="C63" t="s">
        <v>10</v>
      </c>
      <c r="D63">
        <v>0.2</v>
      </c>
      <c r="E63" t="s">
        <v>11</v>
      </c>
      <c r="F63">
        <v>2303.36</v>
      </c>
      <c r="G63">
        <v>16</v>
      </c>
      <c r="H63">
        <v>78</v>
      </c>
      <c r="I63">
        <v>123</v>
      </c>
      <c r="J63">
        <v>123</v>
      </c>
    </row>
    <row r="64" spans="2:10" x14ac:dyDescent="0.4">
      <c r="B64" t="s">
        <v>9</v>
      </c>
      <c r="C64" t="s">
        <v>10</v>
      </c>
      <c r="D64">
        <v>0.4</v>
      </c>
      <c r="E64" t="s">
        <v>11</v>
      </c>
      <c r="F64">
        <v>2557.9699999999998</v>
      </c>
      <c r="G64">
        <v>16.100000000000001</v>
      </c>
      <c r="H64">
        <v>79</v>
      </c>
      <c r="I64">
        <v>306</v>
      </c>
      <c r="J64">
        <v>307</v>
      </c>
    </row>
    <row r="65" spans="2:10" x14ac:dyDescent="0.4">
      <c r="B65" t="s">
        <v>9</v>
      </c>
      <c r="C65" t="s">
        <v>10</v>
      </c>
      <c r="D65">
        <v>0.8</v>
      </c>
      <c r="E65" t="s">
        <v>11</v>
      </c>
      <c r="F65">
        <v>1783.88</v>
      </c>
      <c r="G65">
        <v>15.9</v>
      </c>
      <c r="H65">
        <v>78</v>
      </c>
      <c r="I65">
        <v>26</v>
      </c>
      <c r="J65">
        <v>26</v>
      </c>
    </row>
    <row r="66" spans="2:10" x14ac:dyDescent="0.4">
      <c r="B66" t="s">
        <v>9</v>
      </c>
      <c r="C66" t="s">
        <v>10</v>
      </c>
      <c r="D66">
        <v>1</v>
      </c>
      <c r="E66" t="s">
        <v>11</v>
      </c>
      <c r="F66">
        <v>2297.65</v>
      </c>
      <c r="G66">
        <v>15.8</v>
      </c>
      <c r="H66">
        <v>78</v>
      </c>
      <c r="I66">
        <v>110</v>
      </c>
      <c r="J66">
        <v>112</v>
      </c>
    </row>
    <row r="67" spans="2:10" x14ac:dyDescent="0.4">
      <c r="B67" t="s">
        <v>17</v>
      </c>
      <c r="C67" t="s">
        <v>18</v>
      </c>
      <c r="D67">
        <v>0</v>
      </c>
      <c r="E67" t="s">
        <v>11</v>
      </c>
      <c r="F67">
        <v>3151.88</v>
      </c>
      <c r="G67">
        <v>21.1</v>
      </c>
      <c r="H67">
        <v>57</v>
      </c>
      <c r="I67">
        <v>330</v>
      </c>
      <c r="J67">
        <v>729</v>
      </c>
    </row>
    <row r="68" spans="2:10" x14ac:dyDescent="0.4">
      <c r="B68" t="s">
        <v>17</v>
      </c>
      <c r="C68" t="s">
        <v>18</v>
      </c>
      <c r="D68">
        <v>0.2</v>
      </c>
      <c r="E68" t="s">
        <v>11</v>
      </c>
      <c r="F68">
        <v>2039.48</v>
      </c>
      <c r="G68">
        <v>20.9</v>
      </c>
      <c r="H68">
        <v>74</v>
      </c>
      <c r="I68">
        <v>313</v>
      </c>
      <c r="J68">
        <v>615</v>
      </c>
    </row>
    <row r="69" spans="2:10" x14ac:dyDescent="0.4">
      <c r="B69" t="s">
        <v>17</v>
      </c>
      <c r="C69" t="s">
        <v>18</v>
      </c>
      <c r="D69">
        <v>0.4</v>
      </c>
      <c r="E69" t="s">
        <v>11</v>
      </c>
      <c r="F69">
        <v>2380.0500000000002</v>
      </c>
      <c r="G69">
        <v>21</v>
      </c>
      <c r="H69">
        <v>59</v>
      </c>
      <c r="I69">
        <v>323</v>
      </c>
      <c r="J69">
        <v>646</v>
      </c>
    </row>
    <row r="70" spans="2:10" x14ac:dyDescent="0.4">
      <c r="B70" t="s">
        <v>17</v>
      </c>
      <c r="C70" t="s">
        <v>18</v>
      </c>
      <c r="D70">
        <v>0.8</v>
      </c>
      <c r="E70" t="s">
        <v>11</v>
      </c>
      <c r="F70">
        <v>2428.62</v>
      </c>
      <c r="G70">
        <v>21</v>
      </c>
      <c r="H70">
        <v>54</v>
      </c>
      <c r="I70">
        <v>333</v>
      </c>
      <c r="J70">
        <v>714</v>
      </c>
    </row>
    <row r="71" spans="2:10" x14ac:dyDescent="0.4">
      <c r="B71" t="s">
        <v>17</v>
      </c>
      <c r="C71" t="s">
        <v>18</v>
      </c>
      <c r="D71">
        <v>1</v>
      </c>
      <c r="E71" t="s">
        <v>11</v>
      </c>
      <c r="F71">
        <v>2475.98</v>
      </c>
      <c r="G71">
        <v>21</v>
      </c>
      <c r="H71">
        <v>45</v>
      </c>
      <c r="I71">
        <v>351</v>
      </c>
      <c r="J71">
        <v>736</v>
      </c>
    </row>
    <row r="72" spans="2:10" x14ac:dyDescent="0.4">
      <c r="B72" t="s">
        <v>19</v>
      </c>
      <c r="C72" t="s">
        <v>20</v>
      </c>
      <c r="D72">
        <v>0</v>
      </c>
      <c r="E72" t="s">
        <v>11</v>
      </c>
      <c r="F72">
        <v>560.42999999999995</v>
      </c>
      <c r="G72">
        <v>19</v>
      </c>
      <c r="H72">
        <v>80</v>
      </c>
      <c r="I72">
        <v>34</v>
      </c>
      <c r="J72">
        <v>83</v>
      </c>
    </row>
    <row r="73" spans="2:10" x14ac:dyDescent="0.4">
      <c r="B73" t="s">
        <v>19</v>
      </c>
      <c r="C73" t="s">
        <v>20</v>
      </c>
      <c r="D73">
        <v>0.2</v>
      </c>
      <c r="E73" t="s">
        <v>11</v>
      </c>
      <c r="F73">
        <v>417.96</v>
      </c>
      <c r="G73">
        <v>20.2</v>
      </c>
      <c r="H73">
        <v>80</v>
      </c>
      <c r="I73">
        <v>32</v>
      </c>
      <c r="J73">
        <v>79</v>
      </c>
    </row>
    <row r="74" spans="2:10" x14ac:dyDescent="0.4">
      <c r="B74" t="s">
        <v>19</v>
      </c>
      <c r="C74" t="s">
        <v>20</v>
      </c>
      <c r="D74">
        <v>0.4</v>
      </c>
      <c r="E74" t="s">
        <v>11</v>
      </c>
      <c r="F74">
        <v>410.73</v>
      </c>
      <c r="G74">
        <v>17.899999999999999</v>
      </c>
      <c r="H74">
        <v>78</v>
      </c>
      <c r="I74">
        <v>41</v>
      </c>
      <c r="J74">
        <v>93</v>
      </c>
    </row>
    <row r="75" spans="2:10" x14ac:dyDescent="0.4">
      <c r="B75" t="s">
        <v>19</v>
      </c>
      <c r="C75" t="s">
        <v>20</v>
      </c>
      <c r="D75">
        <v>0.8</v>
      </c>
      <c r="E75" t="s">
        <v>11</v>
      </c>
      <c r="F75">
        <v>516.11</v>
      </c>
      <c r="G75">
        <v>20</v>
      </c>
      <c r="H75">
        <v>80</v>
      </c>
      <c r="I75">
        <v>40</v>
      </c>
      <c r="J75">
        <v>112</v>
      </c>
    </row>
    <row r="76" spans="2:10" x14ac:dyDescent="0.4">
      <c r="B76" t="s">
        <v>19</v>
      </c>
      <c r="C76" t="s">
        <v>20</v>
      </c>
      <c r="D76">
        <v>1</v>
      </c>
      <c r="E76" t="s">
        <v>11</v>
      </c>
      <c r="F76">
        <v>454.16</v>
      </c>
      <c r="G76">
        <v>16.7</v>
      </c>
      <c r="H76">
        <v>80</v>
      </c>
      <c r="I76">
        <v>32</v>
      </c>
      <c r="J76">
        <v>86</v>
      </c>
    </row>
    <row r="77" spans="2:10" x14ac:dyDescent="0.4">
      <c r="B77" t="s">
        <v>21</v>
      </c>
      <c r="C77" t="s">
        <v>22</v>
      </c>
      <c r="D77">
        <v>0</v>
      </c>
      <c r="E77" t="s">
        <v>11</v>
      </c>
      <c r="F77">
        <v>253.8</v>
      </c>
      <c r="G77">
        <v>11.7</v>
      </c>
      <c r="H77">
        <v>31.5</v>
      </c>
      <c r="I77">
        <v>93.5</v>
      </c>
      <c r="J77">
        <v>285.5</v>
      </c>
    </row>
    <row r="78" spans="2:10" x14ac:dyDescent="0.4">
      <c r="B78" t="s">
        <v>21</v>
      </c>
      <c r="C78" t="s">
        <v>22</v>
      </c>
      <c r="D78">
        <v>0.2</v>
      </c>
      <c r="E78" t="s">
        <v>11</v>
      </c>
      <c r="F78">
        <v>257.92399999999998</v>
      </c>
      <c r="G78">
        <v>10.16</v>
      </c>
      <c r="H78">
        <v>31.8</v>
      </c>
      <c r="I78">
        <v>97.2</v>
      </c>
      <c r="J78">
        <v>251.8</v>
      </c>
    </row>
    <row r="79" spans="2:10" x14ac:dyDescent="0.4">
      <c r="B79" t="s">
        <v>21</v>
      </c>
      <c r="C79" t="s">
        <v>22</v>
      </c>
      <c r="D79">
        <v>0.4</v>
      </c>
      <c r="E79" t="s">
        <v>11</v>
      </c>
      <c r="F79">
        <v>217.19</v>
      </c>
      <c r="G79">
        <v>10.199999999999999</v>
      </c>
      <c r="H79">
        <v>32</v>
      </c>
      <c r="I79">
        <v>91</v>
      </c>
      <c r="J79">
        <v>231</v>
      </c>
    </row>
    <row r="80" spans="2:10" x14ac:dyDescent="0.4">
      <c r="B80" t="s">
        <v>21</v>
      </c>
      <c r="C80" t="s">
        <v>22</v>
      </c>
      <c r="D80">
        <v>0.8</v>
      </c>
      <c r="E80" t="s">
        <v>11</v>
      </c>
      <c r="F80">
        <v>232.54</v>
      </c>
      <c r="G80">
        <v>10.199999999999999</v>
      </c>
      <c r="H80">
        <v>33</v>
      </c>
      <c r="I80">
        <v>95</v>
      </c>
      <c r="J80">
        <v>241</v>
      </c>
    </row>
    <row r="81" spans="2:10" x14ac:dyDescent="0.4">
      <c r="B81" t="s">
        <v>21</v>
      </c>
      <c r="C81" t="s">
        <v>22</v>
      </c>
      <c r="D81">
        <v>1</v>
      </c>
      <c r="E81" t="s">
        <v>11</v>
      </c>
      <c r="F81">
        <v>230.24</v>
      </c>
      <c r="G81">
        <v>10.1</v>
      </c>
      <c r="H81">
        <v>32</v>
      </c>
      <c r="I81">
        <v>99</v>
      </c>
      <c r="J81">
        <v>243</v>
      </c>
    </row>
    <row r="82" spans="2:10" x14ac:dyDescent="0.4">
      <c r="B82" t="s">
        <v>23</v>
      </c>
      <c r="C82" t="s">
        <v>24</v>
      </c>
      <c r="D82">
        <v>0</v>
      </c>
      <c r="E82" t="s">
        <v>11</v>
      </c>
      <c r="F82">
        <v>13.986000000000001</v>
      </c>
      <c r="G82">
        <v>4.2</v>
      </c>
      <c r="H82">
        <v>9.1999999999999993</v>
      </c>
      <c r="I82">
        <v>60.8</v>
      </c>
      <c r="J82">
        <v>217.2</v>
      </c>
    </row>
    <row r="83" spans="2:10" x14ac:dyDescent="0.4">
      <c r="B83" t="s">
        <v>23</v>
      </c>
      <c r="C83" t="s">
        <v>24</v>
      </c>
      <c r="D83">
        <v>0.2</v>
      </c>
      <c r="E83" t="s">
        <v>11</v>
      </c>
      <c r="F83">
        <v>16.966000000000001</v>
      </c>
      <c r="G83">
        <v>4</v>
      </c>
      <c r="H83">
        <v>9.1999999999999993</v>
      </c>
      <c r="I83">
        <v>74.2</v>
      </c>
      <c r="J83">
        <v>239.6</v>
      </c>
    </row>
    <row r="84" spans="2:10" x14ac:dyDescent="0.4">
      <c r="B84" t="s">
        <v>23</v>
      </c>
      <c r="C84" t="s">
        <v>24</v>
      </c>
      <c r="D84">
        <v>0.4</v>
      </c>
      <c r="E84" t="s">
        <v>11</v>
      </c>
      <c r="F84">
        <v>18.417999999999999</v>
      </c>
      <c r="G84">
        <v>4</v>
      </c>
      <c r="H84">
        <v>9</v>
      </c>
      <c r="I84">
        <v>73.2</v>
      </c>
      <c r="J84">
        <v>251.2</v>
      </c>
    </row>
    <row r="85" spans="2:10" x14ac:dyDescent="0.4">
      <c r="B85" t="s">
        <v>23</v>
      </c>
      <c r="C85" t="s">
        <v>24</v>
      </c>
      <c r="D85">
        <v>0.8</v>
      </c>
      <c r="E85" t="s">
        <v>11</v>
      </c>
      <c r="F85">
        <v>19.103999999999999</v>
      </c>
      <c r="G85">
        <v>4</v>
      </c>
      <c r="H85">
        <v>9.1999999999999993</v>
      </c>
      <c r="I85">
        <v>74.2</v>
      </c>
      <c r="J85">
        <v>248.6</v>
      </c>
    </row>
    <row r="86" spans="2:10" x14ac:dyDescent="0.4">
      <c r="B86" t="s">
        <v>23</v>
      </c>
      <c r="C86" t="s">
        <v>24</v>
      </c>
      <c r="D86">
        <v>1</v>
      </c>
      <c r="E86" t="s">
        <v>11</v>
      </c>
      <c r="F86">
        <v>19.236000000000001</v>
      </c>
      <c r="G86">
        <v>4</v>
      </c>
      <c r="H86">
        <v>9.6</v>
      </c>
      <c r="I86">
        <v>66</v>
      </c>
      <c r="J86">
        <v>253.6</v>
      </c>
    </row>
    <row r="87" spans="2:10" x14ac:dyDescent="0.4">
      <c r="B87" t="s">
        <v>25</v>
      </c>
      <c r="C87" t="s">
        <v>26</v>
      </c>
      <c r="D87">
        <v>0</v>
      </c>
      <c r="E87" t="s">
        <v>11</v>
      </c>
      <c r="F87">
        <v>100.0466666666667</v>
      </c>
      <c r="G87">
        <v>6.0999999999999988</v>
      </c>
      <c r="H87">
        <v>16</v>
      </c>
      <c r="I87">
        <v>116</v>
      </c>
      <c r="J87">
        <v>505.66666666666669</v>
      </c>
    </row>
    <row r="88" spans="2:10" x14ac:dyDescent="0.4">
      <c r="B88" t="s">
        <v>25</v>
      </c>
      <c r="C88" t="s">
        <v>26</v>
      </c>
      <c r="D88">
        <v>0.2</v>
      </c>
      <c r="E88" t="s">
        <v>11</v>
      </c>
      <c r="F88">
        <v>109.536</v>
      </c>
      <c r="G88">
        <v>6.26</v>
      </c>
      <c r="H88">
        <v>18.399999999999999</v>
      </c>
      <c r="I88">
        <v>121.6</v>
      </c>
      <c r="J88">
        <v>560.20000000000005</v>
      </c>
    </row>
    <row r="89" spans="2:10" x14ac:dyDescent="0.4">
      <c r="B89" t="s">
        <v>25</v>
      </c>
      <c r="C89" t="s">
        <v>26</v>
      </c>
      <c r="D89">
        <v>0.4</v>
      </c>
      <c r="E89" t="s">
        <v>11</v>
      </c>
      <c r="F89">
        <v>117.3966666666667</v>
      </c>
      <c r="G89">
        <v>6.333333333333333</v>
      </c>
      <c r="H89">
        <v>19</v>
      </c>
      <c r="I89">
        <v>122.3333333333333</v>
      </c>
      <c r="J89">
        <v>564</v>
      </c>
    </row>
    <row r="90" spans="2:10" x14ac:dyDescent="0.4">
      <c r="B90" t="s">
        <v>25</v>
      </c>
      <c r="C90" t="s">
        <v>26</v>
      </c>
      <c r="D90">
        <v>0.8</v>
      </c>
      <c r="E90" t="s">
        <v>11</v>
      </c>
      <c r="F90">
        <v>115.5</v>
      </c>
      <c r="G90">
        <v>6.2666666666666666</v>
      </c>
      <c r="H90">
        <v>18</v>
      </c>
      <c r="I90">
        <v>119.3333333333333</v>
      </c>
      <c r="J90">
        <v>554.33333333333337</v>
      </c>
    </row>
    <row r="91" spans="2:10" x14ac:dyDescent="0.4">
      <c r="B91" t="s">
        <v>25</v>
      </c>
      <c r="C91" t="s">
        <v>26</v>
      </c>
      <c r="D91">
        <v>1</v>
      </c>
      <c r="E91" t="s">
        <v>11</v>
      </c>
      <c r="F91">
        <v>121.505</v>
      </c>
      <c r="G91">
        <v>6.2</v>
      </c>
      <c r="H91">
        <v>18.5</v>
      </c>
      <c r="I91">
        <v>119</v>
      </c>
      <c r="J91">
        <v>558.5</v>
      </c>
    </row>
  </sheetData>
  <sortState ref="B2:J81">
    <sortCondition descending="1" ref="E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overall</vt:lpstr>
      <vt:lpstr>numQuery</vt:lpstr>
      <vt:lpstr>Params</vt:lpstr>
      <vt:lpstr>chgdQRatio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신유주</cp:lastModifiedBy>
  <dcterms:created xsi:type="dcterms:W3CDTF">2020-06-25T13:39:26Z</dcterms:created>
  <dcterms:modified xsi:type="dcterms:W3CDTF">2020-07-01T07:10:05Z</dcterms:modified>
</cp:coreProperties>
</file>