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1" i="3"/>
  <c r="E1"/>
  <c r="D1"/>
  <c r="J1" l="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"/>
  <c r="G2"/>
  <c r="C1" i="1"/>
  <c r="U2" i="2"/>
  <c r="T2"/>
  <c r="S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2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1"/>
  <c r="E4"/>
  <c r="E3"/>
  <c r="E2"/>
  <c r="O2" i="1" l="1"/>
  <c r="N3"/>
  <c r="N4"/>
  <c r="N5"/>
  <c r="N6"/>
  <c r="N7"/>
  <c r="N8"/>
  <c r="N9"/>
  <c r="N10"/>
  <c r="N11"/>
  <c r="N2"/>
  <c r="M3"/>
  <c r="M4"/>
  <c r="M5"/>
  <c r="M6"/>
  <c r="M7"/>
  <c r="M8"/>
  <c r="M9"/>
  <c r="M10"/>
  <c r="M11"/>
  <c r="M2"/>
  <c r="L3"/>
  <c r="L4"/>
  <c r="L5"/>
  <c r="L6"/>
  <c r="L7"/>
  <c r="L8"/>
  <c r="L9"/>
  <c r="L10"/>
  <c r="L11"/>
  <c r="L2"/>
  <c r="K3"/>
  <c r="K4"/>
  <c r="K5"/>
  <c r="K6"/>
  <c r="K7"/>
  <c r="K8"/>
  <c r="K9"/>
  <c r="K10"/>
  <c r="K11"/>
  <c r="K2"/>
  <c r="J2"/>
  <c r="I3"/>
  <c r="I4"/>
  <c r="I5"/>
  <c r="I6"/>
  <c r="I7"/>
  <c r="I8"/>
  <c r="I9"/>
  <c r="I10"/>
  <c r="I11"/>
  <c r="I2"/>
  <c r="H11"/>
  <c r="H10"/>
  <c r="H9"/>
  <c r="H8"/>
  <c r="H7"/>
  <c r="H5"/>
  <c r="H6"/>
  <c r="H3"/>
  <c r="H4"/>
  <c r="H2"/>
  <c r="G2"/>
  <c r="G7"/>
  <c r="G11"/>
  <c r="G10"/>
  <c r="G9"/>
  <c r="G8"/>
  <c r="G6"/>
  <c r="G5"/>
  <c r="G4"/>
  <c r="G3"/>
  <c r="F3"/>
  <c r="F4" s="1"/>
  <c r="F5" s="1"/>
  <c r="F6" s="1"/>
  <c r="F7" s="1"/>
  <c r="F8" s="1"/>
  <c r="F9" s="1"/>
  <c r="F10" s="1"/>
  <c r="F11" s="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2"/>
</calcChain>
</file>

<file path=xl/sharedStrings.xml><?xml version="1.0" encoding="utf-8"?>
<sst xmlns="http://schemas.openxmlformats.org/spreadsheetml/2006/main" count="58" uniqueCount="53">
  <si>
    <t>Цифра</t>
  </si>
  <si>
    <t>Частота</t>
  </si>
  <si>
    <t>a</t>
  </si>
  <si>
    <t>p</t>
  </si>
  <si>
    <t>n*p</t>
  </si>
  <si>
    <t>(ni-n*p)^2</t>
  </si>
  <si>
    <t>(ni-n*p)^2/n*p</t>
  </si>
  <si>
    <t>x^2</t>
  </si>
  <si>
    <t>x^2(a=0.05)</t>
  </si>
  <si>
    <t>X^2набл&gt;X^2крит =&gt; расхождения между теоритическими и эмпирическими частотами не случайны, отвергаем гипотезу о Пуассоновском законе распределения</t>
  </si>
  <si>
    <t>x^2(a=0.01)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</si>
  <si>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</si>
  <si>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</si>
  <si>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</si>
  <si>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</si>
  <si>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</si>
  <si>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</si>
  <si>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</si>
  <si>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</si>
  <si>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</si>
  <si>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</si>
  <si>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</si>
  <si>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</si>
  <si>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</si>
  <si>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</si>
  <si>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</si>
  <si>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</si>
  <si>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</si>
  <si>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</si>
  <si>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</si>
  <si>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</si>
  <si>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</si>
  <si>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</si>
  <si>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</si>
  <si>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</si>
  <si>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</si>
  <si>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</si>
  <si>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</si>
  <si>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</si>
  <si>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</si>
  <si>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</si>
  <si>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</si>
  <si>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</si>
  <si>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</si>
  <si>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Пробел</t>
  </si>
  <si>
    <t>Объём выборки:</t>
  </si>
  <si>
    <t>Относительная частота</t>
  </si>
  <si>
    <t>1 и 3</t>
  </si>
  <si>
    <t>2 и 3</t>
  </si>
  <si>
    <t>1 и 2</t>
  </si>
  <si>
    <t>Аэмп1</t>
  </si>
  <si>
    <t>Аэмп2</t>
  </si>
  <si>
    <t>Аэмп3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</si>
</sst>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16" fontId="0" fillId="0" borderId="0" xfId="0" applyNumberFormat="1"/>
    <xf numFmtId="0" fontId="1" fillId="0" borderId="0" xfId="1"/>
    <xf numFmtId="0" fontId="1" fillId="0" borderId="0" xfId="2"/>
    <xf numFmtId="164" fontId="1" fillId="0" borderId="0" xfId="3" applyNumberFormat="1"/>
    <xf numFmtId="164" fontId="0" fillId="0" borderId="0" xfId="0" applyNumberFormat="1"/>
  </cellXfs>
  <cellStyles count="4">
    <cellStyle name="Обычный" xfId="0" builtinId="0"/>
    <cellStyle name="Обычный 5" xfId="1"/>
    <cellStyle name="Обычный 6" xfId="2"/>
    <cellStyle name="Обычный 7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"/>
  <sheetViews>
    <sheetView topLeftCell="C1" workbookViewId="0">
      <selection activeCell="K3" sqref="K3"/>
    </sheetView>
  </sheetViews>
  <sheetFormatPr defaultRowHeight="15"/>
  <cols>
    <col min="13" max="13" width="11.140625" customWidth="1"/>
    <col min="14" max="14" width="14.5703125" customWidth="1"/>
  </cols>
  <sheetData>
    <row r="1" spans="1:17">
      <c r="A1">
        <v>1</v>
      </c>
      <c r="B1" s="1">
        <f>COS(2*A1)/SIN(2*A1)</f>
        <v>-0.45765755436028577</v>
      </c>
      <c r="C1" s="1">
        <f>IF(B1&lt;0, B1*(-1), B1)</f>
        <v>0.45765755436028577</v>
      </c>
      <c r="D1" t="str">
        <f>IF(MID(C1,2,1)=".",MID(C1,3,1),MID(C1,2,1))</f>
        <v>4</v>
      </c>
      <c r="E1" s="3">
        <v>0</v>
      </c>
      <c r="F1" t="s">
        <v>0</v>
      </c>
      <c r="G1" t="s">
        <v>1</v>
      </c>
      <c r="H1" t="s">
        <v>2</v>
      </c>
      <c r="I1" t="s">
        <v>2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10</v>
      </c>
    </row>
    <row r="2" spans="1:17">
      <c r="A2">
        <f>A1+1</f>
        <v>2</v>
      </c>
      <c r="B2" s="1">
        <f t="shared" ref="B2:B65" si="0">COS(2*A2)/SIN(2*A2)</f>
        <v>0.86369115445061673</v>
      </c>
      <c r="C2" s="1">
        <f>IF(B2&lt;0,B2*(-1), B2)</f>
        <v>0.86369115445061673</v>
      </c>
      <c r="D2" t="str">
        <f t="shared" ref="D2:D65" si="1">IF(MID(C2,2,1)=".",MID(C2,3,1),MID(C2,2,1))</f>
        <v>8</v>
      </c>
      <c r="E2" s="3">
        <v>0</v>
      </c>
      <c r="F2">
        <v>0</v>
      </c>
      <c r="G2" s="1">
        <f>COUNT(E1:E6)/100</f>
        <v>0.06</v>
      </c>
      <c r="H2" s="1">
        <f>COUNT(E1:E6)</f>
        <v>6</v>
      </c>
      <c r="I2">
        <f>F2*H2</f>
        <v>0</v>
      </c>
      <c r="J2">
        <f>SUM(I2:I11)/100</f>
        <v>4.5999999999999996</v>
      </c>
      <c r="K2">
        <f>POWER($J$2,F2)*EXP((-1)*$J$2)/FACT(F2)</f>
        <v>1.0051835744633586E-2</v>
      </c>
      <c r="L2">
        <f>K2*100</f>
        <v>1.0051835744633586</v>
      </c>
      <c r="M2" s="1">
        <f>(H2-L2)*(H2-L2)</f>
        <v>24.948191124810634</v>
      </c>
      <c r="N2">
        <f>M2/L2</f>
        <v>24.819537205559516</v>
      </c>
      <c r="O2">
        <f>SUM(N2:N11)</f>
        <v>79.442065200752651</v>
      </c>
      <c r="P2">
        <v>15.5</v>
      </c>
      <c r="Q2">
        <v>20.100000000000001</v>
      </c>
    </row>
    <row r="3" spans="1:17">
      <c r="A3">
        <f t="shared" ref="A3:A66" si="2">A2+1</f>
        <v>3</v>
      </c>
      <c r="B3" s="1">
        <f t="shared" si="0"/>
        <v>-3.4363530041801278</v>
      </c>
      <c r="C3" s="1">
        <f t="shared" ref="C3:C66" si="3">IF(B3&lt;0,B3*(-1), B3)</f>
        <v>3.4363530041801278</v>
      </c>
      <c r="D3" t="str">
        <f t="shared" si="1"/>
        <v>4</v>
      </c>
      <c r="E3" s="3">
        <v>0</v>
      </c>
      <c r="F3">
        <f>F2+1</f>
        <v>1</v>
      </c>
      <c r="G3" s="1">
        <f>COUNT(E7:E20)/100</f>
        <v>0.14000000000000001</v>
      </c>
      <c r="H3" s="1">
        <f>COUNT(E7:E20)</f>
        <v>14</v>
      </c>
      <c r="I3">
        <f t="shared" ref="I3:I11" si="4">F3*H3</f>
        <v>14</v>
      </c>
      <c r="K3">
        <f t="shared" ref="K3:K11" si="5">POWER($J$2,F3)*EXP((-1)*$J$2)/FACT(F3)</f>
        <v>4.6238444425314489E-2</v>
      </c>
      <c r="L3">
        <f t="shared" ref="L3:L11" si="6">K3*100</f>
        <v>4.6238444425314489</v>
      </c>
      <c r="M3" s="1">
        <f t="shared" ref="M3:M11" si="7">(H3-L3)*(H3-L3)</f>
        <v>87.912293037848386</v>
      </c>
      <c r="N3">
        <f t="shared" ref="N3:N11" si="8">M3/L3</f>
        <v>19.012813716051056</v>
      </c>
    </row>
    <row r="4" spans="1:17">
      <c r="A4">
        <f t="shared" si="2"/>
        <v>4</v>
      </c>
      <c r="B4" s="1">
        <f t="shared" si="0"/>
        <v>-0.14706506394948049</v>
      </c>
      <c r="C4" s="1">
        <f t="shared" si="3"/>
        <v>0.14706506394948049</v>
      </c>
      <c r="D4" t="str">
        <f t="shared" si="1"/>
        <v>1</v>
      </c>
      <c r="E4" s="3">
        <v>0</v>
      </c>
      <c r="F4">
        <f t="shared" ref="F4:F11" si="9">F3+1</f>
        <v>2</v>
      </c>
      <c r="G4" s="1">
        <f>COUNT(E21:E27)/100</f>
        <v>7.0000000000000007E-2</v>
      </c>
      <c r="H4" s="1">
        <f>COUNT(E21:E27)</f>
        <v>7</v>
      </c>
      <c r="I4">
        <f t="shared" si="4"/>
        <v>14</v>
      </c>
      <c r="K4">
        <f t="shared" si="5"/>
        <v>0.10634842217822332</v>
      </c>
      <c r="L4">
        <f t="shared" si="6"/>
        <v>10.634842217822332</v>
      </c>
      <c r="M4" s="1">
        <f t="shared" si="7"/>
        <v>13.212077948463566</v>
      </c>
      <c r="N4">
        <f t="shared" si="8"/>
        <v>1.2423388779875071</v>
      </c>
    </row>
    <row r="5" spans="1:17">
      <c r="A5">
        <f t="shared" si="2"/>
        <v>5</v>
      </c>
      <c r="B5" s="1">
        <f t="shared" si="0"/>
        <v>1.54235104535692</v>
      </c>
      <c r="C5" s="1">
        <f t="shared" si="3"/>
        <v>1.54235104535692</v>
      </c>
      <c r="D5" t="str">
        <f t="shared" si="1"/>
        <v>5</v>
      </c>
      <c r="E5" s="3">
        <v>0</v>
      </c>
      <c r="F5">
        <f t="shared" si="9"/>
        <v>3</v>
      </c>
      <c r="G5" s="1">
        <f>COUNT(E28:E35)/100</f>
        <v>0.08</v>
      </c>
      <c r="H5" s="1">
        <f>COUNT(E28:E35)</f>
        <v>8</v>
      </c>
      <c r="I5">
        <f t="shared" si="4"/>
        <v>24</v>
      </c>
      <c r="K5">
        <f t="shared" si="5"/>
        <v>0.16306758067327573</v>
      </c>
      <c r="L5">
        <f t="shared" si="6"/>
        <v>16.306758067327571</v>
      </c>
      <c r="M5" s="1">
        <f t="shared" si="7"/>
        <v>69.002229589111693</v>
      </c>
      <c r="N5">
        <f t="shared" si="8"/>
        <v>4.2315112117451132</v>
      </c>
    </row>
    <row r="6" spans="1:17">
      <c r="A6">
        <f t="shared" si="2"/>
        <v>6</v>
      </c>
      <c r="B6" s="1">
        <f t="shared" si="0"/>
        <v>-1.5726734063976895</v>
      </c>
      <c r="C6" s="1">
        <f t="shared" si="3"/>
        <v>1.5726734063976895</v>
      </c>
      <c r="D6" t="str">
        <f t="shared" si="1"/>
        <v>5</v>
      </c>
      <c r="E6" s="3">
        <v>0</v>
      </c>
      <c r="F6">
        <f t="shared" si="9"/>
        <v>4</v>
      </c>
      <c r="G6" s="1">
        <f>COUNT(E36:E51)/100</f>
        <v>0.16</v>
      </c>
      <c r="H6" s="1">
        <f>COUNT(E36:E51)</f>
        <v>16</v>
      </c>
      <c r="I6">
        <f t="shared" si="4"/>
        <v>64</v>
      </c>
      <c r="K6">
        <f t="shared" si="5"/>
        <v>0.18752771777426711</v>
      </c>
      <c r="L6">
        <f t="shared" si="6"/>
        <v>18.752771777426709</v>
      </c>
      <c r="M6" s="1">
        <f t="shared" si="7"/>
        <v>7.5777524585970024</v>
      </c>
      <c r="N6">
        <f t="shared" si="8"/>
        <v>0.4040870623572872</v>
      </c>
    </row>
    <row r="7" spans="1:17">
      <c r="A7">
        <f t="shared" si="2"/>
        <v>7</v>
      </c>
      <c r="B7" s="1">
        <f t="shared" si="0"/>
        <v>0.13803371984040849</v>
      </c>
      <c r="C7" s="1">
        <f t="shared" si="3"/>
        <v>0.13803371984040849</v>
      </c>
      <c r="D7" t="str">
        <f t="shared" si="1"/>
        <v>1</v>
      </c>
      <c r="E7" s="3">
        <v>1</v>
      </c>
      <c r="F7">
        <f t="shared" si="9"/>
        <v>5</v>
      </c>
      <c r="G7" s="1">
        <f>COUNT(E52:E61)/100</f>
        <v>0.1</v>
      </c>
      <c r="H7" s="1">
        <f>COUNT(E52:E61)</f>
        <v>10</v>
      </c>
      <c r="I7">
        <f t="shared" si="4"/>
        <v>50</v>
      </c>
      <c r="K7">
        <f t="shared" si="5"/>
        <v>0.17252550035232572</v>
      </c>
      <c r="L7">
        <f t="shared" si="6"/>
        <v>17.252550035232574</v>
      </c>
      <c r="M7" s="1">
        <f t="shared" si="7"/>
        <v>52.599482013552006</v>
      </c>
      <c r="N7">
        <f t="shared" si="8"/>
        <v>3.0487946365108418</v>
      </c>
    </row>
    <row r="8" spans="1:17">
      <c r="A8">
        <f t="shared" si="2"/>
        <v>8</v>
      </c>
      <c r="B8" s="1">
        <f t="shared" si="0"/>
        <v>3.3263231956354491</v>
      </c>
      <c r="C8" s="1">
        <f t="shared" si="3"/>
        <v>3.3263231956354491</v>
      </c>
      <c r="D8" t="str">
        <f t="shared" si="1"/>
        <v>3</v>
      </c>
      <c r="E8" s="3">
        <v>1</v>
      </c>
      <c r="F8">
        <f t="shared" si="9"/>
        <v>6</v>
      </c>
      <c r="G8" s="1">
        <f>COUNT(E62:E69)/100</f>
        <v>0.08</v>
      </c>
      <c r="H8" s="1">
        <f>COUNT(E62:E69)</f>
        <v>8</v>
      </c>
      <c r="I8">
        <f t="shared" si="4"/>
        <v>48</v>
      </c>
      <c r="K8">
        <f t="shared" si="5"/>
        <v>0.13226955027011639</v>
      </c>
      <c r="L8">
        <f t="shared" si="6"/>
        <v>13.226955027011639</v>
      </c>
      <c r="M8" s="1">
        <f t="shared" si="7"/>
        <v>27.321058854402249</v>
      </c>
      <c r="N8">
        <f t="shared" si="8"/>
        <v>2.0655592159048024</v>
      </c>
    </row>
    <row r="9" spans="1:17">
      <c r="A9">
        <f t="shared" si="2"/>
        <v>9</v>
      </c>
      <c r="B9" s="1">
        <f t="shared" si="0"/>
        <v>-0.87926487577869272</v>
      </c>
      <c r="C9" s="1">
        <f t="shared" si="3"/>
        <v>0.87926487577869272</v>
      </c>
      <c r="D9" t="str">
        <f t="shared" si="1"/>
        <v>8</v>
      </c>
      <c r="E9" s="3">
        <v>1</v>
      </c>
      <c r="F9">
        <f t="shared" si="9"/>
        <v>7</v>
      </c>
      <c r="G9" s="1">
        <f>COUNT(E70:E79)/100</f>
        <v>0.1</v>
      </c>
      <c r="H9" s="1">
        <f>COUNT(E70:E79)</f>
        <v>10</v>
      </c>
      <c r="I9">
        <f t="shared" si="4"/>
        <v>70</v>
      </c>
      <c r="K9">
        <f t="shared" si="5"/>
        <v>8.6919990177505027E-2</v>
      </c>
      <c r="L9">
        <f t="shared" si="6"/>
        <v>8.6919990177505024</v>
      </c>
      <c r="M9" s="1">
        <f t="shared" si="7"/>
        <v>1.7108665695656504</v>
      </c>
      <c r="N9">
        <f t="shared" si="8"/>
        <v>0.19683234731984867</v>
      </c>
    </row>
    <row r="10" spans="1:17">
      <c r="A10">
        <f t="shared" si="2"/>
        <v>10</v>
      </c>
      <c r="B10" s="1">
        <f t="shared" si="0"/>
        <v>0.44699510894891664</v>
      </c>
      <c r="C10" s="1">
        <f t="shared" si="3"/>
        <v>0.44699510894891664</v>
      </c>
      <c r="D10" t="str">
        <f t="shared" si="1"/>
        <v>4</v>
      </c>
      <c r="E10" s="3">
        <v>1</v>
      </c>
      <c r="F10">
        <f t="shared" si="9"/>
        <v>8</v>
      </c>
      <c r="G10" s="1">
        <f>COUNT(E80:E92)/100</f>
        <v>0.13</v>
      </c>
      <c r="H10" s="1">
        <f>COUNT(E80:E92)</f>
        <v>13</v>
      </c>
      <c r="I10">
        <f t="shared" si="4"/>
        <v>104</v>
      </c>
      <c r="K10">
        <f t="shared" si="5"/>
        <v>4.997899435206539E-2</v>
      </c>
      <c r="L10">
        <f t="shared" si="6"/>
        <v>4.9978994352065387</v>
      </c>
      <c r="M10" s="1">
        <f t="shared" si="7"/>
        <v>64.033613449067843</v>
      </c>
      <c r="N10">
        <f t="shared" si="8"/>
        <v>12.812105221245142</v>
      </c>
    </row>
    <row r="11" spans="1:17">
      <c r="A11">
        <f t="shared" si="2"/>
        <v>11</v>
      </c>
      <c r="B11" s="1">
        <f t="shared" si="0"/>
        <v>112.97321035643191</v>
      </c>
      <c r="C11" s="1">
        <f t="shared" si="3"/>
        <v>112.97321035643191</v>
      </c>
      <c r="D11" t="str">
        <f t="shared" si="1"/>
        <v>1</v>
      </c>
      <c r="E11" s="3">
        <v>1</v>
      </c>
      <c r="F11">
        <f t="shared" si="9"/>
        <v>9</v>
      </c>
      <c r="G11" s="1">
        <f>COUNT(E93:E100)/100</f>
        <v>0.08</v>
      </c>
      <c r="H11" s="1">
        <f>COUNT(E93:E100)</f>
        <v>8</v>
      </c>
      <c r="I11">
        <f t="shared" si="4"/>
        <v>72</v>
      </c>
      <c r="K11">
        <f t="shared" si="5"/>
        <v>2.5544819335500086E-2</v>
      </c>
      <c r="L11">
        <f t="shared" si="6"/>
        <v>2.5544819335500084</v>
      </c>
      <c r="M11" s="1">
        <f t="shared" si="7"/>
        <v>29.65366701203326</v>
      </c>
      <c r="N11">
        <f t="shared" si="8"/>
        <v>11.608485706071539</v>
      </c>
    </row>
    <row r="12" spans="1:17">
      <c r="A12">
        <f t="shared" si="2"/>
        <v>12</v>
      </c>
      <c r="B12" s="1">
        <f t="shared" si="0"/>
        <v>-0.46840673886805423</v>
      </c>
      <c r="C12" s="1">
        <f t="shared" si="3"/>
        <v>0.46840673886805423</v>
      </c>
      <c r="D12" t="str">
        <f t="shared" si="1"/>
        <v>4</v>
      </c>
      <c r="E12" s="3">
        <v>1</v>
      </c>
    </row>
    <row r="13" spans="1:17">
      <c r="A13">
        <f t="shared" si="2"/>
        <v>13</v>
      </c>
      <c r="B13" s="1">
        <f t="shared" si="0"/>
        <v>0.84835375166555116</v>
      </c>
      <c r="C13" s="1">
        <f t="shared" si="3"/>
        <v>0.84835375166555116</v>
      </c>
      <c r="D13" t="str">
        <f t="shared" si="1"/>
        <v>8</v>
      </c>
      <c r="E13" s="3">
        <v>1</v>
      </c>
    </row>
    <row r="14" spans="1:17">
      <c r="A14">
        <f t="shared" si="2"/>
        <v>14</v>
      </c>
      <c r="B14" s="1">
        <f t="shared" si="0"/>
        <v>-3.553286448127198</v>
      </c>
      <c r="C14" s="1">
        <f t="shared" si="3"/>
        <v>3.553286448127198</v>
      </c>
      <c r="D14" t="str">
        <f t="shared" si="1"/>
        <v>5</v>
      </c>
      <c r="E14" s="3">
        <v>1</v>
      </c>
    </row>
    <row r="15" spans="1:17">
      <c r="A15">
        <f t="shared" si="2"/>
        <v>15</v>
      </c>
      <c r="B15" s="1">
        <f t="shared" si="0"/>
        <v>-0.15611995216165922</v>
      </c>
      <c r="C15" s="1">
        <f t="shared" si="3"/>
        <v>0.15611995216165922</v>
      </c>
      <c r="D15" t="str">
        <f t="shared" si="1"/>
        <v>1</v>
      </c>
      <c r="E15" s="3">
        <v>1</v>
      </c>
    </row>
    <row r="16" spans="1:17">
      <c r="A16">
        <f t="shared" si="2"/>
        <v>16</v>
      </c>
      <c r="B16" s="1">
        <f t="shared" si="0"/>
        <v>1.5128454768057726</v>
      </c>
      <c r="C16" s="1">
        <f t="shared" si="3"/>
        <v>1.5128454768057726</v>
      </c>
      <c r="D16" t="str">
        <f t="shared" si="1"/>
        <v>5</v>
      </c>
      <c r="E16" s="3">
        <v>1</v>
      </c>
      <c r="H16" t="s">
        <v>9</v>
      </c>
    </row>
    <row r="17" spans="1:5">
      <c r="A17">
        <f t="shared" si="2"/>
        <v>17</v>
      </c>
      <c r="B17" s="1">
        <f t="shared" si="0"/>
        <v>-1.6038519064146899</v>
      </c>
      <c r="C17" s="1">
        <f t="shared" si="3"/>
        <v>1.6038519064146899</v>
      </c>
      <c r="D17" t="str">
        <f t="shared" si="1"/>
        <v>6</v>
      </c>
      <c r="E17" s="3">
        <v>1</v>
      </c>
    </row>
    <row r="18" spans="1:5">
      <c r="A18">
        <f t="shared" si="2"/>
        <v>18</v>
      </c>
      <c r="B18" s="1">
        <f t="shared" si="0"/>
        <v>0.12902441827949715</v>
      </c>
      <c r="C18" s="1">
        <f t="shared" si="3"/>
        <v>0.12902441827949715</v>
      </c>
      <c r="D18" t="str">
        <f t="shared" si="1"/>
        <v>1</v>
      </c>
      <c r="E18" s="3">
        <v>1</v>
      </c>
    </row>
    <row r="19" spans="1:5">
      <c r="A19">
        <f t="shared" si="2"/>
        <v>19</v>
      </c>
      <c r="B19" s="1">
        <f t="shared" si="0"/>
        <v>3.2225873883338561</v>
      </c>
      <c r="C19" s="1">
        <f t="shared" si="3"/>
        <v>3.2225873883338561</v>
      </c>
      <c r="D19" t="str">
        <f t="shared" si="1"/>
        <v>2</v>
      </c>
      <c r="E19" s="3">
        <v>1</v>
      </c>
    </row>
    <row r="20" spans="1:5">
      <c r="A20">
        <f t="shared" si="2"/>
        <v>20</v>
      </c>
      <c r="B20" s="1">
        <f t="shared" si="0"/>
        <v>-0.89508291763791281</v>
      </c>
      <c r="C20" s="1">
        <f t="shared" si="3"/>
        <v>0.89508291763791281</v>
      </c>
      <c r="D20" t="str">
        <f t="shared" si="1"/>
        <v>8</v>
      </c>
      <c r="E20" s="3">
        <v>1</v>
      </c>
    </row>
    <row r="21" spans="1:5">
      <c r="A21">
        <f t="shared" si="2"/>
        <v>21</v>
      </c>
      <c r="B21" s="1">
        <f t="shared" si="0"/>
        <v>0.43641670607527289</v>
      </c>
      <c r="C21" s="1">
        <f t="shared" si="3"/>
        <v>0.43641670607527289</v>
      </c>
      <c r="D21" t="str">
        <f t="shared" si="1"/>
        <v>4</v>
      </c>
      <c r="E21" s="3">
        <v>2</v>
      </c>
    </row>
    <row r="22" spans="1:5">
      <c r="A22">
        <f t="shared" si="2"/>
        <v>22</v>
      </c>
      <c r="B22" s="1">
        <f t="shared" si="0"/>
        <v>56.482179350195111</v>
      </c>
      <c r="C22" s="1">
        <f t="shared" si="3"/>
        <v>56.482179350195111</v>
      </c>
      <c r="D22" t="str">
        <f t="shared" si="1"/>
        <v>6</v>
      </c>
      <c r="E22" s="3">
        <v>2</v>
      </c>
    </row>
    <row r="23" spans="1:5">
      <c r="A23">
        <f t="shared" si="2"/>
        <v>23</v>
      </c>
      <c r="B23" s="1">
        <f t="shared" si="0"/>
        <v>-0.479245430495499</v>
      </c>
      <c r="C23" s="1">
        <f t="shared" si="3"/>
        <v>0.479245430495499</v>
      </c>
      <c r="D23" t="str">
        <f t="shared" si="1"/>
        <v>4</v>
      </c>
      <c r="E23" s="3">
        <v>2</v>
      </c>
    </row>
    <row r="24" spans="1:5">
      <c r="A24">
        <f t="shared" si="2"/>
        <v>24</v>
      </c>
      <c r="B24" s="1">
        <f t="shared" si="0"/>
        <v>0.83324497942682307</v>
      </c>
      <c r="C24" s="1">
        <f t="shared" si="3"/>
        <v>0.83324497942682307</v>
      </c>
      <c r="D24" t="str">
        <f t="shared" si="1"/>
        <v>8</v>
      </c>
      <c r="E24" s="3">
        <v>2</v>
      </c>
    </row>
    <row r="25" spans="1:5">
      <c r="A25">
        <f t="shared" si="2"/>
        <v>25</v>
      </c>
      <c r="B25" s="1">
        <f t="shared" si="0"/>
        <v>-3.6778144508505695</v>
      </c>
      <c r="C25" s="1">
        <f t="shared" si="3"/>
        <v>3.6778144508505695</v>
      </c>
      <c r="D25" t="str">
        <f t="shared" si="1"/>
        <v>6</v>
      </c>
      <c r="E25" s="3">
        <v>2</v>
      </c>
    </row>
    <row r="26" spans="1:5">
      <c r="A26">
        <f t="shared" si="2"/>
        <v>26</v>
      </c>
      <c r="B26" s="1">
        <f t="shared" si="0"/>
        <v>-0.16519990127036432</v>
      </c>
      <c r="C26" s="1">
        <f t="shared" si="3"/>
        <v>0.16519990127036432</v>
      </c>
      <c r="D26" t="str">
        <f t="shared" si="1"/>
        <v>1</v>
      </c>
      <c r="E26" s="3">
        <v>2</v>
      </c>
    </row>
    <row r="27" spans="1:5">
      <c r="A27">
        <f t="shared" si="2"/>
        <v>27</v>
      </c>
      <c r="B27" s="1">
        <f t="shared" si="0"/>
        <v>1.4841196952007008</v>
      </c>
      <c r="C27" s="1">
        <f t="shared" si="3"/>
        <v>1.4841196952007008</v>
      </c>
      <c r="D27" t="str">
        <f t="shared" si="1"/>
        <v>4</v>
      </c>
      <c r="E27" s="3">
        <v>2</v>
      </c>
    </row>
    <row r="28" spans="1:5">
      <c r="A28">
        <f t="shared" si="2"/>
        <v>28</v>
      </c>
      <c r="B28" s="1">
        <f t="shared" si="0"/>
        <v>-1.6359284217814667</v>
      </c>
      <c r="C28" s="1">
        <f t="shared" si="3"/>
        <v>1.6359284217814667</v>
      </c>
      <c r="D28" t="str">
        <f t="shared" si="1"/>
        <v>6</v>
      </c>
      <c r="E28" s="3">
        <v>3</v>
      </c>
    </row>
    <row r="29" spans="1:5">
      <c r="A29">
        <f t="shared" si="2"/>
        <v>29</v>
      </c>
      <c r="B29" s="1">
        <f t="shared" si="0"/>
        <v>0.12003567192503807</v>
      </c>
      <c r="C29" s="1">
        <f t="shared" si="3"/>
        <v>0.12003567192503807</v>
      </c>
      <c r="D29" t="str">
        <f t="shared" si="1"/>
        <v>1</v>
      </c>
      <c r="E29" s="3">
        <v>3</v>
      </c>
    </row>
    <row r="30" spans="1:5">
      <c r="A30">
        <f t="shared" si="2"/>
        <v>30</v>
      </c>
      <c r="B30" s="1">
        <f t="shared" si="0"/>
        <v>3.1246056222423086</v>
      </c>
      <c r="C30" s="1">
        <f t="shared" si="3"/>
        <v>3.1246056222423086</v>
      </c>
      <c r="D30" t="str">
        <f t="shared" si="1"/>
        <v>1</v>
      </c>
      <c r="E30" s="3">
        <v>3</v>
      </c>
    </row>
    <row r="31" spans="1:5">
      <c r="A31">
        <f t="shared" si="2"/>
        <v>31</v>
      </c>
      <c r="B31" s="1">
        <f t="shared" si="0"/>
        <v>-0.91115361288066499</v>
      </c>
      <c r="C31" s="1">
        <f t="shared" si="3"/>
        <v>0.91115361288066499</v>
      </c>
      <c r="D31" t="str">
        <f t="shared" si="1"/>
        <v>9</v>
      </c>
      <c r="E31" s="3">
        <v>3</v>
      </c>
    </row>
    <row r="32" spans="1:5">
      <c r="A32">
        <f t="shared" si="2"/>
        <v>32</v>
      </c>
      <c r="B32" s="1">
        <f t="shared" si="0"/>
        <v>0.42591971766100495</v>
      </c>
      <c r="C32" s="1">
        <f t="shared" si="3"/>
        <v>0.42591971766100495</v>
      </c>
      <c r="D32" t="str">
        <f t="shared" si="1"/>
        <v>4</v>
      </c>
      <c r="E32" s="3">
        <v>3</v>
      </c>
    </row>
    <row r="33" spans="1:5">
      <c r="A33">
        <f t="shared" si="2"/>
        <v>33</v>
      </c>
      <c r="B33" s="1">
        <f t="shared" si="0"/>
        <v>37.649868441273902</v>
      </c>
      <c r="C33" s="1">
        <f t="shared" si="3"/>
        <v>37.649868441273902</v>
      </c>
      <c r="D33" t="str">
        <f t="shared" si="1"/>
        <v>7</v>
      </c>
      <c r="E33" s="3">
        <v>3</v>
      </c>
    </row>
    <row r="34" spans="1:5">
      <c r="A34">
        <f t="shared" si="2"/>
        <v>34</v>
      </c>
      <c r="B34" s="1">
        <f t="shared" si="0"/>
        <v>-0.49017647184923213</v>
      </c>
      <c r="C34" s="1">
        <f t="shared" si="3"/>
        <v>0.49017647184923213</v>
      </c>
      <c r="D34" t="str">
        <f t="shared" si="1"/>
        <v>4</v>
      </c>
      <c r="E34" s="3">
        <v>3</v>
      </c>
    </row>
    <row r="35" spans="1:5">
      <c r="A35">
        <f t="shared" si="2"/>
        <v>35</v>
      </c>
      <c r="B35" s="1">
        <f t="shared" si="0"/>
        <v>0.81835744786510378</v>
      </c>
      <c r="C35" s="1">
        <f t="shared" si="3"/>
        <v>0.81835744786510378</v>
      </c>
      <c r="D35" t="str">
        <f t="shared" si="1"/>
        <v>8</v>
      </c>
      <c r="E35" s="3">
        <v>3</v>
      </c>
    </row>
    <row r="36" spans="1:5">
      <c r="A36">
        <f t="shared" si="2"/>
        <v>36</v>
      </c>
      <c r="B36" s="1">
        <f t="shared" si="0"/>
        <v>-3.8107232437098251</v>
      </c>
      <c r="C36" s="1">
        <f t="shared" si="3"/>
        <v>3.8107232437098251</v>
      </c>
      <c r="D36" t="str">
        <f t="shared" si="1"/>
        <v>8</v>
      </c>
      <c r="E36" s="2">
        <v>4</v>
      </c>
    </row>
    <row r="37" spans="1:5">
      <c r="A37">
        <f t="shared" si="2"/>
        <v>37</v>
      </c>
      <c r="B37" s="1">
        <f t="shared" si="0"/>
        <v>-0.17430644435391657</v>
      </c>
      <c r="C37" s="1">
        <f t="shared" si="3"/>
        <v>0.17430644435391657</v>
      </c>
      <c r="D37" t="str">
        <f t="shared" si="1"/>
        <v>1</v>
      </c>
      <c r="E37" s="3">
        <v>4</v>
      </c>
    </row>
    <row r="38" spans="1:5">
      <c r="A38">
        <f t="shared" si="2"/>
        <v>38</v>
      </c>
      <c r="B38" s="1">
        <f t="shared" si="0"/>
        <v>1.4561388636695274</v>
      </c>
      <c r="C38" s="1">
        <f t="shared" si="3"/>
        <v>1.4561388636695274</v>
      </c>
      <c r="D38" t="str">
        <f t="shared" si="1"/>
        <v>4</v>
      </c>
      <c r="E38" s="3">
        <v>4</v>
      </c>
    </row>
    <row r="39" spans="1:5">
      <c r="A39">
        <f t="shared" si="2"/>
        <v>39</v>
      </c>
      <c r="B39" s="1">
        <f t="shared" si="0"/>
        <v>-1.6689475662882471</v>
      </c>
      <c r="C39" s="1">
        <f t="shared" si="3"/>
        <v>1.6689475662882471</v>
      </c>
      <c r="D39" t="str">
        <f t="shared" si="1"/>
        <v>6</v>
      </c>
      <c r="E39" s="3">
        <v>4</v>
      </c>
    </row>
    <row r="40" spans="1:5">
      <c r="A40">
        <f t="shared" si="2"/>
        <v>40</v>
      </c>
      <c r="B40" s="1">
        <f t="shared" si="0"/>
        <v>0.11106600664299159</v>
      </c>
      <c r="C40" s="1">
        <f t="shared" si="3"/>
        <v>0.11106600664299159</v>
      </c>
      <c r="D40" t="str">
        <f t="shared" si="1"/>
        <v>1</v>
      </c>
      <c r="E40" s="3">
        <v>4</v>
      </c>
    </row>
    <row r="41" spans="1:5">
      <c r="A41">
        <f t="shared" si="2"/>
        <v>41</v>
      </c>
      <c r="B41" s="1">
        <f t="shared" si="0"/>
        <v>3.0318979325771958</v>
      </c>
      <c r="C41" s="1">
        <f t="shared" si="3"/>
        <v>3.0318979325771958</v>
      </c>
      <c r="D41" t="str">
        <f t="shared" si="1"/>
        <v>0</v>
      </c>
      <c r="E41" s="3">
        <v>4</v>
      </c>
    </row>
    <row r="42" spans="1:5">
      <c r="A42">
        <f t="shared" si="2"/>
        <v>42</v>
      </c>
      <c r="B42" s="1">
        <f t="shared" si="0"/>
        <v>-0.92748564318110649</v>
      </c>
      <c r="C42" s="1">
        <f t="shared" si="3"/>
        <v>0.92748564318110649</v>
      </c>
      <c r="D42" t="str">
        <f t="shared" si="1"/>
        <v>9</v>
      </c>
      <c r="E42" s="3">
        <v>4</v>
      </c>
    </row>
    <row r="43" spans="1:5">
      <c r="A43">
        <f t="shared" si="2"/>
        <v>43</v>
      </c>
      <c r="B43" s="1">
        <f t="shared" si="0"/>
        <v>0.4155015812509591</v>
      </c>
      <c r="C43" s="1">
        <f t="shared" si="3"/>
        <v>0.4155015812509591</v>
      </c>
      <c r="D43" t="str">
        <f t="shared" si="1"/>
        <v>4</v>
      </c>
      <c r="E43" s="3">
        <v>4</v>
      </c>
    </row>
    <row r="44" spans="1:5">
      <c r="A44">
        <f t="shared" si="2"/>
        <v>44</v>
      </c>
      <c r="B44" s="1">
        <f t="shared" si="0"/>
        <v>28.232237325458218</v>
      </c>
      <c r="C44" s="1">
        <f t="shared" si="3"/>
        <v>28.232237325458218</v>
      </c>
      <c r="D44" t="str">
        <f t="shared" si="1"/>
        <v>8</v>
      </c>
      <c r="E44" s="3">
        <v>4</v>
      </c>
    </row>
    <row r="45" spans="1:5">
      <c r="A45">
        <f t="shared" si="2"/>
        <v>45</v>
      </c>
      <c r="B45" s="1">
        <f t="shared" si="0"/>
        <v>-0.50120278338015323</v>
      </c>
      <c r="C45" s="1">
        <f t="shared" si="3"/>
        <v>0.50120278338015323</v>
      </c>
      <c r="D45" t="str">
        <f t="shared" si="1"/>
        <v>5</v>
      </c>
      <c r="E45" s="3">
        <v>4</v>
      </c>
    </row>
    <row r="46" spans="1:5">
      <c r="A46">
        <f t="shared" si="2"/>
        <v>46</v>
      </c>
      <c r="B46" s="1">
        <f t="shared" si="0"/>
        <v>0.80368405031294143</v>
      </c>
      <c r="C46" s="1">
        <f t="shared" si="3"/>
        <v>0.80368405031294143</v>
      </c>
      <c r="D46" t="str">
        <f t="shared" si="1"/>
        <v>8</v>
      </c>
      <c r="E46" s="3">
        <v>4</v>
      </c>
    </row>
    <row r="47" spans="1:5">
      <c r="A47">
        <f t="shared" si="2"/>
        <v>47</v>
      </c>
      <c r="B47" s="1">
        <f t="shared" si="0"/>
        <v>-3.9529113895709811</v>
      </c>
      <c r="C47" s="1">
        <f t="shared" si="3"/>
        <v>3.9529113895709811</v>
      </c>
      <c r="D47" t="str">
        <f t="shared" si="1"/>
        <v>9</v>
      </c>
      <c r="E47" s="3">
        <v>4</v>
      </c>
    </row>
    <row r="48" spans="1:5">
      <c r="A48">
        <f t="shared" si="2"/>
        <v>48</v>
      </c>
      <c r="B48" s="1">
        <f t="shared" si="0"/>
        <v>-0.1834411318447316</v>
      </c>
      <c r="C48" s="1">
        <f t="shared" si="3"/>
        <v>0.1834411318447316</v>
      </c>
      <c r="D48" t="str">
        <f t="shared" si="1"/>
        <v>1</v>
      </c>
      <c r="E48" s="3">
        <v>4</v>
      </c>
    </row>
    <row r="49" spans="1:5">
      <c r="A49">
        <f t="shared" si="2"/>
        <v>49</v>
      </c>
      <c r="B49" s="1">
        <f t="shared" si="0"/>
        <v>1.4288701567201687</v>
      </c>
      <c r="C49" s="1">
        <f t="shared" si="3"/>
        <v>1.4288701567201687</v>
      </c>
      <c r="D49" t="str">
        <f t="shared" si="1"/>
        <v>4</v>
      </c>
      <c r="E49" s="3">
        <v>4</v>
      </c>
    </row>
    <row r="50" spans="1:5">
      <c r="A50">
        <f t="shared" si="2"/>
        <v>50</v>
      </c>
      <c r="B50" s="1">
        <f t="shared" si="0"/>
        <v>-1.7029569194264691</v>
      </c>
      <c r="C50" s="1">
        <f t="shared" si="3"/>
        <v>1.7029569194264691</v>
      </c>
      <c r="D50" t="str">
        <f t="shared" si="1"/>
        <v>7</v>
      </c>
      <c r="E50" s="3">
        <v>4</v>
      </c>
    </row>
    <row r="51" spans="1:5">
      <c r="A51">
        <f t="shared" si="2"/>
        <v>51</v>
      </c>
      <c r="B51" s="1">
        <f t="shared" si="0"/>
        <v>0.10211396051960873</v>
      </c>
      <c r="C51" s="1">
        <f t="shared" si="3"/>
        <v>0.10211396051960873</v>
      </c>
      <c r="D51" t="str">
        <f t="shared" si="1"/>
        <v>1</v>
      </c>
      <c r="E51" s="3">
        <v>4</v>
      </c>
    </row>
    <row r="52" spans="1:5">
      <c r="A52">
        <f t="shared" si="2"/>
        <v>52</v>
      </c>
      <c r="B52" s="1">
        <f t="shared" si="0"/>
        <v>2.9440362407612368</v>
      </c>
      <c r="C52" s="1">
        <f t="shared" si="3"/>
        <v>2.9440362407612368</v>
      </c>
      <c r="D52" t="str">
        <f t="shared" si="1"/>
        <v>9</v>
      </c>
      <c r="E52" s="3">
        <v>5</v>
      </c>
    </row>
    <row r="53" spans="1:5">
      <c r="A53">
        <f t="shared" si="2"/>
        <v>53</v>
      </c>
      <c r="B53" s="1">
        <f t="shared" si="0"/>
        <v>-0.94408805816006092</v>
      </c>
      <c r="C53" s="1">
        <f t="shared" si="3"/>
        <v>0.94408805816006092</v>
      </c>
      <c r="D53" t="str">
        <f t="shared" si="1"/>
        <v>9</v>
      </c>
      <c r="E53" s="3">
        <v>5</v>
      </c>
    </row>
    <row r="54" spans="1:5">
      <c r="A54">
        <f t="shared" si="2"/>
        <v>54</v>
      </c>
      <c r="B54" s="1">
        <f t="shared" si="0"/>
        <v>0.40515979727632045</v>
      </c>
      <c r="C54" s="1">
        <f t="shared" si="3"/>
        <v>0.40515979727632045</v>
      </c>
      <c r="D54" t="str">
        <f t="shared" si="1"/>
        <v>4</v>
      </c>
      <c r="E54" s="3">
        <v>5</v>
      </c>
    </row>
    <row r="55" spans="1:5">
      <c r="A55">
        <f t="shared" si="2"/>
        <v>55</v>
      </c>
      <c r="B55" s="1">
        <f t="shared" si="0"/>
        <v>22.580477867856573</v>
      </c>
      <c r="C55" s="1">
        <f t="shared" si="3"/>
        <v>22.580477867856573</v>
      </c>
      <c r="D55" t="str">
        <f t="shared" si="1"/>
        <v>2</v>
      </c>
      <c r="E55" s="3">
        <v>5</v>
      </c>
    </row>
    <row r="56" spans="1:5">
      <c r="A56">
        <f t="shared" si="2"/>
        <v>56</v>
      </c>
      <c r="B56" s="1">
        <f t="shared" si="0"/>
        <v>-0.51232736679487834</v>
      </c>
      <c r="C56" s="1">
        <f t="shared" si="3"/>
        <v>0.51232736679487834</v>
      </c>
      <c r="D56" t="str">
        <f t="shared" si="1"/>
        <v>5</v>
      </c>
      <c r="E56" s="3">
        <v>5</v>
      </c>
    </row>
    <row r="57" spans="1:5">
      <c r="A57">
        <f t="shared" si="2"/>
        <v>57</v>
      </c>
      <c r="B57" s="1">
        <f t="shared" si="0"/>
        <v>0.78921794925341171</v>
      </c>
      <c r="C57" s="1">
        <f t="shared" si="3"/>
        <v>0.78921794925341171</v>
      </c>
      <c r="D57" t="str">
        <f t="shared" si="1"/>
        <v>7</v>
      </c>
      <c r="E57" s="3">
        <v>5</v>
      </c>
    </row>
    <row r="58" spans="1:5">
      <c r="A58">
        <f t="shared" si="2"/>
        <v>58</v>
      </c>
      <c r="B58" s="1">
        <f t="shared" si="0"/>
        <v>-4.1054105902827098</v>
      </c>
      <c r="C58" s="1">
        <f t="shared" si="3"/>
        <v>4.1054105902827098</v>
      </c>
      <c r="D58" t="str">
        <f t="shared" si="1"/>
        <v>1</v>
      </c>
      <c r="E58" s="3">
        <v>5</v>
      </c>
    </row>
    <row r="59" spans="1:5">
      <c r="A59">
        <f t="shared" si="2"/>
        <v>59</v>
      </c>
      <c r="B59" s="1">
        <f t="shared" si="0"/>
        <v>-0.19260553262291094</v>
      </c>
      <c r="C59" s="1">
        <f t="shared" si="3"/>
        <v>0.19260553262291094</v>
      </c>
      <c r="D59" t="str">
        <f t="shared" si="1"/>
        <v>1</v>
      </c>
      <c r="E59" s="3">
        <v>5</v>
      </c>
    </row>
    <row r="60" spans="1:5">
      <c r="A60">
        <f t="shared" si="2"/>
        <v>60</v>
      </c>
      <c r="B60" s="1">
        <f t="shared" si="0"/>
        <v>1.4022826164313726</v>
      </c>
      <c r="C60" s="1">
        <f t="shared" si="3"/>
        <v>1.4022826164313726</v>
      </c>
      <c r="D60" t="str">
        <f t="shared" si="1"/>
        <v>4</v>
      </c>
      <c r="E60" s="3">
        <v>5</v>
      </c>
    </row>
    <row r="61" spans="1:5">
      <c r="A61">
        <f t="shared" si="2"/>
        <v>61</v>
      </c>
      <c r="B61" s="1">
        <f t="shared" si="0"/>
        <v>-1.7380072778911462</v>
      </c>
      <c r="C61" s="1">
        <f t="shared" si="3"/>
        <v>1.7380072778911462</v>
      </c>
      <c r="D61" t="str">
        <f t="shared" si="1"/>
        <v>7</v>
      </c>
      <c r="E61" s="3">
        <v>5</v>
      </c>
    </row>
    <row r="62" spans="1:5">
      <c r="A62">
        <f t="shared" si="2"/>
        <v>62</v>
      </c>
      <c r="B62" s="1">
        <f t="shared" si="0"/>
        <v>9.3178082890810074E-2</v>
      </c>
      <c r="C62" s="1">
        <f t="shared" si="3"/>
        <v>9.3178082890810074E-2</v>
      </c>
      <c r="D62" t="str">
        <f t="shared" si="1"/>
        <v>0</v>
      </c>
      <c r="E62" s="3">
        <v>6</v>
      </c>
    </row>
    <row r="63" spans="1:5">
      <c r="A63">
        <f t="shared" si="2"/>
        <v>63</v>
      </c>
      <c r="B63" s="1">
        <f t="shared" si="0"/>
        <v>2.8606375259823302</v>
      </c>
      <c r="C63" s="1">
        <f t="shared" si="3"/>
        <v>2.8606375259823302</v>
      </c>
      <c r="D63" t="str">
        <f t="shared" si="1"/>
        <v>8</v>
      </c>
      <c r="E63" s="3">
        <v>6</v>
      </c>
    </row>
    <row r="64" spans="1:5">
      <c r="A64">
        <f t="shared" si="2"/>
        <v>64</v>
      </c>
      <c r="B64" s="1">
        <f t="shared" si="0"/>
        <v>-0.96097029576721571</v>
      </c>
      <c r="C64" s="1">
        <f t="shared" si="3"/>
        <v>0.96097029576721571</v>
      </c>
      <c r="D64" t="str">
        <f t="shared" si="1"/>
        <v>9</v>
      </c>
      <c r="E64" s="3">
        <v>6</v>
      </c>
    </row>
    <row r="65" spans="1:5">
      <c r="A65">
        <f t="shared" si="2"/>
        <v>65</v>
      </c>
      <c r="B65" s="1">
        <f t="shared" si="0"/>
        <v>0.39489192643154875</v>
      </c>
      <c r="C65" s="1">
        <f t="shared" si="3"/>
        <v>0.39489192643154875</v>
      </c>
      <c r="D65" t="str">
        <f t="shared" si="1"/>
        <v>3</v>
      </c>
      <c r="E65" s="3">
        <v>6</v>
      </c>
    </row>
    <row r="66" spans="1:5">
      <c r="A66">
        <f t="shared" si="2"/>
        <v>66</v>
      </c>
      <c r="B66" s="1">
        <f t="shared" ref="B66:B100" si="10">COS(2*A66)/SIN(2*A66)</f>
        <v>18.811653961748931</v>
      </c>
      <c r="C66" s="1">
        <f t="shared" si="3"/>
        <v>18.811653961748931</v>
      </c>
      <c r="D66" t="str">
        <f t="shared" ref="D66:D100" si="11">IF(MID(C66,2,1)=".",MID(C66,3,1),MID(C66,2,1))</f>
        <v>8</v>
      </c>
      <c r="E66" s="3">
        <v>6</v>
      </c>
    </row>
    <row r="67" spans="1:5">
      <c r="A67">
        <f t="shared" ref="A67:A100" si="12">A66+1</f>
        <v>67</v>
      </c>
      <c r="B67" s="1">
        <f t="shared" si="10"/>
        <v>-0.52355330862643334</v>
      </c>
      <c r="C67" s="1">
        <f t="shared" ref="C67:C100" si="13">IF(B67&lt;0,B67*(-1), B67)</f>
        <v>0.52355330862643334</v>
      </c>
      <c r="D67" t="str">
        <f t="shared" si="11"/>
        <v>5</v>
      </c>
      <c r="E67" s="3">
        <v>6</v>
      </c>
    </row>
    <row r="68" spans="1:5">
      <c r="A68">
        <f t="shared" si="12"/>
        <v>68</v>
      </c>
      <c r="B68" s="1">
        <f t="shared" si="10"/>
        <v>0.77495256308335703</v>
      </c>
      <c r="C68" s="1">
        <f t="shared" si="13"/>
        <v>0.77495256308335703</v>
      </c>
      <c r="D68" t="str">
        <f t="shared" si="11"/>
        <v>7</v>
      </c>
      <c r="E68" s="3">
        <v>6</v>
      </c>
    </row>
    <row r="69" spans="1:5">
      <c r="A69">
        <f t="shared" si="12"/>
        <v>69</v>
      </c>
      <c r="B69" s="1">
        <f t="shared" si="10"/>
        <v>-4.2694112971322751</v>
      </c>
      <c r="C69" s="1">
        <f t="shared" si="13"/>
        <v>4.2694112971322751</v>
      </c>
      <c r="D69" t="str">
        <f t="shared" si="11"/>
        <v>2</v>
      </c>
      <c r="E69" s="3">
        <v>6</v>
      </c>
    </row>
    <row r="70" spans="1:5">
      <c r="A70">
        <f t="shared" si="12"/>
        <v>70</v>
      </c>
      <c r="B70" s="1">
        <f t="shared" si="10"/>
        <v>-0.20180123513591977</v>
      </c>
      <c r="C70" s="1">
        <f t="shared" si="13"/>
        <v>0.20180123513591977</v>
      </c>
      <c r="D70" t="str">
        <f t="shared" si="11"/>
        <v>2</v>
      </c>
      <c r="E70" s="3">
        <v>7</v>
      </c>
    </row>
    <row r="71" spans="1:5">
      <c r="A71">
        <f t="shared" si="12"/>
        <v>71</v>
      </c>
      <c r="B71" s="1">
        <f t="shared" si="10"/>
        <v>1.3763470207959561</v>
      </c>
      <c r="C71" s="1">
        <f t="shared" si="13"/>
        <v>1.3763470207959561</v>
      </c>
      <c r="D71" t="str">
        <f t="shared" si="11"/>
        <v>3</v>
      </c>
      <c r="E71" s="3">
        <v>7</v>
      </c>
    </row>
    <row r="72" spans="1:5">
      <c r="A72">
        <f t="shared" si="12"/>
        <v>72</v>
      </c>
      <c r="B72" s="1">
        <f t="shared" si="10"/>
        <v>-1.774152933103945</v>
      </c>
      <c r="C72" s="1">
        <f t="shared" si="13"/>
        <v>1.774152933103945</v>
      </c>
      <c r="D72" t="str">
        <f t="shared" si="11"/>
        <v>7</v>
      </c>
      <c r="E72" s="3">
        <v>7</v>
      </c>
    </row>
    <row r="73" spans="1:5">
      <c r="A73">
        <f t="shared" si="12"/>
        <v>73</v>
      </c>
      <c r="B73" s="1">
        <f t="shared" si="10"/>
        <v>8.4256933386927954E-2</v>
      </c>
      <c r="C73" s="1">
        <f t="shared" si="13"/>
        <v>8.4256933386927954E-2</v>
      </c>
      <c r="D73" t="str">
        <f t="shared" si="11"/>
        <v>0</v>
      </c>
      <c r="E73" s="3">
        <v>7</v>
      </c>
    </row>
    <row r="74" spans="1:5">
      <c r="A74">
        <f t="shared" si="12"/>
        <v>74</v>
      </c>
      <c r="B74" s="1">
        <f t="shared" si="10"/>
        <v>2.7813580474625414</v>
      </c>
      <c r="C74" s="1">
        <f t="shared" si="13"/>
        <v>2.7813580474625414</v>
      </c>
      <c r="D74" t="str">
        <f t="shared" si="11"/>
        <v>7</v>
      </c>
      <c r="E74" s="3">
        <v>7</v>
      </c>
    </row>
    <row r="75" spans="1:5">
      <c r="A75">
        <f t="shared" si="12"/>
        <v>75</v>
      </c>
      <c r="B75" s="1">
        <f t="shared" si="10"/>
        <v>-0.97814220401853902</v>
      </c>
      <c r="C75" s="1">
        <f t="shared" si="13"/>
        <v>0.97814220401853902</v>
      </c>
      <c r="D75" t="str">
        <f t="shared" si="11"/>
        <v>9</v>
      </c>
      <c r="E75" s="3">
        <v>7</v>
      </c>
    </row>
    <row r="76" spans="1:5">
      <c r="A76">
        <f t="shared" si="12"/>
        <v>76</v>
      </c>
      <c r="B76" s="1">
        <f t="shared" si="10"/>
        <v>0.38469558715900237</v>
      </c>
      <c r="C76" s="1">
        <f t="shared" si="13"/>
        <v>0.38469558715900237</v>
      </c>
      <c r="D76" t="str">
        <f t="shared" si="11"/>
        <v>3</v>
      </c>
      <c r="E76" s="3">
        <v>7</v>
      </c>
    </row>
    <row r="77" spans="1:5">
      <c r="A77">
        <f t="shared" si="12"/>
        <v>77</v>
      </c>
      <c r="B77" s="1">
        <f t="shared" si="10"/>
        <v>16.118792936982327</v>
      </c>
      <c r="C77" s="1">
        <f t="shared" si="13"/>
        <v>16.118792936982327</v>
      </c>
      <c r="D77" t="str">
        <f t="shared" si="11"/>
        <v>6</v>
      </c>
      <c r="E77" s="3">
        <v>7</v>
      </c>
    </row>
    <row r="78" spans="1:5">
      <c r="A78">
        <f t="shared" si="12"/>
        <v>78</v>
      </c>
      <c r="B78" s="1">
        <f t="shared" si="10"/>
        <v>-0.53488378397356606</v>
      </c>
      <c r="C78" s="1">
        <f t="shared" si="13"/>
        <v>0.53488378397356606</v>
      </c>
      <c r="D78" t="str">
        <f t="shared" si="11"/>
        <v>5</v>
      </c>
      <c r="E78" s="3">
        <v>7</v>
      </c>
    </row>
    <row r="79" spans="1:5">
      <c r="A79">
        <f t="shared" si="12"/>
        <v>79</v>
      </c>
      <c r="B79" s="1">
        <f t="shared" si="10"/>
        <v>0.76088155363626842</v>
      </c>
      <c r="C79" s="1">
        <f t="shared" si="13"/>
        <v>0.76088155363626842</v>
      </c>
      <c r="D79" t="str">
        <f t="shared" si="11"/>
        <v>7</v>
      </c>
      <c r="E79" s="3">
        <v>7</v>
      </c>
    </row>
    <row r="80" spans="1:5">
      <c r="A80">
        <f t="shared" si="12"/>
        <v>80</v>
      </c>
      <c r="B80" s="1">
        <f t="shared" si="10"/>
        <v>-4.4462944694820443</v>
      </c>
      <c r="C80" s="1">
        <f t="shared" si="13"/>
        <v>4.4462944694820443</v>
      </c>
      <c r="D80" t="str">
        <f t="shared" si="11"/>
        <v>4</v>
      </c>
      <c r="E80" s="2">
        <v>8</v>
      </c>
    </row>
    <row r="81" spans="1:5">
      <c r="A81">
        <f t="shared" si="12"/>
        <v>81</v>
      </c>
      <c r="B81" s="1">
        <f t="shared" si="10"/>
        <v>-0.2110298485461059</v>
      </c>
      <c r="C81" s="1">
        <f t="shared" si="13"/>
        <v>0.2110298485461059</v>
      </c>
      <c r="D81" t="str">
        <f t="shared" si="11"/>
        <v>2</v>
      </c>
      <c r="E81" s="3">
        <v>8</v>
      </c>
    </row>
    <row r="82" spans="1:5">
      <c r="A82">
        <f t="shared" si="12"/>
        <v>82</v>
      </c>
      <c r="B82" s="1">
        <f t="shared" si="10"/>
        <v>1.3510357630347583</v>
      </c>
      <c r="C82" s="1">
        <f t="shared" si="13"/>
        <v>1.3510357630347583</v>
      </c>
      <c r="D82" t="str">
        <f t="shared" si="11"/>
        <v>3</v>
      </c>
      <c r="E82" s="3">
        <v>8</v>
      </c>
    </row>
    <row r="83" spans="1:5">
      <c r="A83">
        <f t="shared" si="12"/>
        <v>83</v>
      </c>
      <c r="B83" s="1">
        <f t="shared" si="10"/>
        <v>-1.8114519779533236</v>
      </c>
      <c r="C83" s="1">
        <f t="shared" si="13"/>
        <v>1.8114519779533236</v>
      </c>
      <c r="D83" t="str">
        <f t="shared" si="11"/>
        <v>8</v>
      </c>
      <c r="E83" s="3">
        <v>8</v>
      </c>
    </row>
    <row r="84" spans="1:5">
      <c r="A84">
        <f t="shared" si="12"/>
        <v>84</v>
      </c>
      <c r="B84" s="1">
        <f t="shared" si="10"/>
        <v>7.5349080991454542E-2</v>
      </c>
      <c r="C84" s="1">
        <f t="shared" si="13"/>
        <v>7.5349080991454542E-2</v>
      </c>
      <c r="D84" t="str">
        <f t="shared" si="11"/>
        <v>0</v>
      </c>
      <c r="E84" s="3">
        <v>8</v>
      </c>
    </row>
    <row r="85" spans="1:5">
      <c r="A85">
        <f t="shared" si="12"/>
        <v>85</v>
      </c>
      <c r="B85" s="1">
        <f t="shared" si="10"/>
        <v>2.7058884335316002</v>
      </c>
      <c r="C85" s="1">
        <f t="shared" si="13"/>
        <v>2.7058884335316002</v>
      </c>
      <c r="D85" t="str">
        <f t="shared" si="11"/>
        <v>7</v>
      </c>
      <c r="E85" s="3">
        <v>8</v>
      </c>
    </row>
    <row r="86" spans="1:5">
      <c r="A86">
        <f t="shared" si="12"/>
        <v>86</v>
      </c>
      <c r="B86" s="1">
        <f t="shared" si="10"/>
        <v>-0.9956140641956257</v>
      </c>
      <c r="C86" s="1">
        <f t="shared" si="13"/>
        <v>0.9956140641956257</v>
      </c>
      <c r="D86" t="str">
        <f t="shared" si="11"/>
        <v>9</v>
      </c>
      <c r="E86" s="3">
        <v>8</v>
      </c>
    </row>
    <row r="87" spans="1:5">
      <c r="A87">
        <f t="shared" si="12"/>
        <v>87</v>
      </c>
      <c r="B87" s="1">
        <f t="shared" si="10"/>
        <v>0.37456845323549048</v>
      </c>
      <c r="C87" s="1">
        <f t="shared" si="13"/>
        <v>0.37456845323549048</v>
      </c>
      <c r="D87" t="str">
        <f t="shared" si="11"/>
        <v>3</v>
      </c>
      <c r="E87" s="3">
        <v>8</v>
      </c>
    </row>
    <row r="88" spans="1:5">
      <c r="A88">
        <f t="shared" si="12"/>
        <v>88</v>
      </c>
      <c r="B88" s="1">
        <f t="shared" si="10"/>
        <v>14.098408412059419</v>
      </c>
      <c r="C88" s="1">
        <f t="shared" si="13"/>
        <v>14.098408412059419</v>
      </c>
      <c r="D88" t="str">
        <f t="shared" si="11"/>
        <v>4</v>
      </c>
      <c r="E88" s="3">
        <v>8</v>
      </c>
    </row>
    <row r="89" spans="1:5">
      <c r="A89">
        <f t="shared" si="12"/>
        <v>89</v>
      </c>
      <c r="B89" s="1">
        <f t="shared" si="10"/>
        <v>-0.54632206041864528</v>
      </c>
      <c r="C89" s="1">
        <f t="shared" si="13"/>
        <v>0.54632206041864528</v>
      </c>
      <c r="D89" t="str">
        <f t="shared" si="11"/>
        <v>5</v>
      </c>
      <c r="E89" s="3">
        <v>8</v>
      </c>
    </row>
    <row r="90" spans="1:5">
      <c r="A90">
        <f t="shared" si="12"/>
        <v>90</v>
      </c>
      <c r="B90" s="1">
        <f t="shared" si="10"/>
        <v>0.74699881441404437</v>
      </c>
      <c r="C90" s="1">
        <f t="shared" si="13"/>
        <v>0.74699881441404437</v>
      </c>
      <c r="D90" t="str">
        <f t="shared" si="11"/>
        <v>7</v>
      </c>
      <c r="E90" s="3">
        <v>8</v>
      </c>
    </row>
    <row r="91" spans="1:5">
      <c r="A91">
        <f t="shared" si="12"/>
        <v>91</v>
      </c>
      <c r="B91" s="1">
        <f t="shared" si="10"/>
        <v>-4.6376712753150029</v>
      </c>
      <c r="C91" s="1">
        <f t="shared" si="13"/>
        <v>4.6376712753150029</v>
      </c>
      <c r="D91" t="str">
        <f t="shared" si="11"/>
        <v>6</v>
      </c>
      <c r="E91" s="3">
        <v>8</v>
      </c>
    </row>
    <row r="92" spans="1:5">
      <c r="A92">
        <f t="shared" si="12"/>
        <v>92</v>
      </c>
      <c r="B92" s="1">
        <f t="shared" si="10"/>
        <v>-0.22029300390788384</v>
      </c>
      <c r="C92" s="1">
        <f t="shared" si="13"/>
        <v>0.22029300390788384</v>
      </c>
      <c r="D92" t="str">
        <f t="shared" si="11"/>
        <v>2</v>
      </c>
      <c r="E92" s="3">
        <v>8</v>
      </c>
    </row>
    <row r="93" spans="1:5">
      <c r="A93">
        <f t="shared" si="12"/>
        <v>93</v>
      </c>
      <c r="B93" s="1">
        <f t="shared" si="10"/>
        <v>1.3263227408290703</v>
      </c>
      <c r="C93" s="1">
        <f t="shared" si="13"/>
        <v>1.3263227408290703</v>
      </c>
      <c r="D93" t="str">
        <f t="shared" si="11"/>
        <v>3</v>
      </c>
      <c r="E93" s="3">
        <v>9</v>
      </c>
    </row>
    <row r="94" spans="1:5">
      <c r="A94">
        <f t="shared" si="12"/>
        <v>94</v>
      </c>
      <c r="B94" s="1">
        <f t="shared" si="10"/>
        <v>-1.849966646404807</v>
      </c>
      <c r="C94" s="1">
        <f t="shared" si="13"/>
        <v>1.849966646404807</v>
      </c>
      <c r="D94" t="str">
        <f t="shared" si="11"/>
        <v>8</v>
      </c>
      <c r="E94" s="3">
        <v>9</v>
      </c>
    </row>
    <row r="95" spans="1:5">
      <c r="A95">
        <f t="shared" si="12"/>
        <v>95</v>
      </c>
      <c r="B95" s="1">
        <f t="shared" si="10"/>
        <v>6.6453103112471157E-2</v>
      </c>
      <c r="C95" s="1">
        <f t="shared" si="13"/>
        <v>6.6453103112471157E-2</v>
      </c>
      <c r="D95" t="str">
        <f t="shared" si="11"/>
        <v>0</v>
      </c>
      <c r="E95" s="3">
        <v>9</v>
      </c>
    </row>
    <row r="96" spans="1:5">
      <c r="A96">
        <f t="shared" si="12"/>
        <v>96</v>
      </c>
      <c r="B96" s="1">
        <f t="shared" si="10"/>
        <v>2.6339494894892552</v>
      </c>
      <c r="C96" s="1">
        <f t="shared" si="13"/>
        <v>2.6339494894892552</v>
      </c>
      <c r="D96" t="str">
        <f t="shared" si="11"/>
        <v>6</v>
      </c>
      <c r="E96" s="3">
        <v>9</v>
      </c>
    </row>
    <row r="97" spans="1:5">
      <c r="A97">
        <f t="shared" si="12"/>
        <v>97</v>
      </c>
      <c r="B97" s="1">
        <f t="shared" si="10"/>
        <v>-1.01339661562339</v>
      </c>
      <c r="C97" s="1">
        <f t="shared" si="13"/>
        <v>1.01339661562339</v>
      </c>
      <c r="D97" t="str">
        <f t="shared" si="11"/>
        <v>0</v>
      </c>
      <c r="E97" s="3">
        <v>9</v>
      </c>
    </row>
    <row r="98" spans="1:5">
      <c r="A98">
        <f t="shared" si="12"/>
        <v>98</v>
      </c>
      <c r="B98" s="1">
        <f t="shared" si="10"/>
        <v>0.3645082514553214</v>
      </c>
      <c r="C98" s="1">
        <f t="shared" si="13"/>
        <v>0.3645082514553214</v>
      </c>
      <c r="D98" t="str">
        <f t="shared" si="11"/>
        <v>3</v>
      </c>
      <c r="E98" s="3">
        <v>9</v>
      </c>
    </row>
    <row r="99" spans="1:5">
      <c r="A99">
        <f t="shared" si="12"/>
        <v>99</v>
      </c>
      <c r="B99" s="1">
        <f t="shared" si="10"/>
        <v>12.526341244825366</v>
      </c>
      <c r="C99" s="1">
        <f t="shared" si="13"/>
        <v>12.526341244825366</v>
      </c>
      <c r="D99" t="str">
        <f t="shared" si="11"/>
        <v>2</v>
      </c>
      <c r="E99" s="3">
        <v>9</v>
      </c>
    </row>
    <row r="100" spans="1:5">
      <c r="A100">
        <f t="shared" si="12"/>
        <v>100</v>
      </c>
      <c r="B100" s="1">
        <f t="shared" si="10"/>
        <v>-0.55787150213476999</v>
      </c>
      <c r="C100" s="1">
        <f t="shared" si="13"/>
        <v>0.55787150213476999</v>
      </c>
      <c r="D100" t="str">
        <f t="shared" si="11"/>
        <v>5</v>
      </c>
      <c r="E100" s="3">
        <v>9</v>
      </c>
    </row>
  </sheetData>
  <sortState ref="E1:E100">
    <sortCondition ref="E1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5"/>
  <sheetViews>
    <sheetView topLeftCell="F28" workbookViewId="0">
      <selection activeCell="S2" sqref="S2"/>
    </sheetView>
  </sheetViews>
  <sheetFormatPr defaultRowHeight="15"/>
  <sheetData>
    <row r="1" spans="1:21">
      <c r="A1" t="s">
        <v>11</v>
      </c>
      <c r="B1">
        <v>122</v>
      </c>
      <c r="C1">
        <v>119</v>
      </c>
      <c r="D1">
        <v>119</v>
      </c>
      <c r="E1" t="s">
        <v>45</v>
      </c>
      <c r="G1" t="s">
        <v>46</v>
      </c>
      <c r="I1">
        <f>B1/$E$2</f>
        <v>6.3081695966907964E-2</v>
      </c>
      <c r="J1">
        <f>C1/$E$3</f>
        <v>6.168999481596682E-2</v>
      </c>
      <c r="K1">
        <f>D1/$E$4</f>
        <v>6.099436186570989E-2</v>
      </c>
      <c r="L1" s="4" t="s">
        <v>49</v>
      </c>
      <c r="M1" s="4" t="s">
        <v>47</v>
      </c>
      <c r="N1" t="s">
        <v>48</v>
      </c>
      <c r="P1" t="s">
        <v>49</v>
      </c>
      <c r="Q1" t="s">
        <v>47</v>
      </c>
      <c r="R1" t="s">
        <v>48</v>
      </c>
      <c r="S1" t="s">
        <v>50</v>
      </c>
      <c r="T1" t="s">
        <v>51</v>
      </c>
      <c r="U1" t="s">
        <v>52</v>
      </c>
    </row>
    <row r="2" spans="1:21">
      <c r="A2" t="s">
        <v>12</v>
      </c>
      <c r="B2">
        <v>27</v>
      </c>
      <c r="C2">
        <v>24</v>
      </c>
      <c r="D2">
        <v>15</v>
      </c>
      <c r="E2">
        <f>SUM(B1:B34)</f>
        <v>1934</v>
      </c>
      <c r="I2">
        <f t="shared" ref="I2:I34" si="0">B2/$E$2</f>
        <v>1.3960703205791106E-2</v>
      </c>
      <c r="J2">
        <f t="shared" ref="J2:J34" si="1">C2/$E$3</f>
        <v>1.2441679626749611E-2</v>
      </c>
      <c r="K2">
        <f t="shared" ref="K2:K34" si="2">D2/$E$4</f>
        <v>7.6883649410558691E-3</v>
      </c>
      <c r="L2">
        <f>ABS(I1-J1)</f>
        <v>1.3917011509411437E-3</v>
      </c>
      <c r="M2">
        <f>ABS(I1-K1)</f>
        <v>2.0873341011980739E-3</v>
      </c>
      <c r="N2">
        <f>ABS(J1-K1)</f>
        <v>6.9563295025693028E-4</v>
      </c>
      <c r="P2">
        <v>1.878582115996897E-2</v>
      </c>
      <c r="Q2">
        <v>2.6751057580844444E-2</v>
      </c>
      <c r="R2">
        <v>1.5345641625740446E-2</v>
      </c>
      <c r="S2">
        <f>P2*SQRT($E$2*$E$3/($E$2+$E$3))</f>
        <v>0.58379742917024702</v>
      </c>
      <c r="T2">
        <f>Q2*SQRT($E$2*$E$4/($E$2+$E$4))</f>
        <v>0.83368562696393467</v>
      </c>
      <c r="U2">
        <f>R2*SQRT($E$3*$E$4/($E$3+$E$4))</f>
        <v>0.47792960940846396</v>
      </c>
    </row>
    <row r="3" spans="1:21">
      <c r="A3" t="s">
        <v>13</v>
      </c>
      <c r="B3">
        <v>79</v>
      </c>
      <c r="C3">
        <v>68</v>
      </c>
      <c r="D3">
        <v>85</v>
      </c>
      <c r="E3">
        <f>SUM(C1:C34)</f>
        <v>1929</v>
      </c>
      <c r="I3">
        <f t="shared" si="0"/>
        <v>4.0847983453981385E-2</v>
      </c>
      <c r="J3">
        <f t="shared" si="1"/>
        <v>3.52514256091239E-2</v>
      </c>
      <c r="K3">
        <f t="shared" si="2"/>
        <v>4.356740133264992E-2</v>
      </c>
      <c r="L3">
        <f t="shared" ref="L3:L35" si="3">ABS(I2-J2)</f>
        <v>1.5190235790414949E-3</v>
      </c>
      <c r="M3">
        <f t="shared" ref="M3:M35" si="4">ABS(I2-K2)</f>
        <v>6.2723382647352369E-3</v>
      </c>
      <c r="N3">
        <f t="shared" ref="N3:N35" si="5">ABS(J2-K2)</f>
        <v>4.753314685693742E-3</v>
      </c>
      <c r="P3">
        <v>1.4930498037090227E-2</v>
      </c>
      <c r="Q3">
        <v>2.5001364876919896E-2</v>
      </c>
      <c r="R3">
        <v>1.194639321755217E-2</v>
      </c>
    </row>
    <row r="4" spans="1:21">
      <c r="A4" t="s">
        <v>14</v>
      </c>
      <c r="B4">
        <v>25</v>
      </c>
      <c r="C4">
        <v>26</v>
      </c>
      <c r="D4">
        <v>32</v>
      </c>
      <c r="E4">
        <f>SUM(D1:D34)</f>
        <v>1951</v>
      </c>
      <c r="I4">
        <f t="shared" si="0"/>
        <v>1.2926577042399173E-2</v>
      </c>
      <c r="J4">
        <f t="shared" si="1"/>
        <v>1.347848626231208E-2</v>
      </c>
      <c r="K4">
        <f t="shared" si="2"/>
        <v>1.6401845207585853E-2</v>
      </c>
      <c r="L4">
        <f t="shared" si="3"/>
        <v>5.5965578448574846E-3</v>
      </c>
      <c r="M4">
        <f t="shared" si="4"/>
        <v>2.7194178786685355E-3</v>
      </c>
      <c r="N4">
        <f t="shared" si="5"/>
        <v>8.3159757235260201E-3</v>
      </c>
      <c r="P4">
        <v>1.3054971659367726E-2</v>
      </c>
      <c r="Q4">
        <v>1.7021472826758165E-2</v>
      </c>
      <c r="R4">
        <v>1.1102758910040419E-2</v>
      </c>
    </row>
    <row r="5" spans="1:21">
      <c r="A5" t="s">
        <v>15</v>
      </c>
      <c r="B5">
        <v>67</v>
      </c>
      <c r="C5">
        <v>58</v>
      </c>
      <c r="D5">
        <v>50</v>
      </c>
      <c r="I5">
        <f t="shared" si="0"/>
        <v>3.464322647362978E-2</v>
      </c>
      <c r="J5">
        <f t="shared" si="1"/>
        <v>3.0067392431311561E-2</v>
      </c>
      <c r="K5">
        <f t="shared" si="2"/>
        <v>2.5627883136852898E-2</v>
      </c>
      <c r="L5">
        <f t="shared" si="3"/>
        <v>5.5190921991290706E-4</v>
      </c>
      <c r="M5">
        <f t="shared" si="4"/>
        <v>3.4752681651866804E-3</v>
      </c>
      <c r="N5">
        <f t="shared" si="5"/>
        <v>2.9233589452737734E-3</v>
      </c>
      <c r="P5">
        <v>8.8584244291800493E-3</v>
      </c>
      <c r="Q5">
        <v>1.6748762467421845E-2</v>
      </c>
      <c r="R5">
        <v>9.4364815108573755E-3</v>
      </c>
    </row>
    <row r="6" spans="1:21">
      <c r="A6" t="s">
        <v>16</v>
      </c>
      <c r="B6">
        <v>137</v>
      </c>
      <c r="C6">
        <v>137</v>
      </c>
      <c r="D6">
        <v>141</v>
      </c>
      <c r="I6">
        <f t="shared" si="0"/>
        <v>7.0837642192347464E-2</v>
      </c>
      <c r="J6">
        <f t="shared" si="1"/>
        <v>7.1021254536029033E-2</v>
      </c>
      <c r="K6">
        <f t="shared" si="2"/>
        <v>7.227063044592516E-2</v>
      </c>
      <c r="L6">
        <f t="shared" si="3"/>
        <v>4.5758340423182192E-3</v>
      </c>
      <c r="M6">
        <f t="shared" si="4"/>
        <v>9.0153433367768827E-3</v>
      </c>
      <c r="N6">
        <f t="shared" si="5"/>
        <v>4.4395092944586635E-3</v>
      </c>
      <c r="P6">
        <v>7.9207952639273396E-3</v>
      </c>
      <c r="Q6">
        <v>1.3928105174500181E-2</v>
      </c>
      <c r="R6">
        <v>8.6180898046727544E-3</v>
      </c>
    </row>
    <row r="7" spans="1:21">
      <c r="A7" t="s">
        <v>17</v>
      </c>
      <c r="B7">
        <v>0</v>
      </c>
      <c r="C7">
        <v>0</v>
      </c>
      <c r="D7">
        <v>7</v>
      </c>
      <c r="I7">
        <f t="shared" si="0"/>
        <v>0</v>
      </c>
      <c r="J7">
        <f t="shared" si="1"/>
        <v>0</v>
      </c>
      <c r="K7">
        <f t="shared" si="2"/>
        <v>3.5879036391594054E-3</v>
      </c>
      <c r="L7">
        <f t="shared" si="3"/>
        <v>1.8361234368156898E-4</v>
      </c>
      <c r="M7">
        <f t="shared" si="4"/>
        <v>1.4329882535776967E-3</v>
      </c>
      <c r="N7">
        <f t="shared" si="5"/>
        <v>1.2493759098961277E-3</v>
      </c>
      <c r="P7">
        <v>6.1699108421346613E-3</v>
      </c>
      <c r="Q7">
        <v>1.1973548420267601E-2</v>
      </c>
      <c r="R7">
        <v>8.5088823399838281E-3</v>
      </c>
    </row>
    <row r="8" spans="1:21">
      <c r="A8" t="s">
        <v>18</v>
      </c>
      <c r="B8">
        <v>19</v>
      </c>
      <c r="C8">
        <v>17</v>
      </c>
      <c r="D8">
        <v>15</v>
      </c>
      <c r="I8">
        <f t="shared" si="0"/>
        <v>9.8241985522233705E-3</v>
      </c>
      <c r="J8">
        <f t="shared" si="1"/>
        <v>8.812856402280975E-3</v>
      </c>
      <c r="K8">
        <f t="shared" si="2"/>
        <v>7.6883649410558691E-3</v>
      </c>
      <c r="L8">
        <f t="shared" si="3"/>
        <v>0</v>
      </c>
      <c r="M8">
        <f t="shared" si="4"/>
        <v>3.5879036391594054E-3</v>
      </c>
      <c r="N8">
        <f t="shared" si="5"/>
        <v>3.5879036391594054E-3</v>
      </c>
      <c r="P8">
        <v>6.1431061204293251E-3</v>
      </c>
      <c r="Q8">
        <v>9.5899167663601043E-3</v>
      </c>
      <c r="R8">
        <v>8.3159757235260201E-3</v>
      </c>
    </row>
    <row r="9" spans="1:21">
      <c r="A9" t="s">
        <v>19</v>
      </c>
      <c r="B9">
        <v>17</v>
      </c>
      <c r="C9">
        <v>21</v>
      </c>
      <c r="D9">
        <v>20</v>
      </c>
      <c r="I9">
        <f t="shared" si="0"/>
        <v>8.790072388831437E-3</v>
      </c>
      <c r="J9">
        <f t="shared" si="1"/>
        <v>1.088646967340591E-2</v>
      </c>
      <c r="K9">
        <f t="shared" si="2"/>
        <v>1.0251153254741158E-2</v>
      </c>
      <c r="L9">
        <f t="shared" si="3"/>
        <v>1.0113421499423954E-3</v>
      </c>
      <c r="M9">
        <f t="shared" si="4"/>
        <v>2.1358336111675013E-3</v>
      </c>
      <c r="N9">
        <f t="shared" si="5"/>
        <v>1.1244914612251059E-3</v>
      </c>
      <c r="P9">
        <v>5.5965578448574846E-3</v>
      </c>
      <c r="Q9">
        <v>9.0153433367768827E-3</v>
      </c>
      <c r="R9">
        <v>7.9652364208754739E-3</v>
      </c>
    </row>
    <row r="10" spans="1:21">
      <c r="A10" t="s">
        <v>20</v>
      </c>
      <c r="B10">
        <v>94</v>
      </c>
      <c r="C10">
        <v>104</v>
      </c>
      <c r="D10">
        <v>122</v>
      </c>
      <c r="I10">
        <f t="shared" si="0"/>
        <v>4.8603929679420892E-2</v>
      </c>
      <c r="J10">
        <f t="shared" si="1"/>
        <v>5.3913945049248319E-2</v>
      </c>
      <c r="K10">
        <f t="shared" si="2"/>
        <v>6.2532034853921073E-2</v>
      </c>
      <c r="L10">
        <f t="shared" si="3"/>
        <v>2.0963972845744732E-3</v>
      </c>
      <c r="M10">
        <f t="shared" si="4"/>
        <v>1.4610808659097207E-3</v>
      </c>
      <c r="N10">
        <f t="shared" si="5"/>
        <v>6.3531641866475252E-4</v>
      </c>
      <c r="P10">
        <v>5.3100153698274269E-3</v>
      </c>
      <c r="Q10">
        <v>7.0607865825443178E-3</v>
      </c>
      <c r="R10">
        <v>5.213261453033218E-3</v>
      </c>
    </row>
    <row r="11" spans="1:21">
      <c r="A11" t="s">
        <v>21</v>
      </c>
      <c r="B11">
        <v>17</v>
      </c>
      <c r="C11">
        <v>13</v>
      </c>
      <c r="D11">
        <v>15</v>
      </c>
      <c r="I11">
        <f t="shared" si="0"/>
        <v>8.790072388831437E-3</v>
      </c>
      <c r="J11">
        <f t="shared" si="1"/>
        <v>6.7392431311560398E-3</v>
      </c>
      <c r="K11">
        <f t="shared" si="2"/>
        <v>7.6883649410558691E-3</v>
      </c>
      <c r="L11">
        <f t="shared" si="3"/>
        <v>5.3100153698274269E-3</v>
      </c>
      <c r="M11">
        <f t="shared" si="4"/>
        <v>1.3928105174500181E-2</v>
      </c>
      <c r="N11">
        <f t="shared" si="5"/>
        <v>8.6180898046727544E-3</v>
      </c>
      <c r="P11">
        <v>5.2483645099051512E-3</v>
      </c>
      <c r="Q11">
        <v>6.3218978732832356E-3</v>
      </c>
      <c r="R11">
        <v>4.753314685693742E-3</v>
      </c>
    </row>
    <row r="12" spans="1:21">
      <c r="A12" t="s">
        <v>22</v>
      </c>
      <c r="B12">
        <v>58</v>
      </c>
      <c r="C12">
        <v>62</v>
      </c>
      <c r="D12">
        <v>55</v>
      </c>
      <c r="I12">
        <f t="shared" si="0"/>
        <v>2.9989658738366079E-2</v>
      </c>
      <c r="J12">
        <f t="shared" si="1"/>
        <v>3.2141005702436498E-2</v>
      </c>
      <c r="K12">
        <f t="shared" si="2"/>
        <v>2.8190671450538187E-2</v>
      </c>
      <c r="L12">
        <f t="shared" si="3"/>
        <v>2.0508292576753972E-3</v>
      </c>
      <c r="M12">
        <f t="shared" si="4"/>
        <v>1.1017074477755679E-3</v>
      </c>
      <c r="N12">
        <f t="shared" si="5"/>
        <v>9.4912180989982931E-4</v>
      </c>
      <c r="P12">
        <v>4.5758340423182192E-3</v>
      </c>
      <c r="Q12">
        <v>6.2723382647352369E-3</v>
      </c>
      <c r="R12">
        <v>4.4395092944586635E-3</v>
      </c>
    </row>
    <row r="13" spans="1:21">
      <c r="A13" t="s">
        <v>23</v>
      </c>
      <c r="B13">
        <v>77</v>
      </c>
      <c r="C13">
        <v>48</v>
      </c>
      <c r="D13">
        <v>45</v>
      </c>
      <c r="I13">
        <f t="shared" si="0"/>
        <v>3.9813857290589449E-2</v>
      </c>
      <c r="J13">
        <f t="shared" si="1"/>
        <v>2.4883359253499222E-2</v>
      </c>
      <c r="K13">
        <f t="shared" si="2"/>
        <v>2.3065094823167605E-2</v>
      </c>
      <c r="L13">
        <f t="shared" si="3"/>
        <v>2.1513469640704191E-3</v>
      </c>
      <c r="M13">
        <f t="shared" si="4"/>
        <v>1.7989872878278919E-3</v>
      </c>
      <c r="N13">
        <f t="shared" si="5"/>
        <v>3.950334251898311E-3</v>
      </c>
      <c r="P13">
        <v>4.3949021708071939E-3</v>
      </c>
      <c r="Q13">
        <v>5.8543944001352675E-3</v>
      </c>
      <c r="R13">
        <v>4.3985897091494315E-3</v>
      </c>
    </row>
    <row r="14" spans="1:21">
      <c r="A14" t="s">
        <v>24</v>
      </c>
      <c r="B14">
        <v>48</v>
      </c>
      <c r="C14">
        <v>58</v>
      </c>
      <c r="D14">
        <v>37</v>
      </c>
      <c r="I14">
        <f t="shared" si="0"/>
        <v>2.481902792140641E-2</v>
      </c>
      <c r="J14">
        <f t="shared" si="1"/>
        <v>3.0067392431311561E-2</v>
      </c>
      <c r="K14">
        <f t="shared" si="2"/>
        <v>1.8964633521271142E-2</v>
      </c>
      <c r="L14">
        <f t="shared" si="3"/>
        <v>1.4930498037090227E-2</v>
      </c>
      <c r="M14">
        <f t="shared" si="4"/>
        <v>1.6748762467421845E-2</v>
      </c>
      <c r="N14">
        <f t="shared" si="5"/>
        <v>1.8182644303316176E-3</v>
      </c>
      <c r="P14">
        <v>3.1157808510284702E-3</v>
      </c>
      <c r="Q14">
        <v>4.4598347200306178E-3</v>
      </c>
      <c r="R14">
        <v>4.3069192095930436E-3</v>
      </c>
    </row>
    <row r="15" spans="1:21">
      <c r="A15" t="s">
        <v>25</v>
      </c>
      <c r="B15">
        <v>108</v>
      </c>
      <c r="C15">
        <v>123</v>
      </c>
      <c r="D15">
        <v>116</v>
      </c>
      <c r="I15">
        <f t="shared" si="0"/>
        <v>5.5842812823164424E-2</v>
      </c>
      <c r="J15">
        <f t="shared" si="1"/>
        <v>6.3763608087091764E-2</v>
      </c>
      <c r="K15">
        <f t="shared" si="2"/>
        <v>5.945668887749872E-2</v>
      </c>
      <c r="L15">
        <f t="shared" si="3"/>
        <v>5.2483645099051512E-3</v>
      </c>
      <c r="M15">
        <f t="shared" si="4"/>
        <v>5.8543944001352675E-3</v>
      </c>
      <c r="N15">
        <f t="shared" si="5"/>
        <v>1.1102758910040419E-2</v>
      </c>
      <c r="P15">
        <v>2.6751112261927182E-3</v>
      </c>
      <c r="Q15">
        <v>3.613876054334296E-3</v>
      </c>
      <c r="R15">
        <v>3.950334251898311E-3</v>
      </c>
    </row>
    <row r="16" spans="1:21">
      <c r="A16" t="s">
        <v>26</v>
      </c>
      <c r="B16">
        <v>202</v>
      </c>
      <c r="C16">
        <v>193</v>
      </c>
      <c r="D16">
        <v>190</v>
      </c>
      <c r="I16">
        <f t="shared" si="0"/>
        <v>0.10444674250258532</v>
      </c>
      <c r="J16">
        <f t="shared" si="1"/>
        <v>0.10005184033177812</v>
      </c>
      <c r="K16">
        <f t="shared" si="2"/>
        <v>9.7385955920040998E-2</v>
      </c>
      <c r="L16">
        <f t="shared" si="3"/>
        <v>7.9207952639273396E-3</v>
      </c>
      <c r="M16">
        <f t="shared" si="4"/>
        <v>3.613876054334296E-3</v>
      </c>
      <c r="N16">
        <f t="shared" si="5"/>
        <v>4.3069192095930436E-3</v>
      </c>
      <c r="P16">
        <v>2.6054189497588384E-3</v>
      </c>
      <c r="Q16">
        <v>3.5879036391594054E-3</v>
      </c>
      <c r="R16">
        <v>3.5879036391594054E-3</v>
      </c>
    </row>
    <row r="17" spans="1:18">
      <c r="A17" t="s">
        <v>27</v>
      </c>
      <c r="B17">
        <v>58</v>
      </c>
      <c r="C17">
        <v>46</v>
      </c>
      <c r="D17">
        <v>53</v>
      </c>
      <c r="I17">
        <f t="shared" si="0"/>
        <v>2.9989658738366079E-2</v>
      </c>
      <c r="J17">
        <f t="shared" si="1"/>
        <v>2.3846552617936754E-2</v>
      </c>
      <c r="K17">
        <f t="shared" si="2"/>
        <v>2.7165556125064071E-2</v>
      </c>
      <c r="L17">
        <f t="shared" si="3"/>
        <v>4.3949021708071939E-3</v>
      </c>
      <c r="M17">
        <f t="shared" si="4"/>
        <v>7.0607865825443178E-3</v>
      </c>
      <c r="N17">
        <f t="shared" si="5"/>
        <v>2.6658844117371239E-3</v>
      </c>
      <c r="P17">
        <v>2.5370669094102252E-3</v>
      </c>
      <c r="Q17">
        <v>3.4752681651866804E-3</v>
      </c>
      <c r="R17">
        <v>3.3190035071273168E-3</v>
      </c>
    </row>
    <row r="18" spans="1:18">
      <c r="A18" t="s">
        <v>28</v>
      </c>
      <c r="B18">
        <v>62</v>
      </c>
      <c r="C18">
        <v>67</v>
      </c>
      <c r="D18">
        <v>68</v>
      </c>
      <c r="I18">
        <f t="shared" si="0"/>
        <v>3.2057911065149949E-2</v>
      </c>
      <c r="J18">
        <f t="shared" si="1"/>
        <v>3.4733022291342668E-2</v>
      </c>
      <c r="K18">
        <f t="shared" si="2"/>
        <v>3.4853921066119939E-2</v>
      </c>
      <c r="L18">
        <f t="shared" si="3"/>
        <v>6.1431061204293251E-3</v>
      </c>
      <c r="M18">
        <f t="shared" si="4"/>
        <v>2.8241026133020083E-3</v>
      </c>
      <c r="N18">
        <f t="shared" si="5"/>
        <v>3.3190035071273168E-3</v>
      </c>
      <c r="P18">
        <v>2.1513469640704191E-3</v>
      </c>
      <c r="Q18">
        <v>3.1249055849703463E-3</v>
      </c>
      <c r="R18">
        <v>2.9233589452737734E-3</v>
      </c>
    </row>
    <row r="19" spans="1:18">
      <c r="A19" t="s">
        <v>29</v>
      </c>
      <c r="B19">
        <v>90</v>
      </c>
      <c r="C19">
        <v>93</v>
      </c>
      <c r="D19">
        <v>124</v>
      </c>
      <c r="I19">
        <f t="shared" si="0"/>
        <v>4.6535677352637021E-2</v>
      </c>
      <c r="J19">
        <f t="shared" si="1"/>
        <v>4.821150855365474E-2</v>
      </c>
      <c r="K19">
        <f t="shared" si="2"/>
        <v>6.3557150179395186E-2</v>
      </c>
      <c r="L19">
        <f t="shared" si="3"/>
        <v>2.6751112261927182E-3</v>
      </c>
      <c r="M19">
        <f t="shared" si="4"/>
        <v>2.7960100009699895E-3</v>
      </c>
      <c r="N19">
        <f t="shared" si="5"/>
        <v>1.2089877477727135E-4</v>
      </c>
      <c r="P19">
        <v>2.0963972845744732E-3</v>
      </c>
      <c r="Q19">
        <v>2.8241026133020083E-3</v>
      </c>
      <c r="R19">
        <v>2.6658844117371239E-3</v>
      </c>
    </row>
    <row r="20" spans="1:18">
      <c r="A20" t="s">
        <v>30</v>
      </c>
      <c r="B20">
        <v>92</v>
      </c>
      <c r="C20">
        <v>128</v>
      </c>
      <c r="D20">
        <v>145</v>
      </c>
      <c r="I20">
        <f t="shared" si="0"/>
        <v>4.7569803516028956E-2</v>
      </c>
      <c r="J20">
        <f t="shared" si="1"/>
        <v>6.6355624675997926E-2</v>
      </c>
      <c r="K20">
        <f t="shared" si="2"/>
        <v>7.43208610968734E-2</v>
      </c>
      <c r="L20">
        <f t="shared" si="3"/>
        <v>1.675831201017719E-3</v>
      </c>
      <c r="M20">
        <f t="shared" si="4"/>
        <v>1.7021472826758165E-2</v>
      </c>
      <c r="N20">
        <f t="shared" si="5"/>
        <v>1.5345641625740446E-2</v>
      </c>
      <c r="P20">
        <v>2.0883558680628717E-3</v>
      </c>
      <c r="Q20">
        <v>2.7960100009699895E-3</v>
      </c>
      <c r="R20">
        <v>2.5452513485527619E-3</v>
      </c>
    </row>
    <row r="21" spans="1:18">
      <c r="A21" t="s">
        <v>31</v>
      </c>
      <c r="B21">
        <v>34</v>
      </c>
      <c r="C21">
        <v>51</v>
      </c>
      <c r="D21">
        <v>43</v>
      </c>
      <c r="I21">
        <f t="shared" si="0"/>
        <v>1.7580144777662874E-2</v>
      </c>
      <c r="J21">
        <f t="shared" si="1"/>
        <v>2.6438569206842923E-2</v>
      </c>
      <c r="K21">
        <f t="shared" si="2"/>
        <v>2.2039979497693492E-2</v>
      </c>
      <c r="L21">
        <f t="shared" si="3"/>
        <v>1.878582115996897E-2</v>
      </c>
      <c r="M21">
        <f t="shared" si="4"/>
        <v>2.6751057580844444E-2</v>
      </c>
      <c r="N21">
        <f t="shared" si="5"/>
        <v>7.9652364208754739E-3</v>
      </c>
      <c r="P21">
        <v>2.064231618528067E-3</v>
      </c>
      <c r="Q21">
        <v>2.7194178786685355E-3</v>
      </c>
      <c r="R21">
        <v>1.9859284454622969E-3</v>
      </c>
    </row>
    <row r="22" spans="1:18">
      <c r="A22" t="s">
        <v>32</v>
      </c>
      <c r="B22">
        <v>1</v>
      </c>
      <c r="C22">
        <v>3</v>
      </c>
      <c r="D22">
        <v>4</v>
      </c>
      <c r="I22">
        <f t="shared" si="0"/>
        <v>5.1706308169596695E-4</v>
      </c>
      <c r="J22">
        <f t="shared" si="1"/>
        <v>1.5552099533437014E-3</v>
      </c>
      <c r="K22">
        <f t="shared" si="2"/>
        <v>2.0502306509482316E-3</v>
      </c>
      <c r="L22">
        <f t="shared" si="3"/>
        <v>8.8584244291800493E-3</v>
      </c>
      <c r="M22">
        <f t="shared" si="4"/>
        <v>4.4598347200306178E-3</v>
      </c>
      <c r="N22">
        <f t="shared" si="5"/>
        <v>4.3985897091494315E-3</v>
      </c>
      <c r="P22">
        <v>2.0508292576753972E-3</v>
      </c>
      <c r="Q22">
        <v>2.5447666378496537E-3</v>
      </c>
      <c r="R22">
        <v>1.8182644303316176E-3</v>
      </c>
    </row>
    <row r="23" spans="1:18">
      <c r="A23" t="s">
        <v>33</v>
      </c>
      <c r="B23">
        <v>13</v>
      </c>
      <c r="C23">
        <v>11</v>
      </c>
      <c r="D23">
        <v>15</v>
      </c>
      <c r="I23">
        <f t="shared" si="0"/>
        <v>6.7218200620475701E-3</v>
      </c>
      <c r="J23">
        <f t="shared" si="1"/>
        <v>5.7024364955935722E-3</v>
      </c>
      <c r="K23">
        <f t="shared" si="2"/>
        <v>7.6883649410558691E-3</v>
      </c>
      <c r="L23">
        <f t="shared" si="3"/>
        <v>1.0381468716477345E-3</v>
      </c>
      <c r="M23">
        <f t="shared" si="4"/>
        <v>1.5331675692522647E-3</v>
      </c>
      <c r="N23">
        <f t="shared" si="5"/>
        <v>4.9502069760453023E-4</v>
      </c>
      <c r="P23">
        <v>1.675831201017719E-3</v>
      </c>
      <c r="Q23">
        <v>2.5177341240962001E-3</v>
      </c>
      <c r="R23">
        <v>1.4090685772393044E-3</v>
      </c>
    </row>
    <row r="24" spans="1:18">
      <c r="A24" t="s">
        <v>34</v>
      </c>
      <c r="B24">
        <v>4</v>
      </c>
      <c r="C24">
        <v>10</v>
      </c>
      <c r="D24">
        <v>9</v>
      </c>
      <c r="I24">
        <f t="shared" si="0"/>
        <v>2.0682523267838678E-3</v>
      </c>
      <c r="J24">
        <f t="shared" si="1"/>
        <v>5.184033177812338E-3</v>
      </c>
      <c r="K24">
        <f t="shared" si="2"/>
        <v>4.6130189646335215E-3</v>
      </c>
      <c r="L24">
        <f t="shared" si="3"/>
        <v>1.0193835664539979E-3</v>
      </c>
      <c r="M24">
        <f t="shared" si="4"/>
        <v>9.6654487900829904E-4</v>
      </c>
      <c r="N24">
        <f t="shared" si="5"/>
        <v>1.9859284454622969E-3</v>
      </c>
      <c r="P24">
        <v>1.5190235790414949E-3</v>
      </c>
      <c r="Q24">
        <v>2.1358336111675013E-3</v>
      </c>
      <c r="R24">
        <v>1.2493759098961277E-3</v>
      </c>
    </row>
    <row r="25" spans="1:18">
      <c r="A25" t="s">
        <v>35</v>
      </c>
      <c r="B25">
        <v>22</v>
      </c>
      <c r="C25">
        <v>22</v>
      </c>
      <c r="D25">
        <v>25</v>
      </c>
      <c r="I25">
        <f t="shared" si="0"/>
        <v>1.1375387797311272E-2</v>
      </c>
      <c r="J25">
        <f t="shared" si="1"/>
        <v>1.1404872991187144E-2</v>
      </c>
      <c r="K25">
        <f t="shared" si="2"/>
        <v>1.2813941568426449E-2</v>
      </c>
      <c r="L25">
        <f t="shared" si="3"/>
        <v>3.1157808510284702E-3</v>
      </c>
      <c r="M25">
        <f t="shared" si="4"/>
        <v>2.5447666378496537E-3</v>
      </c>
      <c r="N25">
        <f t="shared" si="5"/>
        <v>5.7101421317881651E-4</v>
      </c>
      <c r="P25">
        <v>1.3917011509411437E-3</v>
      </c>
      <c r="Q25">
        <v>2.0873341011980739E-3</v>
      </c>
      <c r="R25">
        <v>1.1244914612251059E-3</v>
      </c>
    </row>
    <row r="26" spans="1:18">
      <c r="A26" t="s">
        <v>36</v>
      </c>
      <c r="B26">
        <v>11</v>
      </c>
      <c r="C26">
        <v>15</v>
      </c>
      <c r="D26">
        <v>5</v>
      </c>
      <c r="I26">
        <f t="shared" si="0"/>
        <v>5.6876938986556358E-3</v>
      </c>
      <c r="J26">
        <f t="shared" si="1"/>
        <v>7.7760497667185074E-3</v>
      </c>
      <c r="K26">
        <f t="shared" si="2"/>
        <v>2.5627883136852894E-3</v>
      </c>
      <c r="L26">
        <f t="shared" si="3"/>
        <v>2.9485193875872923E-5</v>
      </c>
      <c r="M26">
        <f t="shared" si="4"/>
        <v>1.4385537711151773E-3</v>
      </c>
      <c r="N26">
        <f t="shared" si="5"/>
        <v>1.4090685772393044E-3</v>
      </c>
      <c r="P26">
        <v>1.0810344263762761E-3</v>
      </c>
      <c r="Q26">
        <v>1.7989872878278919E-3</v>
      </c>
      <c r="R26">
        <v>1.0368066355624676E-3</v>
      </c>
    </row>
    <row r="27" spans="1:18">
      <c r="A27" t="s">
        <v>37</v>
      </c>
      <c r="B27">
        <v>7</v>
      </c>
      <c r="C27">
        <v>3</v>
      </c>
      <c r="D27">
        <v>8</v>
      </c>
      <c r="I27">
        <f t="shared" si="0"/>
        <v>3.6194415718717684E-3</v>
      </c>
      <c r="J27">
        <f t="shared" si="1"/>
        <v>1.5552099533437014E-3</v>
      </c>
      <c r="K27">
        <f t="shared" si="2"/>
        <v>4.1004613018964632E-3</v>
      </c>
      <c r="L27">
        <f t="shared" si="3"/>
        <v>2.0883558680628717E-3</v>
      </c>
      <c r="M27">
        <f t="shared" si="4"/>
        <v>3.1249055849703463E-3</v>
      </c>
      <c r="N27">
        <f t="shared" si="5"/>
        <v>5.213261453033218E-3</v>
      </c>
      <c r="P27">
        <v>1.0381468716477345E-3</v>
      </c>
      <c r="Q27">
        <v>1.5331675692522647E-3</v>
      </c>
      <c r="R27">
        <v>9.9588705025323646E-4</v>
      </c>
    </row>
    <row r="28" spans="1:18">
      <c r="A28" t="s">
        <v>38</v>
      </c>
      <c r="B28">
        <v>1</v>
      </c>
      <c r="C28">
        <v>2</v>
      </c>
      <c r="D28">
        <v>0</v>
      </c>
      <c r="I28">
        <f t="shared" si="0"/>
        <v>5.1706308169596695E-4</v>
      </c>
      <c r="J28">
        <f t="shared" si="1"/>
        <v>1.0368066355624676E-3</v>
      </c>
      <c r="K28">
        <f t="shared" si="2"/>
        <v>0</v>
      </c>
      <c r="L28">
        <f t="shared" si="3"/>
        <v>2.064231618528067E-3</v>
      </c>
      <c r="M28">
        <f t="shared" si="4"/>
        <v>4.8101973002469484E-4</v>
      </c>
      <c r="N28">
        <f t="shared" si="5"/>
        <v>2.5452513485527619E-3</v>
      </c>
      <c r="P28">
        <v>1.0193835664539979E-3</v>
      </c>
      <c r="Q28">
        <v>1.5196513123755377E-3</v>
      </c>
      <c r="R28">
        <v>9.4912180989982931E-4</v>
      </c>
    </row>
    <row r="29" spans="1:18">
      <c r="A29" t="s">
        <v>39</v>
      </c>
      <c r="B29">
        <v>38</v>
      </c>
      <c r="C29">
        <v>26</v>
      </c>
      <c r="D29">
        <v>26</v>
      </c>
      <c r="I29">
        <f t="shared" si="0"/>
        <v>1.9648397104446741E-2</v>
      </c>
      <c r="J29">
        <f t="shared" si="1"/>
        <v>1.347848626231208E-2</v>
      </c>
      <c r="K29">
        <f t="shared" si="2"/>
        <v>1.3326499231163505E-2</v>
      </c>
      <c r="L29">
        <f t="shared" si="3"/>
        <v>5.1974355386650065E-4</v>
      </c>
      <c r="M29">
        <f t="shared" si="4"/>
        <v>5.1706308169596695E-4</v>
      </c>
      <c r="N29">
        <f t="shared" si="5"/>
        <v>1.0368066355624676E-3</v>
      </c>
      <c r="P29">
        <v>1.0113421499423954E-3</v>
      </c>
      <c r="Q29">
        <v>1.4610808659097207E-3</v>
      </c>
      <c r="R29">
        <v>6.9563295025693028E-4</v>
      </c>
    </row>
    <row r="30" spans="1:18">
      <c r="A30" t="s">
        <v>40</v>
      </c>
      <c r="B30">
        <v>41</v>
      </c>
      <c r="C30">
        <v>36</v>
      </c>
      <c r="D30">
        <v>18</v>
      </c>
      <c r="I30">
        <f t="shared" si="0"/>
        <v>2.1199586349534644E-2</v>
      </c>
      <c r="J30">
        <f t="shared" si="1"/>
        <v>1.8662519440124418E-2</v>
      </c>
      <c r="K30">
        <f t="shared" si="2"/>
        <v>9.226037929267043E-3</v>
      </c>
      <c r="L30">
        <f t="shared" si="3"/>
        <v>6.1699108421346613E-3</v>
      </c>
      <c r="M30">
        <f t="shared" si="4"/>
        <v>6.3218978732832356E-3</v>
      </c>
      <c r="N30">
        <f t="shared" si="5"/>
        <v>1.519870311485743E-4</v>
      </c>
      <c r="P30">
        <v>5.5190921991290706E-4</v>
      </c>
      <c r="Q30">
        <v>1.4385537711151773E-3</v>
      </c>
      <c r="R30">
        <v>6.3531641866475252E-4</v>
      </c>
    </row>
    <row r="31" spans="1:18">
      <c r="A31" t="s">
        <v>41</v>
      </c>
      <c r="B31">
        <v>4</v>
      </c>
      <c r="C31">
        <v>5</v>
      </c>
      <c r="D31">
        <v>7</v>
      </c>
      <c r="I31">
        <f t="shared" si="0"/>
        <v>2.0682523267838678E-3</v>
      </c>
      <c r="J31">
        <f t="shared" si="1"/>
        <v>2.592016588906169E-3</v>
      </c>
      <c r="K31">
        <f t="shared" si="2"/>
        <v>3.5879036391594054E-3</v>
      </c>
      <c r="L31">
        <f t="shared" si="3"/>
        <v>2.5370669094102252E-3</v>
      </c>
      <c r="M31">
        <f t="shared" si="4"/>
        <v>1.1973548420267601E-2</v>
      </c>
      <c r="N31">
        <f t="shared" si="5"/>
        <v>9.4364815108573755E-3</v>
      </c>
      <c r="P31">
        <v>5.2376426212230121E-4</v>
      </c>
      <c r="Q31">
        <v>1.4329882535776967E-3</v>
      </c>
      <c r="R31">
        <v>5.7101421317881651E-4</v>
      </c>
    </row>
    <row r="32" spans="1:18">
      <c r="A32" t="s">
        <v>42</v>
      </c>
      <c r="B32">
        <v>10</v>
      </c>
      <c r="C32">
        <v>15</v>
      </c>
      <c r="D32">
        <v>15</v>
      </c>
      <c r="I32">
        <f t="shared" si="0"/>
        <v>5.170630816959669E-3</v>
      </c>
      <c r="J32">
        <f t="shared" si="1"/>
        <v>7.7760497667185074E-3</v>
      </c>
      <c r="K32">
        <f t="shared" si="2"/>
        <v>7.6883649410558691E-3</v>
      </c>
      <c r="L32">
        <f t="shared" si="3"/>
        <v>5.2376426212230121E-4</v>
      </c>
      <c r="M32">
        <f t="shared" si="4"/>
        <v>1.5196513123755377E-3</v>
      </c>
      <c r="N32">
        <f t="shared" si="5"/>
        <v>9.9588705025323646E-4</v>
      </c>
      <c r="P32">
        <v>5.1974355386650065E-4</v>
      </c>
      <c r="Q32">
        <v>1.1017074477755679E-3</v>
      </c>
      <c r="R32">
        <v>4.9502069760453023E-4</v>
      </c>
    </row>
    <row r="33" spans="1:18">
      <c r="A33" t="s">
        <v>43</v>
      </c>
      <c r="B33">
        <v>33</v>
      </c>
      <c r="C33">
        <v>35</v>
      </c>
      <c r="D33">
        <v>52</v>
      </c>
      <c r="I33">
        <f t="shared" si="0"/>
        <v>1.7063081695966906E-2</v>
      </c>
      <c r="J33">
        <f t="shared" si="1"/>
        <v>1.8144116122343183E-2</v>
      </c>
      <c r="K33">
        <f t="shared" si="2"/>
        <v>2.6652998462327011E-2</v>
      </c>
      <c r="L33">
        <f t="shared" si="3"/>
        <v>2.6054189497588384E-3</v>
      </c>
      <c r="M33">
        <f t="shared" si="4"/>
        <v>2.5177341240962001E-3</v>
      </c>
      <c r="N33">
        <f t="shared" si="5"/>
        <v>8.7684825662638285E-5</v>
      </c>
      <c r="P33">
        <v>1.8361234368156898E-4</v>
      </c>
      <c r="Q33">
        <v>9.6654487900829904E-4</v>
      </c>
      <c r="R33">
        <v>1.519870311485743E-4</v>
      </c>
    </row>
    <row r="34" spans="1:18">
      <c r="A34" t="s">
        <v>44</v>
      </c>
      <c r="B34">
        <v>316</v>
      </c>
      <c r="C34">
        <v>290</v>
      </c>
      <c r="D34">
        <v>270</v>
      </c>
      <c r="I34">
        <f t="shared" si="0"/>
        <v>0.16339193381592554</v>
      </c>
      <c r="J34">
        <f t="shared" si="1"/>
        <v>0.15033696215655781</v>
      </c>
      <c r="K34">
        <f t="shared" si="2"/>
        <v>0.13839056893900564</v>
      </c>
      <c r="L34">
        <f t="shared" si="3"/>
        <v>1.0810344263762761E-3</v>
      </c>
      <c r="M34">
        <f t="shared" si="4"/>
        <v>9.5899167663601043E-3</v>
      </c>
      <c r="N34">
        <f t="shared" si="5"/>
        <v>8.5088823399838281E-3</v>
      </c>
      <c r="P34">
        <v>2.9485193875872923E-5</v>
      </c>
      <c r="Q34">
        <v>5.1706308169596695E-4</v>
      </c>
      <c r="R34">
        <v>1.2089877477727135E-4</v>
      </c>
    </row>
    <row r="35" spans="1:18">
      <c r="L35">
        <f t="shared" si="3"/>
        <v>1.3054971659367726E-2</v>
      </c>
      <c r="M35">
        <f t="shared" si="4"/>
        <v>2.5001364876919896E-2</v>
      </c>
      <c r="N35">
        <f t="shared" si="5"/>
        <v>1.194639321755217E-2</v>
      </c>
      <c r="P35">
        <v>0</v>
      </c>
      <c r="Q35">
        <v>4.8101973002469484E-4</v>
      </c>
      <c r="R35">
        <v>8.7684825662638285E-5</v>
      </c>
    </row>
  </sheetData>
  <sortState ref="R2:R35">
    <sortCondition descending="1" ref="R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0"/>
  <sheetViews>
    <sheetView tabSelected="1" workbookViewId="0">
      <selection activeCell="H1" sqref="H1"/>
    </sheetView>
  </sheetViews>
  <sheetFormatPr defaultRowHeight="15"/>
  <cols>
    <col min="10" max="10" width="12" bestFit="1" customWidth="1"/>
  </cols>
  <sheetData>
    <row r="1" spans="1:10">
      <c r="A1" s="5">
        <v>1.3310619677517566E-2</v>
      </c>
      <c r="B1" s="6">
        <v>3.081522597385844E-2</v>
      </c>
      <c r="D1">
        <f>SUM(A1:A100)-12</f>
        <v>59.101245851757724</v>
      </c>
      <c r="E1">
        <f>SUM(B1:B100)-11</f>
        <v>58.923499786726808</v>
      </c>
      <c r="G1">
        <f>2.326*SQRT(100*4.176)+100*6</f>
        <v>647.53242322457379</v>
      </c>
      <c r="H1" s="7">
        <v>2.5287001719830888E-3</v>
      </c>
      <c r="I1" s="7">
        <f>H1-0.01</f>
        <v>-7.4712998280169109E-3</v>
      </c>
      <c r="J1">
        <f>SUMSQ(H1:H100)</f>
        <v>3.541819752124766E-3</v>
      </c>
    </row>
    <row r="2" spans="1:10">
      <c r="A2" s="5">
        <v>4.5817188899273775E-2</v>
      </c>
      <c r="B2" s="6">
        <v>6.0680873795896817E-2</v>
      </c>
      <c r="G2" s="8">
        <f>SUM(H1:H100)</f>
        <v>0.56060875215619688</v>
      </c>
      <c r="H2" s="7">
        <v>2.6409311096924231E-3</v>
      </c>
      <c r="I2" s="7">
        <f t="shared" ref="I2:I65" si="0">H2-0.01</f>
        <v>-7.3590688903075775E-3</v>
      </c>
    </row>
    <row r="3" spans="1:10">
      <c r="A3" s="5">
        <v>7.7252826312456779E-2</v>
      </c>
      <c r="B3" s="6">
        <v>8.9626204931443465E-2</v>
      </c>
      <c r="H3" s="7">
        <v>2.647930436262103E-3</v>
      </c>
      <c r="I3" s="7">
        <f t="shared" si="0"/>
        <v>-7.3520695637378976E-3</v>
      </c>
    </row>
    <row r="4" spans="1:10">
      <c r="A4" s="5">
        <v>0.10765281386056499</v>
      </c>
      <c r="B4" s="6">
        <v>0.1176795791471601</v>
      </c>
      <c r="H4" s="7">
        <v>2.6602539000989394E-3</v>
      </c>
      <c r="I4" s="7">
        <f t="shared" si="0"/>
        <v>-7.3397460999010608E-3</v>
      </c>
    </row>
    <row r="5" spans="1:10">
      <c r="A5" s="5">
        <v>0.13705127112033644</v>
      </c>
      <c r="B5" s="6">
        <v>0.14486848229709015</v>
      </c>
      <c r="H5" s="7">
        <v>2.7038354960725298E-3</v>
      </c>
      <c r="I5" s="7">
        <f t="shared" si="0"/>
        <v>-7.29616450392747E-3</v>
      </c>
    </row>
    <row r="6" spans="1:10">
      <c r="A6" s="5">
        <v>0.16548119359602498</v>
      </c>
      <c r="B6" s="6">
        <v>0.17121955325247384</v>
      </c>
      <c r="H6" s="7">
        <v>2.8358572124127629E-3</v>
      </c>
      <c r="I6" s="7">
        <f t="shared" si="0"/>
        <v>-7.1641427875872368E-3</v>
      </c>
    </row>
    <row r="7" spans="1:10">
      <c r="A7" s="5">
        <v>0.19297448975206766</v>
      </c>
      <c r="B7" s="6">
        <v>0.19675861000171413</v>
      </c>
      <c r="H7" s="7">
        <v>2.9615830330107806E-3</v>
      </c>
      <c r="I7" s="7">
        <f t="shared" si="0"/>
        <v>-7.0384169669892201E-3</v>
      </c>
    </row>
    <row r="8" spans="1:10">
      <c r="A8" s="5">
        <v>0.2195620168257082</v>
      </c>
      <c r="B8" s="6">
        <v>0.22151067494606747</v>
      </c>
      <c r="H8" s="7">
        <v>2.9859545568175394E-3</v>
      </c>
      <c r="I8" s="7">
        <f t="shared" si="0"/>
        <v>-7.0140454431824612E-3</v>
      </c>
    </row>
    <row r="9" spans="1:10">
      <c r="A9" s="5">
        <v>0.24527361545977011</v>
      </c>
      <c r="B9" s="6">
        <v>0.24549999941584089</v>
      </c>
      <c r="H9" s="7">
        <v>3.0107297127265997E-3</v>
      </c>
      <c r="I9" s="7">
        <f t="shared" si="0"/>
        <v>-6.9892702872734001E-3</v>
      </c>
    </row>
    <row r="10" spans="1:10">
      <c r="A10" s="5">
        <v>0.27013814319445029</v>
      </c>
      <c r="B10" s="6">
        <v>0.26875008743111795</v>
      </c>
      <c r="H10" s="7">
        <v>3.0201225582449278E-3</v>
      </c>
      <c r="I10" s="7">
        <f t="shared" si="0"/>
        <v>-6.9798774417550724E-3</v>
      </c>
    </row>
    <row r="11" spans="1:10">
      <c r="A11" s="5">
        <v>0.29418350685572225</v>
      </c>
      <c r="B11" s="6">
        <v>0.29128371873029224</v>
      </c>
      <c r="H11" s="7">
        <v>3.0729061459806519E-3</v>
      </c>
      <c r="I11" s="7">
        <f t="shared" si="0"/>
        <v>-6.9270938540193488E-3</v>
      </c>
    </row>
    <row r="12" spans="1:10">
      <c r="A12" s="5">
        <v>0.31743669387670037</v>
      </c>
      <c r="B12" s="6">
        <v>0.31312297108897091</v>
      </c>
      <c r="H12" s="7">
        <v>3.1369325940299132E-3</v>
      </c>
      <c r="I12" s="7">
        <f t="shared" si="0"/>
        <v>-6.863067405970087E-3</v>
      </c>
    </row>
    <row r="13" spans="1:10">
      <c r="A13" s="5">
        <v>0.33992380258711963</v>
      </c>
      <c r="B13" s="6">
        <v>0.33428924195111664</v>
      </c>
      <c r="H13" s="7">
        <v>3.4134367907894805E-3</v>
      </c>
      <c r="I13" s="7">
        <f t="shared" si="0"/>
        <v>-6.5865632092105197E-3</v>
      </c>
    </row>
    <row r="14" spans="1:10">
      <c r="A14" s="5">
        <v>0.36167007150492492</v>
      </c>
      <c r="B14" s="6">
        <v>0.35480326939362161</v>
      </c>
      <c r="H14" s="7">
        <v>3.4511774448863497E-3</v>
      </c>
      <c r="I14" s="7">
        <f t="shared" si="0"/>
        <v>-6.5488225551136505E-3</v>
      </c>
    </row>
    <row r="15" spans="1:10">
      <c r="A15" s="5">
        <v>0.38269990766284745</v>
      </c>
      <c r="B15" s="6">
        <v>0.37468515244485179</v>
      </c>
      <c r="H15" s="7">
        <v>3.4579618188470421E-3</v>
      </c>
      <c r="I15" s="7">
        <f t="shared" si="0"/>
        <v>-6.5420381811529581E-3</v>
      </c>
    </row>
    <row r="16" spans="1:10">
      <c r="A16" s="5">
        <v>0.40303691400175812</v>
      </c>
      <c r="B16" s="6">
        <v>0.39395437077707252</v>
      </c>
      <c r="H16" s="7">
        <v>3.5045841040205043E-3</v>
      </c>
      <c r="I16" s="7">
        <f t="shared" si="0"/>
        <v>-6.4954158959794964E-3</v>
      </c>
    </row>
    <row r="17" spans="1:9">
      <c r="A17" s="5">
        <v>0.42270391586154588</v>
      </c>
      <c r="B17" s="6">
        <v>0.41262980379204617</v>
      </c>
      <c r="H17" s="7">
        <v>3.5206126750392751E-3</v>
      </c>
      <c r="I17" s="7">
        <f t="shared" si="0"/>
        <v>-6.4793873249607246E-3</v>
      </c>
    </row>
    <row r="18" spans="1:9">
      <c r="A18" s="5">
        <v>0.44172298659925069</v>
      </c>
      <c r="B18" s="6">
        <v>0.43072974911850381</v>
      </c>
      <c r="H18" s="7">
        <v>3.5262412380042056E-3</v>
      </c>
      <c r="I18" s="7">
        <f t="shared" si="0"/>
        <v>-6.4737587619957942E-3</v>
      </c>
    </row>
    <row r="19" spans="1:9">
      <c r="A19" s="5">
        <v>0.4601154723632056</v>
      </c>
      <c r="B19" s="6">
        <v>0.44827194053961228</v>
      </c>
      <c r="H19" s="7">
        <v>3.5335320534938953E-3</v>
      </c>
      <c r="I19" s="7">
        <f t="shared" si="0"/>
        <v>-6.4664679465061044E-3</v>
      </c>
    </row>
    <row r="20" spans="1:9">
      <c r="A20" s="5">
        <v>0.47790201605099203</v>
      </c>
      <c r="B20" s="6">
        <v>0.46527356536800246</v>
      </c>
      <c r="H20" s="7">
        <v>3.5371893968280661E-3</v>
      </c>
      <c r="I20" s="7">
        <f t="shared" si="0"/>
        <v>-6.4628106031719337E-3</v>
      </c>
    </row>
    <row r="21" spans="1:9">
      <c r="A21" s="5">
        <v>0.49510258047809763</v>
      </c>
      <c r="B21" s="6">
        <v>0.48175128128538314</v>
      </c>
      <c r="H21" s="7">
        <v>3.5772817488123041E-3</v>
      </c>
      <c r="I21" s="7">
        <f t="shared" si="0"/>
        <v>-6.4227182511876965E-3</v>
      </c>
    </row>
    <row r="22" spans="1:9">
      <c r="A22" s="5">
        <v>0.51173647078328233</v>
      </c>
      <c r="B22" s="6">
        <v>0.49772123266323665</v>
      </c>
      <c r="H22" s="7">
        <v>3.6343214396762739E-3</v>
      </c>
      <c r="I22" s="7">
        <f t="shared" si="0"/>
        <v>-6.3656785603237263E-3</v>
      </c>
    </row>
    <row r="23" spans="1:9">
      <c r="A23" s="5">
        <v>0.52782235609579553</v>
      </c>
      <c r="B23" s="6">
        <v>0.5131990663805901</v>
      </c>
      <c r="H23" s="7">
        <v>3.6678520172142371E-3</v>
      </c>
      <c r="I23" s="7">
        <f t="shared" si="0"/>
        <v>-6.3321479827857631E-3</v>
      </c>
    </row>
    <row r="24" spans="1:9">
      <c r="A24" s="5">
        <v>0.54337829048876662</v>
      </c>
      <c r="B24" s="6">
        <v>0.52819994715435747</v>
      </c>
      <c r="H24" s="7">
        <v>3.7585358939754426E-3</v>
      </c>
      <c r="I24" s="7">
        <f t="shared" si="0"/>
        <v>-6.2414641060245576E-3</v>
      </c>
    </row>
    <row r="25" spans="1:9">
      <c r="A25" s="5">
        <v>0.55842173324228273</v>
      </c>
      <c r="B25" s="6">
        <v>0.54273857239727419</v>
      </c>
      <c r="H25" s="7">
        <v>3.7939057280638551E-3</v>
      </c>
      <c r="I25" s="7">
        <f t="shared" si="0"/>
        <v>-6.2060942719361452E-3</v>
      </c>
    </row>
    <row r="26" spans="1:9">
      <c r="A26" s="5">
        <v>0.5729695684388989</v>
      </c>
      <c r="B26" s="6">
        <v>0.55682918661798131</v>
      </c>
      <c r="H26" s="7">
        <v>3.8781660529273909E-3</v>
      </c>
      <c r="I26" s="7">
        <f t="shared" si="0"/>
        <v>-6.1218339470726097E-3</v>
      </c>
    </row>
    <row r="27" spans="1:9">
      <c r="A27" s="5">
        <v>0.5870381239135718</v>
      </c>
      <c r="B27" s="6">
        <v>0.57048559537736687</v>
      </c>
      <c r="H27" s="7">
        <v>3.9099252605742391E-3</v>
      </c>
      <c r="I27" s="7">
        <f t="shared" si="0"/>
        <v>-6.0900747394257611E-3</v>
      </c>
    </row>
    <row r="28" spans="1:9">
      <c r="A28" s="5">
        <v>0.60064318957928564</v>
      </c>
      <c r="B28" s="6">
        <v>0.58372117881484042</v>
      </c>
      <c r="H28" s="7">
        <v>3.9332644198976068E-3</v>
      </c>
      <c r="I28" s="7">
        <f t="shared" si="0"/>
        <v>-6.0667355801023934E-3</v>
      </c>
    </row>
    <row r="29" spans="1:9">
      <c r="A29" s="5">
        <v>0.61380003514893977</v>
      </c>
      <c r="B29" s="6">
        <v>0.59654890475779254</v>
      </c>
      <c r="H29" s="7">
        <v>3.9839926218764848E-3</v>
      </c>
      <c r="I29" s="7">
        <f t="shared" si="0"/>
        <v>-6.0160073781235154E-3</v>
      </c>
    </row>
    <row r="30" spans="1:9">
      <c r="A30" s="5">
        <v>0.62652342727338706</v>
      </c>
      <c r="B30" s="6">
        <v>0.60898134142708193</v>
      </c>
      <c r="H30" s="7">
        <v>4.0510434149396207E-3</v>
      </c>
      <c r="I30" s="7">
        <f t="shared" si="0"/>
        <v>-5.9489565850603795E-3</v>
      </c>
    </row>
    <row r="31" spans="1:9">
      <c r="A31" s="5">
        <v>0.63882764611485676</v>
      </c>
      <c r="B31" s="6">
        <v>0.6210306697510013</v>
      </c>
      <c r="H31" s="7">
        <v>4.1203369281494024E-3</v>
      </c>
      <c r="I31" s="7">
        <f t="shared" si="0"/>
        <v>-5.8796630718505978E-3</v>
      </c>
    </row>
    <row r="32" spans="1:9">
      <c r="A32" s="5">
        <v>0.65072650137436594</v>
      </c>
      <c r="B32" s="6">
        <v>0.63270869529978602</v>
      </c>
      <c r="H32" s="7">
        <v>4.2031349693779406E-3</v>
      </c>
      <c r="I32" s="7">
        <f t="shared" si="0"/>
        <v>-5.7968650306220596E-3</v>
      </c>
    </row>
    <row r="33" spans="1:9">
      <c r="A33" s="5">
        <v>0.66223334779110588</v>
      </c>
      <c r="B33" s="6">
        <v>0.64402685985235641</v>
      </c>
      <c r="H33" s="7">
        <v>4.2111683509598371E-3</v>
      </c>
      <c r="I33" s="7">
        <f t="shared" si="0"/>
        <v>-5.7888316490401631E-3</v>
      </c>
    </row>
    <row r="34" spans="1:9">
      <c r="A34" s="5">
        <v>0.67336110013119976</v>
      </c>
      <c r="B34" s="6">
        <v>0.65499625260662997</v>
      </c>
      <c r="H34" s="7">
        <v>4.2536325829070762E-3</v>
      </c>
      <c r="I34" s="7">
        <f t="shared" si="0"/>
        <v>-5.7463674170929241E-3</v>
      </c>
    </row>
    <row r="35" spans="1:9">
      <c r="A35" s="5">
        <v>0.68412224768265428</v>
      </c>
      <c r="B35" s="6">
        <v>0.66562762104438467</v>
      </c>
      <c r="H35" s="7">
        <v>4.2565577032087215E-3</v>
      </c>
      <c r="I35" s="7">
        <f t="shared" si="0"/>
        <v>-5.7434422967912787E-3</v>
      </c>
    </row>
    <row r="36" spans="1:9">
      <c r="A36" s="5">
        <v>0.69452886827277416</v>
      </c>
      <c r="B36" s="6">
        <v>0.67593138146131859</v>
      </c>
      <c r="H36" s="7">
        <v>4.3039269816436783E-3</v>
      </c>
      <c r="I36" s="7">
        <f t="shared" si="0"/>
        <v>-5.696073018356322E-3</v>
      </c>
    </row>
    <row r="37" spans="1:9">
      <c r="A37" s="5">
        <v>0.70459264182377146</v>
      </c>
      <c r="B37" s="6">
        <v>0.68591762917262411</v>
      </c>
      <c r="H37" s="7">
        <v>4.3134093970166806E-3</v>
      </c>
      <c r="I37" s="7">
        <f t="shared" si="0"/>
        <v>-5.6865906029833196E-3</v>
      </c>
    </row>
    <row r="38" spans="1:9">
      <c r="A38" s="5">
        <v>0.71432486346178403</v>
      </c>
      <c r="B38" s="6">
        <v>0.69559614840407491</v>
      </c>
      <c r="H38" s="7">
        <v>4.3354906328851176E-3</v>
      </c>
      <c r="I38" s="7">
        <f t="shared" si="0"/>
        <v>-5.6645093671148826E-3</v>
      </c>
    </row>
    <row r="39" spans="1:9">
      <c r="A39" s="5">
        <v>0.72373645619401672</v>
      </c>
      <c r="B39" s="6">
        <v>0.70497642187831622</v>
      </c>
      <c r="H39" s="7">
        <v>4.3861159823504366E-3</v>
      </c>
      <c r="I39" s="7">
        <f t="shared" si="0"/>
        <v>-5.6138840176495636E-3</v>
      </c>
    </row>
    <row r="40" spans="1:9">
      <c r="A40" s="5">
        <v>0.73283798316823201</v>
      </c>
      <c r="B40" s="6">
        <v>0.71406764010575219</v>
      </c>
      <c r="H40" s="7">
        <v>4.5395633726452098E-3</v>
      </c>
      <c r="I40" s="7">
        <f t="shared" si="0"/>
        <v>-5.4604366273547904E-3</v>
      </c>
    </row>
    <row r="41" spans="1:9">
      <c r="A41" s="5">
        <v>0.74163965952835209</v>
      </c>
      <c r="B41" s="6">
        <v>0.7228787103891321</v>
      </c>
      <c r="H41" s="7">
        <v>4.6521881525615405E-3</v>
      </c>
      <c r="I41" s="7">
        <f t="shared" si="0"/>
        <v>-5.3478118474384597E-3</v>
      </c>
    </row>
    <row r="42" spans="1:9">
      <c r="A42" s="5">
        <v>0.75015136387947545</v>
      </c>
      <c r="B42" s="6">
        <v>0.73141826555065803</v>
      </c>
      <c r="H42" s="7">
        <v>4.7740122762348035E-3</v>
      </c>
      <c r="I42" s="7">
        <f t="shared" si="0"/>
        <v>-5.2259877237651967E-3</v>
      </c>
    </row>
    <row r="43" spans="1:9">
      <c r="A43" s="5">
        <v>0.75838264937517907</v>
      </c>
      <c r="B43" s="6">
        <v>0.73969467239016529</v>
      </c>
      <c r="H43" s="7">
        <v>4.7827507674159248E-3</v>
      </c>
      <c r="I43" s="7">
        <f t="shared" si="0"/>
        <v>-5.2172492325840755E-3</v>
      </c>
    </row>
    <row r="44" spans="1:9">
      <c r="A44" s="5">
        <v>0.76634275443954702</v>
      </c>
      <c r="B44" s="6">
        <v>0.74771603988266166</v>
      </c>
      <c r="H44" s="7">
        <v>4.8118262812401639E-3</v>
      </c>
      <c r="I44" s="7">
        <f t="shared" si="0"/>
        <v>-5.1881737187598363E-3</v>
      </c>
    </row>
    <row r="45" spans="1:9">
      <c r="A45" s="5">
        <v>0.77404061313596206</v>
      </c>
      <c r="B45" s="6">
        <v>0.75549022712325731</v>
      </c>
      <c r="H45" s="7">
        <v>4.9010071715698831E-3</v>
      </c>
      <c r="I45" s="7">
        <f t="shared" si="0"/>
        <v>-5.0989928284301171E-3</v>
      </c>
    </row>
    <row r="46" spans="1:9">
      <c r="A46" s="5">
        <v>0.78148486519429561</v>
      </c>
      <c r="B46" s="6">
        <v>0.76302485102727091</v>
      </c>
      <c r="H46" s="7">
        <v>4.996688318390145E-3</v>
      </c>
      <c r="I46" s="7">
        <f t="shared" si="0"/>
        <v>-5.0033116816098552E-3</v>
      </c>
    </row>
    <row r="47" spans="1:9">
      <c r="A47" s="5">
        <v>0.7886838657077514</v>
      </c>
      <c r="B47" s="6">
        <v>0.77032729379305431</v>
      </c>
      <c r="H47" s="7">
        <v>5.0220057860665412E-3</v>
      </c>
      <c r="I47" s="7">
        <f t="shared" si="0"/>
        <v>-4.977994213933459E-3</v>
      </c>
    </row>
    <row r="48" spans="1:9">
      <c r="A48" s="5">
        <v>0.79564569451024636</v>
      </c>
      <c r="B48" s="6">
        <v>0.77740471013484891</v>
      </c>
      <c r="H48" s="7">
        <v>5.0710368991362794E-3</v>
      </c>
      <c r="I48" s="7">
        <f t="shared" si="0"/>
        <v>-4.9289631008637208E-3</v>
      </c>
    </row>
    <row r="49" spans="1:9">
      <c r="A49" s="5">
        <v>0.80237816524485128</v>
      </c>
      <c r="B49" s="6">
        <v>0.78426403429276004</v>
      </c>
      <c r="H49" s="7">
        <v>5.1759691499230105E-3</v>
      </c>
      <c r="I49" s="7">
        <f t="shared" si="0"/>
        <v>-4.8240308500769897E-3</v>
      </c>
    </row>
    <row r="50" spans="1:9">
      <c r="A50" s="5">
        <v>0.80888883413347268</v>
      </c>
      <c r="B50" s="6">
        <v>0.79091198682671715</v>
      </c>
      <c r="H50" s="7">
        <v>5.2824319794353425E-3</v>
      </c>
      <c r="I50" s="7">
        <f t="shared" si="0"/>
        <v>-4.7175680205646577E-3</v>
      </c>
    </row>
    <row r="51" spans="1:9">
      <c r="A51" s="5">
        <v>0.81518500845761555</v>
      </c>
      <c r="B51" s="6">
        <v>0.79735508120107701</v>
      </c>
      <c r="H51" s="7">
        <v>5.2974678860055625E-3</v>
      </c>
      <c r="I51" s="7">
        <f t="shared" si="0"/>
        <v>-4.7025321139944377E-3</v>
      </c>
    </row>
    <row r="52" spans="1:9">
      <c r="A52" s="5">
        <v>0.82127375475974684</v>
      </c>
      <c r="B52" s="6">
        <v>0.80359963016631997</v>
      </c>
      <c r="H52" s="7">
        <v>5.6756683138196031E-3</v>
      </c>
      <c r="I52" s="7">
        <f t="shared" si="0"/>
        <v>-4.3243316861803971E-3</v>
      </c>
    </row>
    <row r="53" spans="1:9">
      <c r="A53" s="5">
        <v>0.82716190677446511</v>
      </c>
      <c r="B53" s="6">
        <v>0.80965175194409422</v>
      </c>
      <c r="H53" s="7">
        <v>5.8097701943593269E-3</v>
      </c>
      <c r="I53" s="7">
        <f t="shared" si="0"/>
        <v>-4.1902298056406733E-3</v>
      </c>
    </row>
    <row r="54" spans="1:9">
      <c r="A54" s="5">
        <v>0.83285607309837539</v>
      </c>
      <c r="B54" s="6">
        <v>0.81551737622166498</v>
      </c>
      <c r="H54" s="7">
        <v>5.8109145774155376E-3</v>
      </c>
      <c r="I54" s="7">
        <f t="shared" si="0"/>
        <v>-4.1890854225844626E-3</v>
      </c>
    </row>
    <row r="55" spans="1:9">
      <c r="A55" s="5">
        <v>0.83836264460728138</v>
      </c>
      <c r="B55" s="6">
        <v>0.8212022499616447</v>
      </c>
      <c r="H55" s="7">
        <v>5.8957597630623325E-3</v>
      </c>
      <c r="I55" s="7">
        <f t="shared" si="0"/>
        <v>-4.1042402369376677E-3</v>
      </c>
    </row>
    <row r="56" spans="1:9">
      <c r="A56" s="5">
        <v>0.84368780162901569</v>
      </c>
      <c r="B56" s="6">
        <v>0.82671194303269413</v>
      </c>
      <c r="H56" s="7">
        <v>5.956073243710727E-3</v>
      </c>
      <c r="I56" s="7">
        <f t="shared" si="0"/>
        <v>-4.0439267562892732E-3</v>
      </c>
    </row>
    <row r="57" spans="1:9">
      <c r="A57" s="5">
        <v>0.84883752087996234</v>
      </c>
      <c r="B57" s="6">
        <v>0.83205185366671253</v>
      </c>
      <c r="H57" s="7">
        <v>5.9962119082921728E-3</v>
      </c>
      <c r="I57" s="7">
        <f t="shared" si="0"/>
        <v>-4.0037880917078274E-3</v>
      </c>
    </row>
    <row r="58" spans="1:9">
      <c r="A58" s="5">
        <v>0.85381758217305315</v>
      </c>
      <c r="B58" s="6">
        <v>0.83722721374786335</v>
      </c>
      <c r="H58" s="7">
        <v>6.0615557693406968E-3</v>
      </c>
      <c r="I58" s="7">
        <f t="shared" si="0"/>
        <v>-3.9384442306593034E-3</v>
      </c>
    </row>
    <row r="59" spans="1:9">
      <c r="A59" s="5">
        <v>0.8586335749047701</v>
      </c>
      <c r="B59" s="6">
        <v>0.84224309393861752</v>
      </c>
      <c r="H59" s="7">
        <v>6.1103832277459432E-3</v>
      </c>
      <c r="I59" s="7">
        <f t="shared" si="0"/>
        <v>-3.889616772254057E-3</v>
      </c>
    </row>
    <row r="60" spans="1:9">
      <c r="A60" s="5">
        <v>0.8632909043284317</v>
      </c>
      <c r="B60" s="6">
        <v>0.84710440864783576</v>
      </c>
      <c r="H60" s="7">
        <v>6.1175870478885844E-3</v>
      </c>
      <c r="I60" s="7">
        <f t="shared" si="0"/>
        <v>-3.8824129521114158E-3</v>
      </c>
    </row>
    <row r="61" spans="1:9">
      <c r="A61" s="5">
        <v>0.86779479762080614</v>
      </c>
      <c r="B61" s="6">
        <v>0.85181592084575941</v>
      </c>
      <c r="H61" s="7">
        <v>6.1261641657829298E-3</v>
      </c>
      <c r="I61" s="7">
        <f t="shared" si="0"/>
        <v>-3.8738358342170704E-3</v>
      </c>
    </row>
    <row r="62" spans="1:9">
      <c r="A62" s="5">
        <v>0.87215030974885899</v>
      </c>
      <c r="B62" s="6">
        <v>0.85638224673062546</v>
      </c>
      <c r="H62" s="7">
        <v>6.1715002605162769E-3</v>
      </c>
      <c r="I62" s="7">
        <f t="shared" si="0"/>
        <v>-3.8284997394837234E-3</v>
      </c>
    </row>
    <row r="63" spans="1:9">
      <c r="A63" s="5">
        <v>0.87636232914322054</v>
      </c>
      <c r="B63" s="6">
        <v>0.86080786025147904</v>
      </c>
      <c r="H63" s="7">
        <v>6.2500921153608602E-3</v>
      </c>
      <c r="I63" s="7">
        <f t="shared" si="0"/>
        <v>-3.74990788463914E-3</v>
      </c>
    </row>
    <row r="64" spans="1:9">
      <c r="A64" s="5">
        <v>0.88043558318473969</v>
      </c>
      <c r="B64" s="6">
        <v>0.86509709749161456</v>
      </c>
      <c r="H64" s="7">
        <v>6.2528981201822476E-3</v>
      </c>
      <c r="I64" s="7">
        <f t="shared" si="0"/>
        <v>-3.7471018798177526E-3</v>
      </c>
    </row>
    <row r="65" spans="1:9">
      <c r="A65" s="5">
        <v>0.88437464351028405</v>
      </c>
      <c r="B65" s="6">
        <v>0.86925416091693986</v>
      </c>
      <c r="H65" s="7">
        <v>6.3288412843920385E-3</v>
      </c>
      <c r="I65" s="7">
        <f t="shared" si="0"/>
        <v>-3.6711587156079617E-3</v>
      </c>
    </row>
    <row r="66" spans="1:9">
      <c r="A66" s="5">
        <v>0.88818393114373839</v>
      </c>
      <c r="B66" s="6">
        <v>0.87328312349342618</v>
      </c>
      <c r="H66" s="7">
        <v>6.4389531915173045E-3</v>
      </c>
      <c r="I66" s="7">
        <f t="shared" ref="I66:I100" si="1">H66-0.01</f>
        <v>-3.5610468084826957E-3</v>
      </c>
    </row>
    <row r="67" spans="1:9">
      <c r="A67" s="5">
        <v>0.89186772145796345</v>
      </c>
      <c r="B67" s="6">
        <v>0.8771879326776777</v>
      </c>
      <c r="H67" s="7">
        <v>6.4409788576037944E-3</v>
      </c>
      <c r="I67" s="7">
        <f t="shared" si="1"/>
        <v>-3.5590211423962058E-3</v>
      </c>
    </row>
    <row r="68" spans="1:9">
      <c r="A68" s="5">
        <v>0.89543014897328155</v>
      </c>
      <c r="B68" s="6">
        <v>0.88097241428453177</v>
      </c>
      <c r="H68" s="7">
        <v>6.4988639171884525E-3</v>
      </c>
      <c r="I68" s="7">
        <f t="shared" si="1"/>
        <v>-3.5011360828115477E-3</v>
      </c>
    </row>
    <row r="69" spans="1:9">
      <c r="A69" s="5">
        <v>0.89887521199787579</v>
      </c>
      <c r="B69" s="6">
        <v>0.88464027623547681</v>
      </c>
      <c r="H69" s="7">
        <v>6.7065613741387579E-3</v>
      </c>
      <c r="I69" s="7">
        <f t="shared" si="1"/>
        <v>-3.2934386258612423E-3</v>
      </c>
    </row>
    <row r="70" spans="1:9">
      <c r="A70" s="5">
        <v>0.90220677711531128</v>
      </c>
      <c r="B70" s="6">
        <v>0.88819511219156244</v>
      </c>
      <c r="H70" s="7">
        <v>7.0346383295873376E-3</v>
      </c>
      <c r="I70" s="7">
        <f t="shared" si="1"/>
        <v>-2.9653616704126626E-3</v>
      </c>
    </row>
    <row r="71" spans="1:9">
      <c r="A71" s="5">
        <v>0.90542858352421463</v>
      </c>
      <c r="B71" s="6">
        <v>0.89164040507436126</v>
      </c>
      <c r="H71" s="7">
        <v>7.1124473268195489E-3</v>
      </c>
      <c r="I71" s="7">
        <f t="shared" si="1"/>
        <v>-2.8875526731804513E-3</v>
      </c>
    </row>
    <row r="72" spans="1:9">
      <c r="A72" s="5">
        <v>0.90854424723498128</v>
      </c>
      <c r="B72" s="6">
        <v>0.8949795304784306</v>
      </c>
      <c r="H72" s="7">
        <v>7.275515534086556E-3</v>
      </c>
      <c r="I72" s="7">
        <f t="shared" si="1"/>
        <v>-2.7244844659134442E-3</v>
      </c>
    </row>
    <row r="73" spans="1:9">
      <c r="A73" s="5">
        <v>0.91155726512822366</v>
      </c>
      <c r="B73" s="6">
        <v>0.89821575997861847</v>
      </c>
      <c r="H73" s="7">
        <v>7.327584993816077E-3</v>
      </c>
      <c r="I73" s="7">
        <f t="shared" si="1"/>
        <v>-2.6724150061839232E-3</v>
      </c>
    </row>
    <row r="74" spans="1:9">
      <c r="A74" s="5">
        <v>0.91447101887951188</v>
      </c>
      <c r="B74" s="6">
        <v>0.90135226433545479</v>
      </c>
      <c r="H74" s="7">
        <v>7.3903313689125134E-3</v>
      </c>
      <c r="I74" s="7">
        <f t="shared" si="1"/>
        <v>-2.6096686310874868E-3</v>
      </c>
    </row>
    <row r="75" spans="1:9">
      <c r="A75" s="5">
        <v>0.91728877875481407</v>
      </c>
      <c r="B75" s="6">
        <v>0.90439211660176722</v>
      </c>
      <c r="H75" s="7">
        <v>7.4055590540293443E-3</v>
      </c>
      <c r="I75" s="7">
        <f t="shared" si="1"/>
        <v>-2.5944409459706559E-3</v>
      </c>
    </row>
    <row r="76" spans="1:9">
      <c r="A76" s="5">
        <v>0.92001370728089582</v>
      </c>
      <c r="B76" s="6">
        <v>0.90733829513356601</v>
      </c>
      <c r="H76" s="7">
        <v>7.4078631904487434E-3</v>
      </c>
      <c r="I76" s="7">
        <f t="shared" si="1"/>
        <v>-2.5921368095512569E-3</v>
      </c>
    </row>
    <row r="77" spans="1:9">
      <c r="A77" s="5">
        <v>0.92264886279479763</v>
      </c>
      <c r="B77" s="6">
        <v>0.91019368650814814</v>
      </c>
      <c r="H77" s="7">
        <v>7.4373089009274604E-3</v>
      </c>
      <c r="I77" s="7">
        <f t="shared" si="1"/>
        <v>-2.5626910990725399E-3</v>
      </c>
    </row>
    <row r="78" spans="1:9">
      <c r="A78" s="5">
        <v>0.92519720287637497</v>
      </c>
      <c r="B78" s="6">
        <v>0.91296108835227874</v>
      </c>
      <c r="H78" s="7">
        <v>7.514603951081447E-3</v>
      </c>
      <c r="I78" s="7">
        <f t="shared" si="1"/>
        <v>-2.4853960489185532E-3</v>
      </c>
    </row>
    <row r="79" spans="1:9">
      <c r="A79" s="5">
        <v>0.92766158766775209</v>
      </c>
      <c r="B79" s="6">
        <v>0.91564321208322197</v>
      </c>
      <c r="H79" s="7">
        <v>7.6914460963709288E-3</v>
      </c>
      <c r="I79" s="7">
        <f t="shared" si="1"/>
        <v>-2.3085539036290714E-3</v>
      </c>
    </row>
    <row r="80" spans="1:9">
      <c r="A80" s="5">
        <v>0.93004478308341743</v>
      </c>
      <c r="B80" s="6">
        <v>0.9182426855653063</v>
      </c>
      <c r="H80" s="7">
        <v>7.8087914927709029E-3</v>
      </c>
      <c r="I80" s="7">
        <f t="shared" si="1"/>
        <v>-2.1912085072290973E-3</v>
      </c>
    </row>
    <row r="81" spans="1:9">
      <c r="A81" s="5">
        <v>0.93234946391456075</v>
      </c>
      <c r="B81" s="6">
        <v>0.92076205568462721</v>
      </c>
      <c r="H81" s="7">
        <v>7.9399228201738389E-3</v>
      </c>
      <c r="I81" s="7">
        <f t="shared" si="1"/>
        <v>-2.0600771798261613E-3</v>
      </c>
    </row>
    <row r="82" spans="1:9">
      <c r="A82" s="5">
        <v>0.93457821683113873</v>
      </c>
      <c r="B82" s="6">
        <v>0.92320379084440951</v>
      </c>
      <c r="H82" s="7">
        <v>7.9434151532410159E-3</v>
      </c>
      <c r="I82" s="7">
        <f t="shared" si="1"/>
        <v>-2.0565848467589843E-3</v>
      </c>
    </row>
    <row r="83" spans="1:9">
      <c r="A83" s="5">
        <v>0.93673354328503677</v>
      </c>
      <c r="B83" s="6">
        <v>0.92557028338347469</v>
      </c>
      <c r="H83" s="7">
        <v>7.9741025427715433E-3</v>
      </c>
      <c r="I83" s="7">
        <f t="shared" si="1"/>
        <v>-2.0258974572284569E-3</v>
      </c>
    </row>
    <row r="84" spans="1:9">
      <c r="A84" s="5">
        <v>0.93881786231758579</v>
      </c>
      <c r="B84" s="6">
        <v>0.92786385192018317</v>
      </c>
      <c r="H84" s="7">
        <v>8.0264654988863437E-3</v>
      </c>
      <c r="I84" s="7">
        <f t="shared" si="1"/>
        <v>-1.9735345011136565E-3</v>
      </c>
    </row>
    <row r="85" spans="1:9">
      <c r="A85" s="5">
        <v>0.94083351327458542</v>
      </c>
      <c r="B85" s="6">
        <v>0.93008674362414645</v>
      </c>
      <c r="H85" s="7">
        <v>8.1636065237548905E-3</v>
      </c>
      <c r="I85" s="7">
        <f t="shared" si="1"/>
        <v>-1.8363934762451097E-3</v>
      </c>
    </row>
    <row r="86" spans="1:9">
      <c r="A86" s="5">
        <v>0.94278275843188031</v>
      </c>
      <c r="B86" s="6">
        <v>0.9322411364179366</v>
      </c>
      <c r="H86" s="7">
        <v>8.2068070009831389E-3</v>
      </c>
      <c r="I86" s="7">
        <f t="shared" si="1"/>
        <v>-1.7931929990168613E-3</v>
      </c>
    </row>
    <row r="87" spans="1:9">
      <c r="A87" s="5">
        <v>0.9446677855344362</v>
      </c>
      <c r="B87" s="6">
        <v>0.93432914111094978</v>
      </c>
      <c r="H87" s="7">
        <v>8.2518541457850675E-3</v>
      </c>
      <c r="I87" s="7">
        <f t="shared" si="1"/>
        <v>-1.7481458542149327E-3</v>
      </c>
    </row>
    <row r="88" spans="1:9">
      <c r="A88" s="5">
        <v>0.94649071025176723</v>
      </c>
      <c r="B88" s="6">
        <v>0.93635280346751326</v>
      </c>
      <c r="H88" s="7">
        <v>8.3481713781944234E-3</v>
      </c>
      <c r="I88" s="7">
        <f t="shared" si="1"/>
        <v>-1.6518286218055768E-3</v>
      </c>
    </row>
    <row r="89" spans="1:9">
      <c r="A89" s="5">
        <v>0.94825357855246739</v>
      </c>
      <c r="B89" s="6">
        <v>0.93831410621126443</v>
      </c>
      <c r="H89" s="7">
        <v>8.4230192237249764E-3</v>
      </c>
      <c r="I89" s="7">
        <f t="shared" si="1"/>
        <v>-1.5769807762750238E-3</v>
      </c>
    </row>
    <row r="90" spans="1:9">
      <c r="A90" s="5">
        <v>0.94995836900051356</v>
      </c>
      <c r="B90" s="6">
        <v>0.94021497096776374</v>
      </c>
      <c r="H90" s="7">
        <v>8.462978639668918E-3</v>
      </c>
      <c r="I90" s="7">
        <f t="shared" si="1"/>
        <v>-1.5370213603310822E-3</v>
      </c>
    </row>
    <row r="91" spans="1:9">
      <c r="A91" s="5">
        <v>0.95160699497591705</v>
      </c>
      <c r="B91" s="6">
        <v>0.94205726014724578</v>
      </c>
      <c r="H91" s="7">
        <v>8.4685090851554443E-3</v>
      </c>
      <c r="I91" s="7">
        <f t="shared" si="1"/>
        <v>-1.5314909148445559E-3</v>
      </c>
    </row>
    <row r="92" spans="1:9">
      <c r="A92" s="5">
        <v>0.9532013068222146</v>
      </c>
      <c r="B92" s="6">
        <v>0.94384277876935285</v>
      </c>
      <c r="H92" s="7">
        <v>8.484325731930132E-3</v>
      </c>
      <c r="I92" s="7">
        <f t="shared" si="1"/>
        <v>-1.5156742680698682E-3</v>
      </c>
    </row>
    <row r="93" spans="1:9">
      <c r="A93" s="5">
        <v>0.95474309392321111</v>
      </c>
      <c r="B93" s="6">
        <v>0.94557327623163923</v>
      </c>
      <c r="H93" s="7">
        <v>8.5469001697432798E-3</v>
      </c>
      <c r="I93" s="7">
        <f t="shared" si="1"/>
        <v>-1.4530998302567204E-3</v>
      </c>
    </row>
    <row r="94" spans="1:9">
      <c r="A94" s="5">
        <v>0.95623408671130294</v>
      </c>
      <c r="B94" s="6">
        <v>0.94725044802357805</v>
      </c>
      <c r="H94" s="7">
        <v>8.5874560802386025E-3</v>
      </c>
      <c r="I94" s="7">
        <f t="shared" si="1"/>
        <v>-1.4125439197613977E-3</v>
      </c>
    </row>
    <row r="95" spans="1:9">
      <c r="A95" s="5">
        <v>0.95767595860963783</v>
      </c>
      <c r="B95" s="6">
        <v>0.94887593738775122</v>
      </c>
      <c r="H95" s="7">
        <v>8.6832855477729388E-3</v>
      </c>
      <c r="I95" s="7">
        <f t="shared" si="1"/>
        <v>-1.3167144522270614E-3</v>
      </c>
    </row>
    <row r="96" spans="1:9">
      <c r="A96" s="5">
        <v>0.95907032791028912</v>
      </c>
      <c r="B96" s="6">
        <v>0.9504513369298494</v>
      </c>
      <c r="H96" s="7">
        <v>8.8044321076242143E-3</v>
      </c>
      <c r="I96" s="7">
        <f t="shared" si="1"/>
        <v>-1.1955678923757859E-3</v>
      </c>
    </row>
    <row r="97" spans="1:9">
      <c r="A97" s="5">
        <v>0.96041875959055423</v>
      </c>
      <c r="B97" s="6">
        <v>0.95197819017905871</v>
      </c>
      <c r="H97" s="7">
        <v>8.8827366239169585E-3</v>
      </c>
      <c r="I97" s="7">
        <f t="shared" si="1"/>
        <v>-1.1172633760830417E-3</v>
      </c>
    </row>
    <row r="98" spans="1:9">
      <c r="A98" s="5">
        <v>0.96172276706941462</v>
      </c>
      <c r="B98" s="6">
        <v>0.95345799310036461</v>
      </c>
      <c r="H98" s="7">
        <v>9.3596498509289534E-3</v>
      </c>
      <c r="I98" s="7">
        <f t="shared" si="1"/>
        <v>-6.4035014907104677E-4</v>
      </c>
    </row>
    <row r="99" spans="1:9">
      <c r="A99" s="5">
        <v>0.96298381390612897</v>
      </c>
      <c r="B99" s="6">
        <v>0.95489219556025373</v>
      </c>
      <c r="H99" s="7">
        <v>9.465035299212771E-3</v>
      </c>
      <c r="I99" s="7">
        <f t="shared" si="1"/>
        <v>-5.3496470078722921E-4</v>
      </c>
    </row>
    <row r="100" spans="1:9">
      <c r="A100" s="5">
        <v>0.96420331544286642</v>
      </c>
      <c r="B100" s="6">
        <v>0.95628220274724918</v>
      </c>
      <c r="H100" s="7">
        <v>9.5017285449989809E-3</v>
      </c>
      <c r="I100" s="7">
        <f t="shared" si="1"/>
        <v>-4.9827145500101928E-4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2016-05-26T10:36:55Z</dcterms:modified>
</cp:coreProperties>
</file>