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cymee95_o365_skku_edu/Documents/Research/Project/2020 Biomass/Supplementary file/final/"/>
    </mc:Choice>
  </mc:AlternateContent>
  <xr:revisionPtr revIDLastSave="83" documentId="6_{35C92F07-ADC1-4341-B43A-FC62889752D5}" xr6:coauthVersionLast="47" xr6:coauthVersionMax="47" xr10:uidLastSave="{7A49F5FC-3496-4C00-BBE2-28AD2ABCAB29}"/>
  <bookViews>
    <workbookView xWindow="-108" yWindow="-108" windowWidth="23256" windowHeight="14160" xr2:uid="{CF2A0B0E-06A7-4FF5-BFA5-72A96010CA00}"/>
  </bookViews>
  <sheets>
    <sheet name="Close sp to E.coli" sheetId="1" r:id="rId1"/>
    <sheet name="Close sp to S.cerevisiae" sheetId="3" r:id="rId2"/>
    <sheet name="Close sp to CHO" sheetId="4" r:id="rId3"/>
    <sheet name="Ref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I8" i="4"/>
  <c r="I6" i="4"/>
  <c r="J6" i="4"/>
  <c r="K6" i="4" l="1"/>
  <c r="K8" i="4"/>
  <c r="K7" i="4"/>
  <c r="E9" i="4"/>
  <c r="O29" i="1" l="1"/>
  <c r="P29" i="1"/>
  <c r="Q29" i="1"/>
  <c r="O30" i="1"/>
  <c r="P30" i="1"/>
  <c r="Q30" i="1"/>
  <c r="O32" i="1"/>
  <c r="P32" i="1"/>
  <c r="Q32" i="1"/>
</calcChain>
</file>

<file path=xl/sharedStrings.xml><?xml version="1.0" encoding="utf-8"?>
<sst xmlns="http://schemas.openxmlformats.org/spreadsheetml/2006/main" count="330" uniqueCount="168">
  <si>
    <t>g/g DCW</t>
    <phoneticPr fontId="2" type="noConversion"/>
  </si>
  <si>
    <t xml:space="preserve"> Klebsiella pneumoniae</t>
    <phoneticPr fontId="0" type="noConversion"/>
  </si>
  <si>
    <t>Salmonella typhimurium</t>
  </si>
  <si>
    <t>Neisseria meningitidis</t>
  </si>
  <si>
    <t>Protein</t>
    <phoneticPr fontId="0" type="noConversion"/>
  </si>
  <si>
    <t>DNA</t>
    <phoneticPr fontId="0" type="noConversion"/>
  </si>
  <si>
    <t>RNA</t>
    <phoneticPr fontId="0" type="noConversion"/>
  </si>
  <si>
    <t>Lipid</t>
    <phoneticPr fontId="0" type="noConversion"/>
  </si>
  <si>
    <t>Carbohydrate</t>
  </si>
  <si>
    <t>Ref</t>
  </si>
  <si>
    <t>Liao et al., 2011</t>
  </si>
  <si>
    <t>*</t>
  </si>
  <si>
    <t>Macromolecules</t>
  </si>
  <si>
    <t>Geotrichum candidum</t>
  </si>
  <si>
    <t>Pichia pastoris</t>
  </si>
  <si>
    <t>Yarrowia lipolytica</t>
  </si>
  <si>
    <t>Quinn and Marchant, 1979</t>
  </si>
  <si>
    <t>Carnicer et al., 2009</t>
  </si>
  <si>
    <t xml:space="preserve"> Murine hybridoma</t>
  </si>
  <si>
    <t>Mouse Hybridoma</t>
  </si>
  <si>
    <t>Amino acids</t>
  </si>
  <si>
    <t>mol%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</si>
  <si>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</si>
  <si>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</si>
  <si>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</si>
  <si>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</si>
  <si>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</si>
  <si>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</si>
  <si>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</si>
  <si>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</si>
  <si>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</si>
  <si>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</si>
  <si>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</si>
  <si>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</si>
  <si>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</si>
  <si>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</si>
  <si>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</si>
  <si>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</si>
  <si>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</si>
  <si>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</si>
  <si>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</si>
  <si>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</si>
  <si>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Baart et al., 2008</t>
  </si>
  <si>
    <t>Raghunathan et al., 2009; *Schaechter et al., 1958</t>
  </si>
  <si>
    <t>P. pastoris</t>
  </si>
  <si>
    <t>Y. lipolytica</t>
  </si>
  <si>
    <t>Zhang et al., 2016</t>
  </si>
  <si>
    <t>Xie and Wang, 1994</t>
  </si>
  <si>
    <t>Bonarius et al., 1996</t>
  </si>
  <si>
    <t>murine hybridoma</t>
    <phoneticPr fontId="7" type="noConversion"/>
  </si>
  <si>
    <t>Mus musculus</t>
    <phoneticPr fontId="7" type="noConversion"/>
  </si>
  <si>
    <t>Hamster</t>
    <phoneticPr fontId="7" type="noConversion"/>
  </si>
  <si>
    <t>BHK</t>
    <phoneticPr fontId="7" type="noConversion"/>
  </si>
  <si>
    <t>Rattus norvegicus</t>
    <phoneticPr fontId="7" type="noConversion"/>
  </si>
  <si>
    <t>Rattus rattus</t>
  </si>
  <si>
    <t>Dunstan et al., 1974</t>
  </si>
  <si>
    <t>Kremen et al., 2013</t>
  </si>
  <si>
    <t>Fatty acids</t>
  </si>
  <si>
    <t>C18:0</t>
  </si>
  <si>
    <t>C18:1</t>
  </si>
  <si>
    <t>C16:1</t>
  </si>
  <si>
    <t>C16:0</t>
  </si>
  <si>
    <t>C14:0</t>
  </si>
  <si>
    <t>C12:0</t>
  </si>
  <si>
    <t>Baart 3</t>
  </si>
  <si>
    <t>Baart 2</t>
  </si>
  <si>
    <t>Baart 1</t>
  </si>
  <si>
    <t>w%</t>
  </si>
  <si>
    <t>C26</t>
  </si>
  <si>
    <t>C18:1 w7cis</t>
  </si>
  <si>
    <t>C18:3</t>
  </si>
  <si>
    <t>C18:2</t>
  </si>
  <si>
    <t>C16:1 w7cis</t>
  </si>
  <si>
    <t>C16:1 trans-9</t>
  </si>
  <si>
    <t>C14:0-3OH</t>
  </si>
  <si>
    <t>C12:0-3OH</t>
  </si>
  <si>
    <t>N. meningtidis</t>
  </si>
  <si>
    <t>K. pneumoniae</t>
  </si>
  <si>
    <t>asp,asn=asx/2</t>
  </si>
  <si>
    <t>glu,gln=glx/2</t>
  </si>
  <si>
    <t>Balagurunathan et al., 2012</t>
  </si>
  <si>
    <t>Scheffersomyces stipitis</t>
  </si>
  <si>
    <t>S. typhimurium</t>
  </si>
  <si>
    <t>mol%</t>
    <phoneticPr fontId="13" type="noConversion"/>
  </si>
  <si>
    <t>C18:2N6</t>
  </si>
  <si>
    <t>C18:4N3</t>
  </si>
  <si>
    <t xml:space="preserve"> Klebsiella pneumoniae</t>
  </si>
  <si>
    <t>Baart et al., 2008, Mendum et al., 2011</t>
  </si>
  <si>
    <t>Schizosaccharomyces pombe</t>
  </si>
  <si>
    <t>Sohn et al., 2012</t>
  </si>
  <si>
    <t>Chinese hamster fibroblasts</t>
  </si>
  <si>
    <t>protein</t>
  </si>
  <si>
    <t>DNA</t>
  </si>
  <si>
    <t>RNA</t>
  </si>
  <si>
    <t>Stubblefield et al., 1967</t>
  </si>
  <si>
    <t>g/10^8 cell</t>
  </si>
  <si>
    <t>g/gdCW</t>
  </si>
  <si>
    <t>ug/10^6 cell</t>
  </si>
  <si>
    <t>10^(-4)g/10^8 cell</t>
  </si>
  <si>
    <t>DCW</t>
  </si>
  <si>
    <t>Klebsiella oxytoca</t>
    <phoneticPr fontId="17" type="noConversion"/>
  </si>
  <si>
    <t>Park et al., 2013</t>
  </si>
  <si>
    <t>Endomyces reesii</t>
  </si>
  <si>
    <t>Debaryomyces kloeckeri</t>
  </si>
  <si>
    <t>Lipomyces starkeyi</t>
  </si>
  <si>
    <t>Pichia membranaefaciens</t>
  </si>
  <si>
    <t>Saccharomyces fragilis</t>
  </si>
  <si>
    <t>Schizosaccharomyces octosporus</t>
  </si>
  <si>
    <t>C</t>
  </si>
  <si>
    <t>A</t>
  </si>
  <si>
    <t>U</t>
  </si>
  <si>
    <t>G</t>
  </si>
  <si>
    <t>Stubblefield et al., 1967 &amp; Xie and Wang, 1994</t>
  </si>
  <si>
    <t>Geobacter sulfurreducens</t>
  </si>
  <si>
    <t>Mahadevan et al., 2006</t>
  </si>
  <si>
    <r>
      <t xml:space="preserve">Mahadevan,R.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(2006) Characterization of metabolism in the Fe(III)-reducing organism Geobacter sulfurreducens by constraint-based modeling. </t>
    </r>
    <r>
      <rPr>
        <i/>
        <sz val="11"/>
        <color theme="1"/>
        <rFont val="Calibri"/>
        <family val="2"/>
        <charset val="129"/>
        <scheme val="minor"/>
      </rPr>
      <t>Appl. Environ.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72</t>
    </r>
    <r>
      <rPr>
        <sz val="11"/>
        <color theme="1"/>
        <rFont val="Calibri"/>
        <family val="2"/>
        <charset val="129"/>
        <scheme val="minor"/>
      </rPr>
      <t>, 1558–1568.</t>
    </r>
  </si>
  <si>
    <r>
      <t xml:space="preserve">Park,J.M.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Genome-scale reconstruction and in silico analysis of Klebsiella oxytoca for 2,3-butanediol production.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12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</si>
  <si>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Zhang,H.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(2016) Metabolic flux analysis of lipid biosynthesis in the yeast Yarrowia lipolytica using 13C-labled glucose and gas chromatography-mass spectrometry. </t>
    </r>
    <r>
      <rPr>
        <i/>
        <sz val="11"/>
        <color theme="1"/>
        <rFont val="Calibri"/>
        <family val="2"/>
        <charset val="129"/>
        <scheme val="minor"/>
      </rPr>
      <t>PLoS One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11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</si>
  <si>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Sohn,S.B.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(2012) Genome-scale metabolic model of the fission yeast Schizosaccharomyces pombe and the reconciliation of in silico/in vivo mutant growth. </t>
    </r>
    <r>
      <rPr>
        <i/>
        <sz val="11"/>
        <color theme="1"/>
        <rFont val="Calibri"/>
        <family val="2"/>
        <charset val="129"/>
        <scheme val="minor"/>
      </rPr>
      <t>BMC Syst.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49–49.</t>
    </r>
  </si>
  <si>
    <r>
      <t xml:space="preserve">Balagurunathan,B.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(2012) Reconstruction and analysis of a genome-scale metabolic model for Scheffersomyces stipitis.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11</t>
    </r>
    <r>
      <rPr>
        <sz val="11"/>
        <color theme="1"/>
        <rFont val="Calibri"/>
        <family val="2"/>
        <charset val="129"/>
        <scheme val="minor"/>
      </rPr>
      <t>, 1–18.</t>
    </r>
  </si>
  <si>
    <r>
      <t xml:space="preserve">Storck,R. (1965) Nucleotide composition of nucleic acids of fungi. I. Ribonucleic acids.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90</t>
    </r>
    <r>
      <rPr>
        <sz val="11"/>
        <color theme="1"/>
        <rFont val="Calibri"/>
        <family val="2"/>
        <charset val="129"/>
        <scheme val="minor"/>
      </rPr>
      <t>, 1260–1264.</t>
    </r>
  </si>
  <si>
    <r>
      <t xml:space="preserve">Bonarius,H.P.J.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(1996) Metabolic flux analysis of hybridoma cells in different culture media using mass balances.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50</t>
    </r>
    <r>
      <rPr>
        <sz val="11"/>
        <color theme="1"/>
        <rFont val="Calibri"/>
        <family val="2"/>
        <charset val="129"/>
        <scheme val="minor"/>
      </rPr>
      <t>, 299–318.</t>
    </r>
  </si>
  <si>
    <r>
      <t xml:space="preserve">Stubblefield,E.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(1967) Synchronized mammalian cell cultures. I. Cell replication cycle and macromolecular synthesis following brief colcemid arrest of mitosis. </t>
    </r>
    <r>
      <rPr>
        <i/>
        <sz val="11"/>
        <color theme="1"/>
        <rFont val="Calibri"/>
        <family val="2"/>
        <charset val="129"/>
        <scheme val="minor"/>
      </rPr>
      <t>J. Cell. Physiol.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69</t>
    </r>
    <r>
      <rPr>
        <sz val="11"/>
        <color theme="1"/>
        <rFont val="Calibri"/>
        <family val="2"/>
        <charset val="129"/>
        <scheme val="minor"/>
      </rPr>
      <t>, 345–353.</t>
    </r>
  </si>
  <si>
    <r>
      <t xml:space="preserve">Dunstan,D.R.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(1974) A protein, immunologically similar to Tamm-Horsfall glycoprotein, produced by cultured baby hamster kidney cells. </t>
    </r>
    <r>
      <rPr>
        <i/>
        <sz val="11"/>
        <color theme="1"/>
        <rFont val="Calibri"/>
        <family val="2"/>
        <charset val="129"/>
        <scheme val="minor"/>
      </rPr>
      <t>Proc. R. Soc. Lond. B Biol. Sci.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186</t>
    </r>
    <r>
      <rPr>
        <sz val="11"/>
        <color theme="1"/>
        <rFont val="Calibri"/>
        <family val="2"/>
        <charset val="129"/>
        <scheme val="minor"/>
      </rPr>
      <t>, 297–316.</t>
    </r>
  </si>
  <si>
    <r>
      <t xml:space="preserve">Kremen,N.A.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Body composition and amino acid concentrations of select birds and mammals consumed by cats in northern and central California. </t>
    </r>
    <r>
      <rPr>
        <i/>
        <sz val="11"/>
        <color theme="1"/>
        <rFont val="Calibri"/>
        <family val="2"/>
        <charset val="129"/>
        <scheme val="minor"/>
      </rPr>
      <t>J. Anim. Sci.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91</t>
    </r>
    <r>
      <rPr>
        <sz val="11"/>
        <color theme="1"/>
        <rFont val="Calibri"/>
        <family val="2"/>
        <charset val="129"/>
        <scheme val="minor"/>
      </rPr>
      <t>, 1270–1276.</t>
    </r>
  </si>
  <si>
    <r>
      <t xml:space="preserve">Liao,Y.C.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(2011) An experimentally validated genome-scale metabolic reconstruction of Klebsiella pneumoniae MGH 78578, iYL1228.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193</t>
    </r>
    <r>
      <rPr>
        <sz val="11"/>
        <color theme="1"/>
        <rFont val="Calibri"/>
        <family val="2"/>
        <charset val="129"/>
        <scheme val="minor"/>
      </rPr>
      <t>, 1710–1717.</t>
    </r>
  </si>
  <si>
    <r>
      <t xml:space="preserve">Raghunathan,A.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(2009) Constraint-based analysis of metabolic capacity of Salmonella typhimurium during host-pathogen interaction. </t>
    </r>
    <r>
      <rPr>
        <i/>
        <sz val="11"/>
        <color theme="1"/>
        <rFont val="Calibri"/>
        <family val="2"/>
        <charset val="129"/>
        <scheme val="minor"/>
      </rPr>
      <t>BMC Syst.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3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</si>
  <si>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Baart,G.J.E.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Modeling Neisseria meningitidis B metabolism at different specific growth rates.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1022–1035.</t>
    </r>
  </si>
  <si>
    <r>
      <t xml:space="preserve">Quinn,J.P. and Marchant,R. (1979) The macromolecular composition of Geotrichum candidum grown on whiskey distillery spent wash. </t>
    </r>
    <r>
      <rPr>
        <i/>
        <sz val="11"/>
        <color theme="1"/>
        <rFont val="Calibri"/>
        <family val="2"/>
        <charset val="129"/>
        <scheme val="minor"/>
      </rPr>
      <t>European journal of applied microbiology and biotechnology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263–270.</t>
    </r>
  </si>
  <si>
    <r>
      <t xml:space="preserve">Carnicer,M.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(2009) Macromolecular and elemental composition analysis and extracellular metabolite balances of Pichia pastoris growing at different oxygen levels.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8</t>
    </r>
    <r>
      <rPr>
        <sz val="11"/>
        <color theme="1"/>
        <rFont val="Calibri"/>
        <family val="2"/>
        <charset val="129"/>
        <scheme val="minor"/>
      </rPr>
      <t>.</t>
    </r>
  </si>
  <si>
    <t>KouKou et al., 1990 (1)</t>
  </si>
  <si>
    <t>KouKou et al., 1990 (2)</t>
  </si>
  <si>
    <t>KouKou et al., 1990 (3)</t>
  </si>
  <si>
    <t>Grillitsch et al., 2014 (1)</t>
  </si>
  <si>
    <t>Grillitsch et al., 2014 (2)</t>
  </si>
  <si>
    <t>Candida curvata</t>
  </si>
  <si>
    <t>Evans and Ratledge, 1983 (2)</t>
  </si>
  <si>
    <t>Evans and Ratledge, 1983 (1)</t>
  </si>
  <si>
    <t>Rhodosporidium toruloides</t>
  </si>
  <si>
    <t>Li et al., 2007</t>
  </si>
  <si>
    <t>Wu et al., 2010</t>
  </si>
  <si>
    <t>Angerbauer et al., 2008</t>
  </si>
  <si>
    <t>Zhao et al., 2008</t>
  </si>
  <si>
    <t>Rhodotorula mucilaginosa</t>
  </si>
  <si>
    <t>Zhao et al., 2010</t>
  </si>
  <si>
    <t>Candida oleophila</t>
  </si>
  <si>
    <t>Chatzifragkou et al., 2011</t>
  </si>
  <si>
    <t>C14:1</t>
  </si>
  <si>
    <r>
      <t xml:space="preserve">Angerbauer,C.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Conversion of sewage sludge into lipids by Lipomyces starkeyi for biodiesel production. </t>
    </r>
    <r>
      <rPr>
        <i/>
        <sz val="11"/>
        <color theme="1"/>
        <rFont val="Calibri"/>
        <family val="3"/>
        <charset val="129"/>
        <scheme val="minor"/>
      </rPr>
      <t>Bioresour.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99</t>
    </r>
    <r>
      <rPr>
        <sz val="11"/>
        <color theme="1"/>
        <rFont val="Calibri"/>
        <family val="2"/>
        <charset val="129"/>
        <scheme val="minor"/>
      </rPr>
      <t>, 3051–3056.</t>
    </r>
  </si>
  <si>
    <r>
      <t xml:space="preserve">Chatzifragkou,A.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(2011) Biotechnological conversions of biodiesel derived waste glycerol by yeast and fungal species. </t>
    </r>
    <r>
      <rPr>
        <i/>
        <sz val="11"/>
        <color theme="1"/>
        <rFont val="Calibri"/>
        <family val="3"/>
        <charset val="129"/>
        <scheme val="minor"/>
      </rPr>
      <t>Energy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36</t>
    </r>
    <r>
      <rPr>
        <sz val="11"/>
        <color theme="1"/>
        <rFont val="Calibri"/>
        <family val="2"/>
        <charset val="129"/>
        <scheme val="minor"/>
      </rPr>
      <t>, 1097–1108.</t>
    </r>
  </si>
  <si>
    <r>
      <t xml:space="preserve">Evans,C.T. and Ratledge,C. (1983) A comparison of the oleaginous yeast, Candida curvata, grown on different carbon sources in continuous and batch culture. </t>
    </r>
    <r>
      <rPr>
        <i/>
        <sz val="11"/>
        <color theme="1"/>
        <rFont val="Calibri"/>
        <family val="3"/>
        <charset val="129"/>
        <scheme val="minor"/>
      </rPr>
      <t>Lipids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18</t>
    </r>
    <r>
      <rPr>
        <sz val="11"/>
        <color theme="1"/>
        <rFont val="Calibri"/>
        <family val="2"/>
        <charset val="129"/>
        <scheme val="minor"/>
      </rPr>
      <t>, 623–629.</t>
    </r>
  </si>
  <si>
    <r>
      <t xml:space="preserve">Grillitsch,K.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(2014) Isolation and characterization of the plasma membrane from the yeast Pichia pastoris. </t>
    </r>
    <r>
      <rPr>
        <i/>
        <sz val="11"/>
        <color theme="1"/>
        <rFont val="Calibri"/>
        <family val="3"/>
        <charset val="129"/>
        <scheme val="minor"/>
      </rPr>
      <t>Biochim. Biophys. Acta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1838</t>
    </r>
    <r>
      <rPr>
        <sz val="11"/>
        <color theme="1"/>
        <rFont val="Calibri"/>
        <family val="2"/>
        <charset val="129"/>
        <scheme val="minor"/>
      </rPr>
      <t>, 1889–1897.</t>
    </r>
  </si>
  <si>
    <r>
      <t xml:space="preserve">Koukou,A.I.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(1990) Effect of ethanol on the phospholipid and fatty acid content of Schizosaccharomyces pombe membranes. </t>
    </r>
    <r>
      <rPr>
        <i/>
        <sz val="11"/>
        <color theme="1"/>
        <rFont val="Calibri"/>
        <family val="3"/>
        <charset val="129"/>
        <scheme val="minor"/>
      </rPr>
      <t>J. Gen.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136</t>
    </r>
    <r>
      <rPr>
        <sz val="11"/>
        <color theme="1"/>
        <rFont val="Calibri"/>
        <family val="2"/>
        <charset val="129"/>
        <scheme val="minor"/>
      </rPr>
      <t>, 1271–1277.</t>
    </r>
  </si>
  <si>
    <r>
      <t xml:space="preserve">Li,Y.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(2007) High-density cultivation of oleaginous yeast Rhodosporidium toruloides Y4 in fed-batch culture. </t>
    </r>
    <r>
      <rPr>
        <i/>
        <sz val="11"/>
        <color theme="1"/>
        <rFont val="Calibri"/>
        <family val="3"/>
        <charset val="129"/>
        <scheme val="minor"/>
      </rPr>
      <t>Enzyme Microb.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41</t>
    </r>
    <r>
      <rPr>
        <sz val="11"/>
        <color theme="1"/>
        <rFont val="Calibri"/>
        <family val="2"/>
        <charset val="129"/>
        <scheme val="minor"/>
      </rPr>
      <t>, 312–317.</t>
    </r>
  </si>
  <si>
    <r>
      <t xml:space="preserve">Wu,S.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Phosphate-limitation mediated lipid production by Rhodosporidium toruloides. </t>
    </r>
    <r>
      <rPr>
        <i/>
        <sz val="11"/>
        <color theme="1"/>
        <rFont val="Calibri"/>
        <family val="3"/>
        <charset val="129"/>
        <scheme val="minor"/>
      </rPr>
      <t>Bioresour.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6124–6129.</t>
    </r>
  </si>
  <si>
    <r>
      <t xml:space="preserve">Xie,L. and Wang,D.I. (1994) Stoichiometric analysis of animal cell growth and its application in medium design. </t>
    </r>
    <r>
      <rPr>
        <i/>
        <sz val="11"/>
        <color theme="1"/>
        <rFont val="Calibri"/>
        <family val="3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43</t>
    </r>
    <r>
      <rPr>
        <sz val="11"/>
        <color theme="1"/>
        <rFont val="Calibri"/>
        <family val="2"/>
        <charset val="129"/>
        <scheme val="minor"/>
      </rPr>
      <t>, 1164–1174.</t>
    </r>
  </si>
  <si>
    <r>
      <t xml:space="preserve">Zhao,C.-H.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Single cell oil production from hydrolysates of inulin and extract of tubers of Jerusalem artichoke by Rhodotorula mucilaginosa TJY15a. </t>
    </r>
    <r>
      <rPr>
        <i/>
        <sz val="11"/>
        <color theme="1"/>
        <rFont val="Calibri"/>
        <family val="3"/>
        <charset val="129"/>
        <scheme val="minor"/>
      </rPr>
      <t>Process Biochem.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45</t>
    </r>
    <r>
      <rPr>
        <sz val="11"/>
        <color theme="1"/>
        <rFont val="Calibri"/>
        <family val="2"/>
        <charset val="129"/>
        <scheme val="minor"/>
      </rPr>
      <t>, 1121–1126.</t>
    </r>
  </si>
  <si>
    <r>
      <t xml:space="preserve">Zhao,X.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Medium optimization for lipid production through co‐fermentation of glucose and xylose by the oleaginous yeast Lipomyces starkeyi. </t>
    </r>
    <r>
      <rPr>
        <i/>
        <sz val="11"/>
        <color theme="1"/>
        <rFont val="Calibri"/>
        <family val="3"/>
        <charset val="129"/>
        <scheme val="minor"/>
      </rPr>
      <t>Eur. J. Lipid Sci.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110</t>
    </r>
    <r>
      <rPr>
        <sz val="11"/>
        <color theme="1"/>
        <rFont val="Calibri"/>
        <family val="2"/>
        <charset val="129"/>
        <scheme val="minor"/>
      </rPr>
      <t>, 405–412.</t>
    </r>
  </si>
  <si>
    <t>Ribonucleotides</t>
  </si>
  <si>
    <t>Storck, 1965</t>
  </si>
  <si>
    <t>Salmonella enterica sv. Typhimurium</t>
  </si>
  <si>
    <t>Pseudomonas aeruginosa</t>
  </si>
  <si>
    <t>Aerobacter aerogenes</t>
  </si>
  <si>
    <t>Proteus vulgaris</t>
  </si>
  <si>
    <t>Hartman et al., 2014</t>
  </si>
  <si>
    <r>
      <t xml:space="preserve">Midgley,J.E.M. (1962) The nucleotide base composition of ribonucleic acid from several microbial species. </t>
    </r>
    <r>
      <rPr>
        <i/>
        <sz val="11"/>
        <color theme="1"/>
        <rFont val="Calibri"/>
        <family val="2"/>
        <charset val="129"/>
        <scheme val="minor"/>
      </rPr>
      <t>Biochimica et Biophysica Acta (BBA) - Specialized Section on Nucleic Acids and Related Subjects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61</t>
    </r>
    <r>
      <rPr>
        <sz val="11"/>
        <color theme="1"/>
        <rFont val="Calibri"/>
        <family val="2"/>
        <charset val="129"/>
        <scheme val="minor"/>
      </rPr>
      <t>, 513–525.</t>
    </r>
  </si>
  <si>
    <r>
      <t xml:space="preserve">Hartman,H.B.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(2014) Identification of potential drug targets in Salmonella enterica sv. Typhimurium using metabolic modelling and experimental validation. </t>
    </r>
    <r>
      <rPr>
        <i/>
        <sz val="11"/>
        <color theme="1"/>
        <rFont val="Calibri"/>
        <family val="2"/>
        <charset val="129"/>
        <scheme val="minor"/>
      </rPr>
      <t>Microbiology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160</t>
    </r>
    <r>
      <rPr>
        <sz val="11"/>
        <color theme="1"/>
        <rFont val="Calibri"/>
        <family val="2"/>
        <charset val="129"/>
        <scheme val="minor"/>
      </rPr>
      <t>, 1252–1266.</t>
    </r>
  </si>
  <si>
    <t>Midgley, 1962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</si>
</sst>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00"/>
    <numFmt numFmtId="165" formatCode="0.000_);[Red]\(0.000\)"/>
    <numFmt numFmtId="166" formatCode="0.000_ "/>
  </numFmts>
  <fonts count="37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rgb="FF5F6368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i/>
      <sz val="11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29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4"/>
      <color rgb="FF222222"/>
      <name val="Segoe UI"/>
      <family val="2"/>
    </font>
    <font>
      <sz val="11"/>
      <color theme="1"/>
      <name val="Times New Roman"/>
      <family val="1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0"/>
      <name val="Times New Roman"/>
      <family val="1"/>
      <charset val="129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新細明體"/>
      <family val="1"/>
      <charset val="136"/>
    </font>
    <font>
      <i/>
      <sz val="11"/>
      <color theme="1"/>
      <name val="Calibri"/>
      <family val="2"/>
      <charset val="129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i/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9" fillId="0" borderId="0"/>
    <xf numFmtId="41" fontId="7" fillId="0" borderId="0" applyFont="0" applyFill="0" applyBorder="0" applyAlignment="0" applyProtection="0"/>
    <xf numFmtId="0" fontId="9" fillId="0" borderId="0"/>
    <xf numFmtId="0" fontId="32" fillId="0" borderId="0"/>
  </cellStyleXfs>
  <cellXfs count="1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Fill="1" applyBorder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14" fillId="0" borderId="0" xfId="0" applyFont="1"/>
    <xf numFmtId="0" fontId="15" fillId="0" borderId="0" xfId="0" applyFont="1"/>
    <xf numFmtId="0" fontId="9" fillId="0" borderId="0" xfId="1"/>
    <xf numFmtId="0" fontId="0" fillId="2" borderId="0" xfId="0" applyFill="1"/>
    <xf numFmtId="0" fontId="4" fillId="2" borderId="0" xfId="0" applyFont="1" applyFill="1"/>
    <xf numFmtId="0" fontId="1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22" fillId="0" borderId="0" xfId="0" applyFont="1"/>
    <xf numFmtId="0" fontId="21" fillId="0" borderId="0" xfId="0" applyFont="1"/>
    <xf numFmtId="0" fontId="23" fillId="0" borderId="0" xfId="0" applyFont="1"/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6" fillId="0" borderId="1" xfId="0" applyFont="1" applyFill="1" applyBorder="1"/>
    <xf numFmtId="164" fontId="27" fillId="0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 wrapText="1"/>
    </xf>
    <xf numFmtId="164" fontId="26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Border="1"/>
    <xf numFmtId="0" fontId="29" fillId="0" borderId="1" xfId="0" applyFont="1" applyFill="1" applyBorder="1" applyAlignment="1">
      <alignment vertical="center"/>
    </xf>
    <xf numFmtId="0" fontId="29" fillId="0" borderId="1" xfId="0" applyFont="1" applyBorder="1" applyAlignment="1">
      <alignment horizontal="center"/>
    </xf>
    <xf numFmtId="0" fontId="29" fillId="0" borderId="1" xfId="0" applyFont="1" applyFill="1" applyBorder="1"/>
    <xf numFmtId="164" fontId="30" fillId="0" borderId="1" xfId="0" applyNumberFormat="1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/>
    </xf>
    <xf numFmtId="164" fontId="30" fillId="0" borderId="1" xfId="0" applyNumberFormat="1" applyFont="1" applyBorder="1" applyAlignment="1">
      <alignment horizontal="center"/>
    </xf>
    <xf numFmtId="0" fontId="30" fillId="0" borderId="0" xfId="0" applyFont="1"/>
    <xf numFmtId="0" fontId="30" fillId="0" borderId="0" xfId="0" applyFont="1" applyBorder="1"/>
    <xf numFmtId="164" fontId="30" fillId="0" borderId="1" xfId="0" quotePrefix="1" applyNumberFormat="1" applyFont="1" applyBorder="1" applyAlignment="1">
      <alignment horizontal="center" vertical="center"/>
    </xf>
    <xf numFmtId="164" fontId="31" fillId="0" borderId="1" xfId="0" applyNumberFormat="1" applyFont="1" applyBorder="1" applyAlignment="1">
      <alignment horizontal="center" vertical="center"/>
    </xf>
    <xf numFmtId="164" fontId="31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41" fontId="0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/>
    <xf numFmtId="0" fontId="16" fillId="0" borderId="1" xfId="0" applyFont="1" applyBorder="1" applyAlignment="1">
      <alignment horizontal="left" vertical="center"/>
    </xf>
    <xf numFmtId="0" fontId="30" fillId="0" borderId="12" xfId="0" applyFont="1" applyBorder="1"/>
    <xf numFmtId="0" fontId="30" fillId="0" borderId="11" xfId="0" applyFont="1" applyBorder="1"/>
    <xf numFmtId="0" fontId="30" fillId="0" borderId="10" xfId="0" applyFont="1" applyBorder="1"/>
    <xf numFmtId="0" fontId="30" fillId="0" borderId="9" xfId="0" applyFont="1" applyBorder="1"/>
    <xf numFmtId="0" fontId="30" fillId="0" borderId="8" xfId="0" applyFont="1" applyBorder="1"/>
    <xf numFmtId="0" fontId="34" fillId="0" borderId="9" xfId="0" applyFont="1" applyBorder="1" applyAlignment="1">
      <alignment horizontal="left" vertical="center"/>
    </xf>
    <xf numFmtId="0" fontId="34" fillId="0" borderId="7" xfId="0" applyFont="1" applyBorder="1" applyAlignment="1">
      <alignment horizontal="left" vertical="center"/>
    </xf>
    <xf numFmtId="0" fontId="30" fillId="0" borderId="6" xfId="0" applyFont="1" applyBorder="1"/>
    <xf numFmtId="0" fontId="30" fillId="0" borderId="5" xfId="0" applyFont="1" applyBorder="1"/>
    <xf numFmtId="0" fontId="4" fillId="0" borderId="1" xfId="0" applyFont="1" applyBorder="1"/>
    <xf numFmtId="0" fontId="20" fillId="0" borderId="1" xfId="0" applyFont="1" applyBorder="1"/>
    <xf numFmtId="0" fontId="18" fillId="0" borderId="1" xfId="0" applyFont="1" applyBorder="1"/>
    <xf numFmtId="0" fontId="17" fillId="0" borderId="1" xfId="0" applyFont="1" applyBorder="1"/>
    <xf numFmtId="2" fontId="17" fillId="0" borderId="1" xfId="0" applyNumberFormat="1" applyFont="1" applyBorder="1"/>
    <xf numFmtId="0" fontId="4" fillId="0" borderId="0" xfId="0" applyFont="1" applyFill="1"/>
    <xf numFmtId="0" fontId="17" fillId="0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0" borderId="0" xfId="0" applyFont="1" applyFill="1"/>
    <xf numFmtId="0" fontId="0" fillId="0" borderId="1" xfId="0" applyFont="1" applyFill="1" applyBorder="1"/>
    <xf numFmtId="0" fontId="35" fillId="0" borderId="1" xfId="1" applyFont="1" applyBorder="1"/>
    <xf numFmtId="164" fontId="20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9" fillId="2" borderId="17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</cellXfs>
  <cellStyles count="5">
    <cellStyle name="Normal 3" xfId="1" xr:uid="{B6B25C10-DB5F-449F-913F-7D04F179C7BA}"/>
    <cellStyle name="Normal 8" xfId="3" xr:uid="{C5EDF9A4-6252-4530-A487-52B912DE1610}"/>
    <cellStyle name="쉼표 [0]" xfId="2" builtinId="6"/>
    <cellStyle name="표준" xfId="0" builtinId="0"/>
    <cellStyle name="표준 2" xfId="4" xr:uid="{99B9C21D-B686-4F11-9692-1A89B7A9A0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</a:t>
            </a:r>
            <a:r>
              <a:rPr lang="en-US" altLang="ko-KR" baseline="0"/>
              <a:t>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E.coli'!$C$16</c:f>
              <c:strCache>
                <c:ptCount val="1"/>
                <c:pt idx="0">
                  <c:v> Klebsiella pneumoniae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E.coli'!$C$17:$C$36</c:f>
              <c:numCache>
                <c:formatCode>0.000</c:formatCode>
                <c:ptCount val="20"/>
                <c:pt idx="0">
                  <c:v>0.11994814644872114</c:v>
                </c:pt>
                <c:pt idx="1">
                  <c:v>5.9135501787233542E-2</c:v>
                </c:pt>
                <c:pt idx="2">
                  <c:v>3.941749053633524E-2</c:v>
                </c:pt>
                <c:pt idx="3">
                  <c:v>5.9811918526573568E-2</c:v>
                </c:pt>
                <c:pt idx="4">
                  <c:v>1.5100568204577749E-2</c:v>
                </c:pt>
                <c:pt idx="5">
                  <c:v>4.8380784497818144E-2</c:v>
                </c:pt>
                <c:pt idx="6">
                  <c:v>5.8715443903442473E-2</c:v>
                </c:pt>
                <c:pt idx="7">
                  <c:v>0.10406007472650608</c:v>
                </c:pt>
                <c:pt idx="8">
                  <c:v>1.7089560816293908E-2</c:v>
                </c:pt>
                <c:pt idx="9">
                  <c:v>3.8429119045062139E-2</c:v>
                </c:pt>
                <c:pt idx="10">
                  <c:v>7.3914744242676592E-2</c:v>
                </c:pt>
                <c:pt idx="11">
                  <c:v>4.6116796050620704E-2</c:v>
                </c:pt>
                <c:pt idx="12">
                  <c:v>1.8275606605821629E-2</c:v>
                </c:pt>
                <c:pt idx="13">
                  <c:v>4.0733260084092546E-2</c:v>
                </c:pt>
                <c:pt idx="14">
                  <c:v>3.6850813319935415E-2</c:v>
                </c:pt>
                <c:pt idx="15">
                  <c:v>8.5738138207031009E-2</c:v>
                </c:pt>
                <c:pt idx="16">
                  <c:v>5.1209997891587394E-2</c:v>
                </c:pt>
                <c:pt idx="17">
                  <c:v>1.2690903065549384E-2</c:v>
                </c:pt>
                <c:pt idx="18">
                  <c:v>1.2830297421088903E-2</c:v>
                </c:pt>
                <c:pt idx="19">
                  <c:v>6.1550834619032178E-2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B-401D-9566-ECE629E1FE7F}"/>
            </c:ext>
          </c:extLst>
        </c:ser>
        <c:ser>
          <c:idx val="1"/>
          <c:order val="1"/>
          <c:tx>
            <c:strRef>
              <c:f>'Close sp to E.coli'!$D$16</c:f>
              <c:strCache>
                <c:ptCount val="1"/>
                <c:pt idx="0">
                  <c:v>Neisseria meningitidis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E.coli'!$D$17:$D$36</c:f>
              <c:numCache>
                <c:formatCode>0.000</c:formatCode>
                <c:ptCount val="20"/>
                <c:pt idx="0">
                  <c:v>0.13587537112387865</c:v>
                </c:pt>
                <c:pt idx="1">
                  <c:v>5.3964400080145837E-2</c:v>
                </c:pt>
                <c:pt idx="2">
                  <c:v>4.1090535005295907E-2</c:v>
                </c:pt>
                <c:pt idx="3">
                  <c:v>5.3646042032905912E-2</c:v>
                </c:pt>
                <c:pt idx="4">
                  <c:v>1.0087769374104419E-2</c:v>
                </c:pt>
                <c:pt idx="5">
                  <c:v>4.5509213357641368E-2</c:v>
                </c:pt>
                <c:pt idx="6">
                  <c:v>7.3158982575007567E-2</c:v>
                </c:pt>
                <c:pt idx="7">
                  <c:v>9.2903166110579569E-2</c:v>
                </c:pt>
                <c:pt idx="8">
                  <c:v>1.7319024633954763E-2</c:v>
                </c:pt>
                <c:pt idx="9">
                  <c:v>4.8087215734222997E-2</c:v>
                </c:pt>
                <c:pt idx="10">
                  <c:v>7.7443711072965632E-2</c:v>
                </c:pt>
                <c:pt idx="11">
                  <c:v>5.9856626575826369E-2</c:v>
                </c:pt>
                <c:pt idx="12">
                  <c:v>2.0028576664908378E-2</c:v>
                </c:pt>
                <c:pt idx="13">
                  <c:v>3.3192465253377906E-2</c:v>
                </c:pt>
                <c:pt idx="14">
                  <c:v>3.8210352180348725E-2</c:v>
                </c:pt>
                <c:pt idx="15">
                  <c:v>4.5684555904826986E-2</c:v>
                </c:pt>
                <c:pt idx="16">
                  <c:v>4.7859141265501545E-2</c:v>
                </c:pt>
                <c:pt idx="17">
                  <c:v>1.1804694685639782E-2</c:v>
                </c:pt>
                <c:pt idx="18">
                  <c:v>2.2245563317666323E-2</c:v>
                </c:pt>
                <c:pt idx="19">
                  <c:v>7.2032593051201174E-2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B-401D-9566-ECE629E1FE7F}"/>
            </c:ext>
          </c:extLst>
        </c:ser>
        <c:ser>
          <c:idx val="2"/>
          <c:order val="2"/>
          <c:tx>
            <c:strRef>
              <c:f>'Close sp to E.coli'!$E$16</c:f>
              <c:strCache>
                <c:ptCount val="1"/>
                <c:pt idx="0">
                  <c:v>Klebsiella oxytoca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E.coli'!$E$17:$E$36</c:f>
              <c:numCache>
                <c:formatCode>0.000</c:formatCode>
                <c:ptCount val="20"/>
                <c:pt idx="0">
                  <c:v>0.12019944833439422</c:v>
                </c:pt>
                <c:pt idx="1">
                  <c:v>5.2302143008699342E-2</c:v>
                </c:pt>
                <c:pt idx="2">
                  <c:v>4.3496711224273281E-2</c:v>
                </c:pt>
                <c:pt idx="3">
                  <c:v>4.3496711224273281E-2</c:v>
                </c:pt>
                <c:pt idx="4">
                  <c:v>1.0184595798854232E-2</c:v>
                </c:pt>
                <c:pt idx="5">
                  <c:v>5.2938680246127731E-2</c:v>
                </c:pt>
                <c:pt idx="6">
                  <c:v>5.2938680246127731E-2</c:v>
                </c:pt>
                <c:pt idx="7">
                  <c:v>0.11043921069382558</c:v>
                </c:pt>
                <c:pt idx="8">
                  <c:v>2.0157012518565668E-2</c:v>
                </c:pt>
                <c:pt idx="9">
                  <c:v>4.625503925312964E-2</c:v>
                </c:pt>
                <c:pt idx="10">
                  <c:v>8.1476766390833857E-2</c:v>
                </c:pt>
                <c:pt idx="11">
                  <c:v>4.7528113727986418E-2</c:v>
                </c:pt>
                <c:pt idx="12">
                  <c:v>2.5249310417992783E-2</c:v>
                </c:pt>
                <c:pt idx="13">
                  <c:v>3.0659876936134093E-2</c:v>
                </c:pt>
                <c:pt idx="14">
                  <c:v>4.4557606619987269E-2</c:v>
                </c:pt>
                <c:pt idx="15">
                  <c:v>5.6651814131126674E-2</c:v>
                </c:pt>
                <c:pt idx="16">
                  <c:v>6.1850201570125184E-2</c:v>
                </c:pt>
                <c:pt idx="17">
                  <c:v>1.4852535539995756E-3</c:v>
                </c:pt>
                <c:pt idx="18">
                  <c:v>2.7477190748992148E-2</c:v>
                </c:pt>
                <c:pt idx="19">
                  <c:v>7.0655633354551245E-2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B-401D-9566-ECE629E1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72448"/>
        <c:axId val="958290448"/>
      </c:radarChart>
      <c:catAx>
        <c:axId val="8937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90448"/>
        <c:crosses val="autoZero"/>
        <c:auto val="1"/>
        <c:lblAlgn val="ctr"/>
        <c:lblOffset val="100"/>
        <c:noMultiLvlLbl val="0"/>
      </c:catAx>
      <c:valAx>
        <c:axId val="9582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S.cerevisiae'!$C$3</c:f>
              <c:strCache>
                <c:ptCount val="1"/>
                <c:pt idx="0">
                  <c:v>Geotrichum candidum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S.cerevisiae'!$C$4:$C$8</c:f>
              <c:numCache>
                <c:formatCode>0.000</c:formatCode>
                <c:ptCount val="5"/>
                <c:pt idx="0">
                  <c:v>0.53100000000000003</c:v>
                </c:pt>
                <c:pt idx="1">
                  <c:v>9.0000000000000011E-3</c:v>
                </c:pt>
                <c:pt idx="2">
                  <c:v>5.7000000000000002E-2</c:v>
                </c:pt>
                <c:pt idx="3">
                  <c:v>7.2000000000000008E-2</c:v>
                </c:pt>
                <c:pt idx="4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6-41FB-BE04-50D40A8BE6BE}"/>
            </c:ext>
          </c:extLst>
        </c:ser>
        <c:ser>
          <c:idx val="1"/>
          <c:order val="1"/>
          <c:tx>
            <c:strRef>
              <c:f>'Close sp to S.cerevisiae'!$D$3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S.cerevisiae'!$D$4:$D$8</c:f>
              <c:numCache>
                <c:formatCode>0.000</c:formatCode>
                <c:ptCount val="5"/>
                <c:pt idx="0">
                  <c:v>0.44</c:v>
                </c:pt>
                <c:pt idx="1">
                  <c:v>3.5999999999999997E-2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6-41FB-BE04-50D40A8BE6BE}"/>
            </c:ext>
          </c:extLst>
        </c:ser>
        <c:ser>
          <c:idx val="2"/>
          <c:order val="2"/>
          <c:tx>
            <c:strRef>
              <c:f>'Close sp to S.cerevisiae'!$E$3</c:f>
              <c:strCache>
                <c:ptCount val="1"/>
                <c:pt idx="0">
                  <c:v>Pichia pastoris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S.cerevisiae'!$E$4:$E$8</c:f>
              <c:numCache>
                <c:formatCode>0.000</c:formatCode>
                <c:ptCount val="5"/>
                <c:pt idx="0">
                  <c:v>0.379</c:v>
                </c:pt>
                <c:pt idx="1">
                  <c:v>1.2999999999999999E-3</c:v>
                </c:pt>
                <c:pt idx="2">
                  <c:v>5.8333333333333327E-2</c:v>
                </c:pt>
                <c:pt idx="3">
                  <c:v>7.566666666666666E-2</c:v>
                </c:pt>
                <c:pt idx="4">
                  <c:v>0.374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6-41FB-BE04-50D40A8BE6BE}"/>
            </c:ext>
          </c:extLst>
        </c:ser>
        <c:ser>
          <c:idx val="3"/>
          <c:order val="3"/>
          <c:tx>
            <c:strRef>
              <c:f>'Close sp to S.cerevisiae'!$F$3</c:f>
              <c:strCache>
                <c:ptCount val="1"/>
                <c:pt idx="0">
                  <c:v>Yarrowia lipolytica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S.cerevisiae'!$F$4:$F$8</c:f>
              <c:numCache>
                <c:formatCode>0.000</c:formatCode>
                <c:ptCount val="5"/>
                <c:pt idx="0">
                  <c:v>0.38</c:v>
                </c:pt>
                <c:pt idx="1">
                  <c:v>5.7999999999999996E-2</c:v>
                </c:pt>
                <c:pt idx="2">
                  <c:v>1.2500000000000001E-2</c:v>
                </c:pt>
                <c:pt idx="3">
                  <c:v>0.115</c:v>
                </c:pt>
                <c:pt idx="4">
                  <c:v>0.32049999999999995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6-41FB-BE04-50D40A8B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25360"/>
        <c:axId val="1016026608"/>
      </c:radarChart>
      <c:catAx>
        <c:axId val="10160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6608"/>
        <c:crosses val="autoZero"/>
        <c:auto val="1"/>
        <c:lblAlgn val="ctr"/>
        <c:lblOffset val="100"/>
        <c:noMultiLvlLbl val="0"/>
      </c:catAx>
      <c:valAx>
        <c:axId val="10160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 acids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S.cerevisiae'!$C$15:$C$16</c:f>
              <c:strCache>
                <c:ptCount val="2"/>
                <c:pt idx="0">
                  <c:v>Amino acids</c:v>
                </c:pt>
                <c:pt idx="1">
                  <c:v>Schizosaccharomyces pombe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S.cerevisiae'!$C$17:$C$36</c:f>
              <c:numCache>
                <c:formatCode>0.000</c:formatCode>
                <c:ptCount val="20"/>
                <c:pt idx="0">
                  <c:v>9.8228003687391166E-2</c:v>
                </c:pt>
                <c:pt idx="1">
                  <c:v>3.0318549626139505E-2</c:v>
                </c:pt>
                <c:pt idx="2">
                  <c:v>2.9294274300932087E-2</c:v>
                </c:pt>
                <c:pt idx="3">
                  <c:v>2.9294274300932087E-2</c:v>
                </c:pt>
                <c:pt idx="4">
                  <c:v>3.4825361057052137E-3</c:v>
                </c:pt>
                <c:pt idx="5">
                  <c:v>3.7488476902591418E-2</c:v>
                </c:pt>
                <c:pt idx="6">
                  <c:v>3.7488476902591418E-2</c:v>
                </c:pt>
                <c:pt idx="7">
                  <c:v>0.12178633616716174</c:v>
                </c:pt>
                <c:pt idx="8">
                  <c:v>2.5709310662706136E-2</c:v>
                </c:pt>
                <c:pt idx="9">
                  <c:v>6.0739526784799755E-2</c:v>
                </c:pt>
                <c:pt idx="10">
                  <c:v>7.7844924715763597E-2</c:v>
                </c:pt>
                <c:pt idx="11">
                  <c:v>2.2534057154563147E-2</c:v>
                </c:pt>
                <c:pt idx="12">
                  <c:v>1.5159274813069753E-2</c:v>
                </c:pt>
                <c:pt idx="13">
                  <c:v>4.8857933012393731E-2</c:v>
                </c:pt>
                <c:pt idx="14">
                  <c:v>0.12270818395984841</c:v>
                </c:pt>
                <c:pt idx="15">
                  <c:v>6.6373041073440539E-2</c:v>
                </c:pt>
                <c:pt idx="16">
                  <c:v>7.8664344975929529E-2</c:v>
                </c:pt>
                <c:pt idx="17">
                  <c:v>4.097101300829663E-4</c:v>
                </c:pt>
                <c:pt idx="18">
                  <c:v>1.1574311174843798E-2</c:v>
                </c:pt>
                <c:pt idx="19">
                  <c:v>8.2044453549114008E-2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42E-9E56-626A092A6476}"/>
            </c:ext>
          </c:extLst>
        </c:ser>
        <c:ser>
          <c:idx val="1"/>
          <c:order val="1"/>
          <c:tx>
            <c:strRef>
              <c:f>'Close sp to S.cerevisiae'!$D$15:$D$16</c:f>
              <c:strCache>
                <c:ptCount val="2"/>
                <c:pt idx="0">
                  <c:v>Amino acids</c:v>
                </c:pt>
                <c:pt idx="1">
                  <c:v>Pichia pastoris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S.cerevisiae'!$D$17:$D$36</c:f>
              <c:numCache>
                <c:formatCode>0.000</c:formatCode>
                <c:ptCount val="20"/>
                <c:pt idx="0">
                  <c:v>0.10100000000000002</c:v>
                </c:pt>
                <c:pt idx="1">
                  <c:v>5.9566666666666671E-2</c:v>
                </c:pt>
                <c:pt idx="2">
                  <c:v>4.6783333333333336E-2</c:v>
                </c:pt>
                <c:pt idx="3">
                  <c:v>4.6783333333333336E-2</c:v>
                </c:pt>
                <c:pt idx="4">
                  <c:v>1.7499999999999998E-3</c:v>
                </c:pt>
                <c:pt idx="5">
                  <c:v>8.1783333333333333E-2</c:v>
                </c:pt>
                <c:pt idx="6">
                  <c:v>8.1783333333333333E-2</c:v>
                </c:pt>
                <c:pt idx="7">
                  <c:v>7.3099999999999998E-2</c:v>
                </c:pt>
                <c:pt idx="8">
                  <c:v>1.7499999999999998E-3</c:v>
                </c:pt>
                <c:pt idx="9">
                  <c:v>4.4233333333333326E-2</c:v>
                </c:pt>
                <c:pt idx="10">
                  <c:v>7.3866666666666664E-2</c:v>
                </c:pt>
                <c:pt idx="11">
                  <c:v>6.7633333333333323E-2</c:v>
                </c:pt>
                <c:pt idx="12">
                  <c:v>7.5666666666666669E-3</c:v>
                </c:pt>
                <c:pt idx="13">
                  <c:v>3.203333333333333E-2</c:v>
                </c:pt>
                <c:pt idx="14">
                  <c:v>4.1433333333333336E-2</c:v>
                </c:pt>
                <c:pt idx="15">
                  <c:v>6.696666666666666E-2</c:v>
                </c:pt>
                <c:pt idx="16">
                  <c:v>5.9433333333333324E-2</c:v>
                </c:pt>
                <c:pt idx="17">
                  <c:v>1.3999999999999997E-2</c:v>
                </c:pt>
                <c:pt idx="18">
                  <c:v>2.2700000000000001E-2</c:v>
                </c:pt>
                <c:pt idx="19">
                  <c:v>6.1733333333333328E-2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9-442E-9E56-626A092A6476}"/>
            </c:ext>
          </c:extLst>
        </c:ser>
        <c:ser>
          <c:idx val="2"/>
          <c:order val="2"/>
          <c:tx>
            <c:strRef>
              <c:f>'Close sp to S.cerevisiae'!$E$15:$E$16</c:f>
              <c:strCache>
                <c:ptCount val="2"/>
                <c:pt idx="0">
                  <c:v>Amino acids</c:v>
                </c:pt>
                <c:pt idx="1">
                  <c:v>Yarrowia lipolytica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S.cerevisiae'!$E$17:$E$36</c:f>
              <c:numCache>
                <c:formatCode>0.000</c:formatCode>
                <c:ptCount val="20"/>
                <c:pt idx="0">
                  <c:v>0.16650856698156585</c:v>
                </c:pt>
                <c:pt idx="1">
                  <c:v>3.2182180150016941E-2</c:v>
                </c:pt>
                <c:pt idx="2">
                  <c:v>4.8193787749778394E-2</c:v>
                </c:pt>
                <c:pt idx="3">
                  <c:v>4.8193787749778394E-2</c:v>
                </c:pt>
                <c:pt idx="4">
                  <c:v>9.5251244859132053E-4</c:v>
                </c:pt>
                <c:pt idx="5">
                  <c:v>6.0551514017090434E-2</c:v>
                </c:pt>
                <c:pt idx="6">
                  <c:v>6.0551514017090434E-2</c:v>
                </c:pt>
                <c:pt idx="7">
                  <c:v>0.15060558671805749</c:v>
                </c:pt>
                <c:pt idx="8">
                  <c:v>1.3248266210151542E-2</c:v>
                </c:pt>
                <c:pt idx="9">
                  <c:v>2.4310140723339542E-2</c:v>
                </c:pt>
                <c:pt idx="10">
                  <c:v>5.1659049037096526E-2</c:v>
                </c:pt>
                <c:pt idx="11">
                  <c:v>6.3884788412496923E-2</c:v>
                </c:pt>
                <c:pt idx="12">
                  <c:v>8.2381420172058482E-3</c:v>
                </c:pt>
                <c:pt idx="13">
                  <c:v>2.1357013813312876E-2</c:v>
                </c:pt>
                <c:pt idx="14">
                  <c:v>5.3605829452165146E-2</c:v>
                </c:pt>
                <c:pt idx="15">
                  <c:v>8.1193474928198062E-2</c:v>
                </c:pt>
                <c:pt idx="16">
                  <c:v>5.6825383752346546E-2</c:v>
                </c:pt>
                <c:pt idx="17">
                  <c:v>5.274665709941184E-4</c:v>
                </c:pt>
                <c:pt idx="18">
                  <c:v>1.0834098648394528E-2</c:v>
                </c:pt>
                <c:pt idx="19">
                  <c:v>4.657689660232911E-2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9-442E-9E56-626A092A6476}"/>
            </c:ext>
          </c:extLst>
        </c:ser>
        <c:ser>
          <c:idx val="3"/>
          <c:order val="3"/>
          <c:tx>
            <c:strRef>
              <c:f>'Close sp to S.cerevisiae'!$F$15:$F$16</c:f>
              <c:strCache>
                <c:ptCount val="2"/>
                <c:pt idx="0">
                  <c:v>Amino acids</c:v>
                </c:pt>
                <c:pt idx="1">
                  <c:v>Scheffersomyces stipitis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S.cerevisiae'!$F$17:$F$36</c:f>
              <c:numCache>
                <c:formatCode>0.000</c:formatCode>
                <c:ptCount val="20"/>
                <c:pt idx="0">
                  <c:v>0.12455281986531988</c:v>
                </c:pt>
                <c:pt idx="1">
                  <c:v>4.7900883838383854E-2</c:v>
                </c:pt>
                <c:pt idx="2">
                  <c:v>3.9746422558922571E-2</c:v>
                </c:pt>
                <c:pt idx="3">
                  <c:v>4.1193181818181823E-2</c:v>
                </c:pt>
                <c:pt idx="4">
                  <c:v>1.3441708754208756E-2</c:v>
                </c:pt>
                <c:pt idx="5">
                  <c:v>4.7795664983164995E-2</c:v>
                </c:pt>
                <c:pt idx="6">
                  <c:v>8.3912037037037063E-2</c:v>
                </c:pt>
                <c:pt idx="7">
                  <c:v>0.12426346801346803</c:v>
                </c:pt>
                <c:pt idx="8">
                  <c:v>1.3441708754208756E-2</c:v>
                </c:pt>
                <c:pt idx="9">
                  <c:v>3.8247053872053884E-2</c:v>
                </c:pt>
                <c:pt idx="10">
                  <c:v>6.447285353535355E-2</c:v>
                </c:pt>
                <c:pt idx="11">
                  <c:v>6.9023569023569042E-2</c:v>
                </c:pt>
                <c:pt idx="12">
                  <c:v>1.470433501683502E-2</c:v>
                </c:pt>
                <c:pt idx="13">
                  <c:v>2.9645412457912464E-2</c:v>
                </c:pt>
                <c:pt idx="14">
                  <c:v>4.1877104377104388E-2</c:v>
                </c:pt>
                <c:pt idx="15">
                  <c:v>6.1289983164983179E-2</c:v>
                </c:pt>
                <c:pt idx="16">
                  <c:v>4.7585227272727286E-2</c:v>
                </c:pt>
                <c:pt idx="17">
                  <c:v>6.5235690235690251E-3</c:v>
                </c:pt>
                <c:pt idx="18">
                  <c:v>1.9491792929292932E-2</c:v>
                </c:pt>
                <c:pt idx="19">
                  <c:v>5.7896675084175092E-2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9-442E-9E56-626A092A6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09552"/>
        <c:axId val="1016027856"/>
      </c:radarChart>
      <c:catAx>
        <c:axId val="10160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7856"/>
        <c:crosses val="autoZero"/>
        <c:auto val="1"/>
        <c:lblAlgn val="ctr"/>
        <c:lblOffset val="100"/>
        <c:noMultiLvlLbl val="0"/>
      </c:catAx>
      <c:valAx>
        <c:axId val="10160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Ribonucleotides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S.cerevisiae'!$B$45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S.cerevisiae'!$C$44:$H$44</c:f>
              <c:strCache>
                <c:ptCount val="6"/>
                <c:pt idx="0">
                  <c:v>Endomyces reesii</c:v>
                </c:pt>
                <c:pt idx="1">
                  <c:v>Debaryomyces kloeckeri</c:v>
                </c:pt>
                <c:pt idx="2">
                  <c:v>Lipomyces starkeyi</c:v>
                </c:pt>
                <c:pt idx="3">
                  <c:v>Pichia membranaefaciens</c:v>
                </c:pt>
                <c:pt idx="4">
                  <c:v>Saccharomyces fragilis</c:v>
                </c:pt>
                <c:pt idx="5">
                  <c:v>Schizosaccharomyces octosporus</c:v>
                </c:pt>
              </c:strCache>
            </c:strRef>
          </c:cat>
          <c:val>
            <c:numRef>
              <c:f>'Close sp to S.cerevisiae'!$C$45:$H$45</c:f>
              <c:numCache>
                <c:formatCode>General</c:formatCode>
                <c:ptCount val="6"/>
                <c:pt idx="0">
                  <c:v>0.26800000000000002</c:v>
                </c:pt>
                <c:pt idx="1">
                  <c:v>0.27200000000000002</c:v>
                </c:pt>
                <c:pt idx="2">
                  <c:v>0.23</c:v>
                </c:pt>
                <c:pt idx="3">
                  <c:v>0.248</c:v>
                </c:pt>
                <c:pt idx="4">
                  <c:v>0.27100000000000002</c:v>
                </c:pt>
                <c:pt idx="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E-4AA8-B5A9-4D61DC4AEE28}"/>
            </c:ext>
          </c:extLst>
        </c:ser>
        <c:ser>
          <c:idx val="1"/>
          <c:order val="1"/>
          <c:tx>
            <c:strRef>
              <c:f>'Close sp to S.cerevisiae'!$B$46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S.cerevisiae'!$C$44:$H$44</c:f>
              <c:strCache>
                <c:ptCount val="6"/>
                <c:pt idx="0">
                  <c:v>Endomyces reesii</c:v>
                </c:pt>
                <c:pt idx="1">
                  <c:v>Debaryomyces kloeckeri</c:v>
                </c:pt>
                <c:pt idx="2">
                  <c:v>Lipomyces starkeyi</c:v>
                </c:pt>
                <c:pt idx="3">
                  <c:v>Pichia membranaefaciens</c:v>
                </c:pt>
                <c:pt idx="4">
                  <c:v>Saccharomyces fragilis</c:v>
                </c:pt>
                <c:pt idx="5">
                  <c:v>Schizosaccharomyces octosporus</c:v>
                </c:pt>
              </c:strCache>
            </c:strRef>
          </c:cat>
          <c:val>
            <c:numRef>
              <c:f>'Close sp to S.cerevisiae'!$C$46:$H$46</c:f>
              <c:numCache>
                <c:formatCode>General</c:formatCode>
                <c:ptCount val="6"/>
                <c:pt idx="0">
                  <c:v>0.254</c:v>
                </c:pt>
                <c:pt idx="1">
                  <c:v>0.254</c:v>
                </c:pt>
                <c:pt idx="2">
                  <c:v>0.22600000000000001</c:v>
                </c:pt>
                <c:pt idx="3">
                  <c:v>0.22600000000000001</c:v>
                </c:pt>
                <c:pt idx="4">
                  <c:v>0.254</c:v>
                </c:pt>
                <c:pt idx="5">
                  <c:v>0.24399999999999999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E-4AA8-B5A9-4D61DC4AEE28}"/>
            </c:ext>
          </c:extLst>
        </c:ser>
        <c:ser>
          <c:idx val="2"/>
          <c:order val="2"/>
          <c:tx>
            <c:strRef>
              <c:f>'Close sp to S.cerevisiae'!$B$47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S.cerevisiae'!$C$44:$H$44</c:f>
              <c:strCache>
                <c:ptCount val="6"/>
                <c:pt idx="0">
                  <c:v>Endomyces reesii</c:v>
                </c:pt>
                <c:pt idx="1">
                  <c:v>Debaryomyces kloeckeri</c:v>
                </c:pt>
                <c:pt idx="2">
                  <c:v>Lipomyces starkeyi</c:v>
                </c:pt>
                <c:pt idx="3">
                  <c:v>Pichia membranaefaciens</c:v>
                </c:pt>
                <c:pt idx="4">
                  <c:v>Saccharomyces fragilis</c:v>
                </c:pt>
                <c:pt idx="5">
                  <c:v>Schizosaccharomyces octosporus</c:v>
                </c:pt>
              </c:strCache>
            </c:strRef>
          </c:cat>
          <c:val>
            <c:numRef>
              <c:f>'Close sp to S.cerevisiae'!$C$47:$H$47</c:f>
              <c:numCache>
                <c:formatCode>General</c:formatCode>
                <c:ptCount val="6"/>
                <c:pt idx="0">
                  <c:v>0.19600000000000001</c:v>
                </c:pt>
                <c:pt idx="1">
                  <c:v>0.20199999999999999</c:v>
                </c:pt>
                <c:pt idx="2">
                  <c:v>0.23199999999999998</c:v>
                </c:pt>
                <c:pt idx="3">
                  <c:v>0.24</c:v>
                </c:pt>
                <c:pt idx="4">
                  <c:v>0.21899999999999997</c:v>
                </c:pt>
                <c:pt idx="5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E-4AA8-B5A9-4D61DC4AEE28}"/>
            </c:ext>
          </c:extLst>
        </c:ser>
        <c:ser>
          <c:idx val="3"/>
          <c:order val="3"/>
          <c:tx>
            <c:strRef>
              <c:f>'Close sp to S.cerevisiae'!$B$48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S.cerevisiae'!$C$44:$H$44</c:f>
              <c:strCache>
                <c:ptCount val="6"/>
                <c:pt idx="0">
                  <c:v>Endomyces reesii</c:v>
                </c:pt>
                <c:pt idx="1">
                  <c:v>Debaryomyces kloeckeri</c:v>
                </c:pt>
                <c:pt idx="2">
                  <c:v>Lipomyces starkeyi</c:v>
                </c:pt>
                <c:pt idx="3">
                  <c:v>Pichia membranaefaciens</c:v>
                </c:pt>
                <c:pt idx="4">
                  <c:v>Saccharomyces fragilis</c:v>
                </c:pt>
                <c:pt idx="5">
                  <c:v>Schizosaccharomyces octosporus</c:v>
                </c:pt>
              </c:strCache>
            </c:strRef>
          </c:cat>
          <c:val>
            <c:numRef>
              <c:f>'Close sp to S.cerevisiae'!$C$48:$H$48</c:f>
              <c:numCache>
                <c:formatCode>General</c:formatCode>
                <c:ptCount val="6"/>
                <c:pt idx="0">
                  <c:v>0.28199999999999997</c:v>
                </c:pt>
                <c:pt idx="1">
                  <c:v>0.27200000000000002</c:v>
                </c:pt>
                <c:pt idx="2">
                  <c:v>0.313</c:v>
                </c:pt>
                <c:pt idx="3">
                  <c:v>0.28600000000000003</c:v>
                </c:pt>
                <c:pt idx="4">
                  <c:v>0.25600000000000001</c:v>
                </c:pt>
                <c:pt idx="5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E-4AA8-B5A9-4D61DC4A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60720"/>
        <c:axId val="1016059888"/>
      </c:radarChart>
      <c:catAx>
        <c:axId val="10160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59888"/>
        <c:crosses val="autoZero"/>
        <c:auto val="1"/>
        <c:lblAlgn val="ctr"/>
        <c:lblOffset val="100"/>
        <c:noMultiLvlLbl val="0"/>
      </c:catAx>
      <c:valAx>
        <c:axId val="1016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CHO'!$C$3</c:f>
              <c:strCache>
                <c:ptCount val="1"/>
                <c:pt idx="0">
                  <c:v> Murine hybridoma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CHO'!$C$4:$C$8</c:f>
              <c:numCache>
                <c:formatCode>General</c:formatCode>
                <c:ptCount val="5"/>
                <c:pt idx="0">
                  <c:v>0.6885</c:v>
                </c:pt>
                <c:pt idx="1">
                  <c:v>1.4499999999999999E-2</c:v>
                </c:pt>
                <c:pt idx="2">
                  <c:v>5.5500000000000001E-2</c:v>
                </c:pt>
                <c:pt idx="3">
                  <c:v>9.8500000000000004E-2</c:v>
                </c:pt>
                <c:pt idx="4">
                  <c:v>7.0500000000000007E-2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D57-A5D5-831CFA27ED90}"/>
            </c:ext>
          </c:extLst>
        </c:ser>
        <c:ser>
          <c:idx val="1"/>
          <c:order val="1"/>
          <c:tx>
            <c:strRef>
              <c:f>'Close sp to CHO'!$D$3</c:f>
              <c:strCache>
                <c:ptCount val="1"/>
                <c:pt idx="0">
                  <c:v>Mouse Hybridoma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CHO'!$D$4:$D$8</c:f>
              <c:numCache>
                <c:formatCode>General</c:formatCode>
                <c:ptCount val="5"/>
                <c:pt idx="0">
                  <c:v>0.72900000000000009</c:v>
                </c:pt>
                <c:pt idx="1">
                  <c:v>1.3999999999999999E-2</c:v>
                </c:pt>
                <c:pt idx="2">
                  <c:v>3.7999999999999999E-2</c:v>
                </c:pt>
                <c:pt idx="3">
                  <c:v>0.13500000000000001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3-4D57-A5D5-831CFA27ED90}"/>
            </c:ext>
          </c:extLst>
        </c:ser>
        <c:ser>
          <c:idx val="2"/>
          <c:order val="2"/>
          <c:tx>
            <c:strRef>
              <c:f>'Close sp to CHO'!$E$3</c:f>
              <c:strCache>
                <c:ptCount val="1"/>
                <c:pt idx="0">
                  <c:v>Chinese hamster fibroblasts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CHO'!$E$4:$E$8</c:f>
              <c:numCache>
                <c:formatCode>0.000</c:formatCode>
                <c:ptCount val="5"/>
                <c:pt idx="0">
                  <c:v>0.52777777777777768</c:v>
                </c:pt>
                <c:pt idx="1">
                  <c:v>4.1666666666666664E-2</c:v>
                </c:pt>
                <c:pt idx="2">
                  <c:v>7.7777777777777765E-2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3-4D57-A5D5-831CFA27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13856"/>
        <c:axId val="793510528"/>
      </c:radarChart>
      <c:catAx>
        <c:axId val="7935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0528"/>
        <c:crosses val="autoZero"/>
        <c:auto val="1"/>
        <c:lblAlgn val="ctr"/>
        <c:lblOffset val="100"/>
        <c:noMultiLvlLbl val="0"/>
      </c:catAx>
      <c:valAx>
        <c:axId val="7935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CHO'!$C$16</c:f>
              <c:strCache>
                <c:ptCount val="1"/>
                <c:pt idx="0">
                  <c:v>murine hybridoma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CHO'!$C$17:$C$36</c:f>
              <c:numCache>
                <c:formatCode>0.000</c:formatCode>
                <c:ptCount val="20"/>
                <c:pt idx="0">
                  <c:v>7.6499999999999999E-2</c:v>
                </c:pt>
                <c:pt idx="1">
                  <c:v>5.45E-2</c:v>
                </c:pt>
                <c:pt idx="2">
                  <c:v>4.2000000000000003E-2</c:v>
                </c:pt>
                <c:pt idx="3">
                  <c:v>5.2999999999999999E-2</c:v>
                </c:pt>
                <c:pt idx="4">
                  <c:v>6.5000000000000006E-3</c:v>
                </c:pt>
                <c:pt idx="5">
                  <c:v>4.9500000000000002E-2</c:v>
                </c:pt>
                <c:pt idx="6">
                  <c:v>5.8499999999999996E-2</c:v>
                </c:pt>
                <c:pt idx="7">
                  <c:v>8.1000000000000003E-2</c:v>
                </c:pt>
                <c:pt idx="8">
                  <c:v>1.8000000000000002E-2</c:v>
                </c:pt>
                <c:pt idx="9">
                  <c:v>4.3499999999999997E-2</c:v>
                </c:pt>
                <c:pt idx="10">
                  <c:v>8.3000000000000004E-2</c:v>
                </c:pt>
                <c:pt idx="11">
                  <c:v>8.5499999999999993E-2</c:v>
                </c:pt>
                <c:pt idx="12">
                  <c:v>2.4500000000000001E-2</c:v>
                </c:pt>
                <c:pt idx="13">
                  <c:v>3.9E-2</c:v>
                </c:pt>
                <c:pt idx="14">
                  <c:v>6.5000000000000002E-2</c:v>
                </c:pt>
                <c:pt idx="15">
                  <c:v>5.8999999999999997E-2</c:v>
                </c:pt>
                <c:pt idx="16">
                  <c:v>4.7E-2</c:v>
                </c:pt>
                <c:pt idx="17">
                  <c:v>2.5000000000000001E-3</c:v>
                </c:pt>
                <c:pt idx="18">
                  <c:v>2.35E-2</c:v>
                </c:pt>
                <c:pt idx="19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7F5-92A5-210CE6D9549F}"/>
            </c:ext>
          </c:extLst>
        </c:ser>
        <c:ser>
          <c:idx val="1"/>
          <c:order val="1"/>
          <c:tx>
            <c:strRef>
              <c:f>'Close sp to CHO'!$D$16</c:f>
              <c:strCache>
                <c:ptCount val="1"/>
                <c:pt idx="0">
                  <c:v>Hamster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CHO'!$D$17:$D$36</c:f>
              <c:numCache>
                <c:formatCode>0.000</c:formatCode>
                <c:ptCount val="20"/>
                <c:pt idx="0">
                  <c:v>6.3492063492063475E-2</c:v>
                </c:pt>
                <c:pt idx="1">
                  <c:v>3.3910533910533905E-2</c:v>
                </c:pt>
                <c:pt idx="2">
                  <c:v>5.5796055796055788E-2</c:v>
                </c:pt>
                <c:pt idx="3">
                  <c:v>5.5796055796055788E-2</c:v>
                </c:pt>
                <c:pt idx="4">
                  <c:v>6.7580567580567574E-2</c:v>
                </c:pt>
                <c:pt idx="5">
                  <c:v>5.5194805194805185E-2</c:v>
                </c:pt>
                <c:pt idx="6">
                  <c:v>5.5194805194805185E-2</c:v>
                </c:pt>
                <c:pt idx="7">
                  <c:v>0.10533910533910532</c:v>
                </c:pt>
                <c:pt idx="8">
                  <c:v>2.02020202020202E-2</c:v>
                </c:pt>
                <c:pt idx="9">
                  <c:v>2.9341029341029334E-2</c:v>
                </c:pt>
                <c:pt idx="10">
                  <c:v>6.782106782106781E-2</c:v>
                </c:pt>
                <c:pt idx="11">
                  <c:v>2.6936026936026931E-2</c:v>
                </c:pt>
                <c:pt idx="12">
                  <c:v>1.1303511303511302E-2</c:v>
                </c:pt>
                <c:pt idx="13">
                  <c:v>3.0303030303030297E-2</c:v>
                </c:pt>
                <c:pt idx="14">
                  <c:v>4.2328042328042326E-2</c:v>
                </c:pt>
                <c:pt idx="15">
                  <c:v>9.1630591630591618E-2</c:v>
                </c:pt>
                <c:pt idx="16">
                  <c:v>7.864357864357864E-2</c:v>
                </c:pt>
                <c:pt idx="17">
                  <c:v>7.6960076960076954E-3</c:v>
                </c:pt>
                <c:pt idx="18">
                  <c:v>3.1505531505531502E-2</c:v>
                </c:pt>
                <c:pt idx="19">
                  <c:v>6.9985569985569984E-2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D-47F5-92A5-210CE6D9549F}"/>
            </c:ext>
          </c:extLst>
        </c:ser>
        <c:ser>
          <c:idx val="2"/>
          <c:order val="2"/>
          <c:tx>
            <c:strRef>
              <c:f>'Close sp to CHO'!$E$16</c:f>
              <c:strCache>
                <c:ptCount val="1"/>
                <c:pt idx="0">
                  <c:v>BHK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CHO'!$E$17:$E$36</c:f>
              <c:numCache>
                <c:formatCode>0.000_);[Red]\(0.000\)</c:formatCode>
                <c:ptCount val="20"/>
                <c:pt idx="0">
                  <c:v>7.6742081447963795E-2</c:v>
                </c:pt>
                <c:pt idx="1">
                  <c:v>3.8733031674208142E-2</c:v>
                </c:pt>
                <c:pt idx="2">
                  <c:v>4.1719457013574664E-2</c:v>
                </c:pt>
                <c:pt idx="3">
                  <c:v>4.1719457013574664E-2</c:v>
                </c:pt>
                <c:pt idx="4">
                  <c:v>4.5972850678733031E-2</c:v>
                </c:pt>
                <c:pt idx="5">
                  <c:v>5.4570135746606331E-2</c:v>
                </c:pt>
                <c:pt idx="6">
                  <c:v>5.4570135746606331E-2</c:v>
                </c:pt>
                <c:pt idx="7">
                  <c:v>9.3574660633484172E-2</c:v>
                </c:pt>
                <c:pt idx="8">
                  <c:v>3.0588235294117645E-2</c:v>
                </c:pt>
                <c:pt idx="9">
                  <c:v>3.2579185520361993E-2</c:v>
                </c:pt>
                <c:pt idx="10">
                  <c:v>8.253393665158372E-2</c:v>
                </c:pt>
                <c:pt idx="11">
                  <c:v>5.7918552036199097E-2</c:v>
                </c:pt>
                <c:pt idx="12">
                  <c:v>1.1583710407239819E-2</c:v>
                </c:pt>
                <c:pt idx="13">
                  <c:v>2.9683257918552034E-2</c:v>
                </c:pt>
                <c:pt idx="14">
                  <c:v>4.995475113122172E-2</c:v>
                </c:pt>
                <c:pt idx="15">
                  <c:v>9.0859728506787335E-2</c:v>
                </c:pt>
                <c:pt idx="16">
                  <c:v>5.7194570135746609E-2</c:v>
                </c:pt>
                <c:pt idx="17">
                  <c:v>1.5203619909502263E-2</c:v>
                </c:pt>
                <c:pt idx="18">
                  <c:v>2.6063348416289593E-2</c:v>
                </c:pt>
                <c:pt idx="19">
                  <c:v>6.8235294117647061E-2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D-47F5-92A5-210CE6D9549F}"/>
            </c:ext>
          </c:extLst>
        </c:ser>
        <c:ser>
          <c:idx val="3"/>
          <c:order val="3"/>
          <c:tx>
            <c:strRef>
              <c:f>'Close sp to CHO'!$F$16</c:f>
              <c:strCache>
                <c:ptCount val="1"/>
                <c:pt idx="0">
                  <c:v>Mus musculus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CHO'!$F$17:$F$36</c:f>
              <c:numCache>
                <c:formatCode>0.000_ </c:formatCode>
                <c:ptCount val="20"/>
                <c:pt idx="0">
                  <c:v>8.9426153783565596E-2</c:v>
                </c:pt>
                <c:pt idx="1">
                  <c:v>4.6518805382683305E-2</c:v>
                </c:pt>
                <c:pt idx="2">
                  <c:v>3.67161999817728E-2</c:v>
                </c:pt>
                <c:pt idx="3">
                  <c:v>3.6722870853490595E-2</c:v>
                </c:pt>
                <c:pt idx="4">
                  <c:v>2.0717951257302053E-2</c:v>
                </c:pt>
                <c:pt idx="5">
                  <c:v>6.2283624152815027E-2</c:v>
                </c:pt>
                <c:pt idx="6">
                  <c:v>6.2293854008549726E-2</c:v>
                </c:pt>
                <c:pt idx="7">
                  <c:v>0.13731971044477145</c:v>
                </c:pt>
                <c:pt idx="8">
                  <c:v>1.9449433736245809E-2</c:v>
                </c:pt>
                <c:pt idx="9">
                  <c:v>3.8485445279700881E-2</c:v>
                </c:pt>
                <c:pt idx="10">
                  <c:v>7.7185893046997855E-2</c:v>
                </c:pt>
                <c:pt idx="11">
                  <c:v>6.0257803687049812E-2</c:v>
                </c:pt>
                <c:pt idx="12">
                  <c:v>1.7956680435966429E-2</c:v>
                </c:pt>
                <c:pt idx="13">
                  <c:v>3.388956992540746E-2</c:v>
                </c:pt>
                <c:pt idx="14">
                  <c:v>5.8423408674691792E-2</c:v>
                </c:pt>
                <c:pt idx="15">
                  <c:v>6.2259947893931085E-2</c:v>
                </c:pt>
                <c:pt idx="16">
                  <c:v>4.8772733125806253E-2</c:v>
                </c:pt>
                <c:pt idx="17">
                  <c:v>6.3523581875209352E-3</c:v>
                </c:pt>
                <c:pt idx="18">
                  <c:v>2.8873660767270333E-2</c:v>
                </c:pt>
                <c:pt idx="19">
                  <c:v>5.6093895374460669E-2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D-47F5-92A5-210CE6D9549F}"/>
            </c:ext>
          </c:extLst>
        </c:ser>
        <c:ser>
          <c:idx val="4"/>
          <c:order val="4"/>
          <c:tx>
            <c:strRef>
              <c:f>'Close sp to CHO'!$G$16</c:f>
              <c:strCache>
                <c:ptCount val="1"/>
                <c:pt idx="0">
                  <c:v>Rattus norvegicus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CHO'!$G$17:$G$36</c:f>
              <c:numCache>
                <c:formatCode>0.000_ </c:formatCode>
                <c:ptCount val="20"/>
                <c:pt idx="0">
                  <c:v>9.6228183151664537E-2</c:v>
                </c:pt>
                <c:pt idx="1">
                  <c:v>4.5453963650756352E-2</c:v>
                </c:pt>
                <c:pt idx="2">
                  <c:v>3.3653362520570614E-2</c:v>
                </c:pt>
                <c:pt idx="3">
                  <c:v>3.3659476913246292E-2</c:v>
                </c:pt>
                <c:pt idx="4">
                  <c:v>1.6403860703008619E-2</c:v>
                </c:pt>
                <c:pt idx="5">
                  <c:v>6.6355624553969511E-2</c:v>
                </c:pt>
                <c:pt idx="6">
                  <c:v>6.6366523220763654E-2</c:v>
                </c:pt>
                <c:pt idx="7">
                  <c:v>0.15788332335165053</c:v>
                </c:pt>
                <c:pt idx="8">
                  <c:v>1.8138176305657124E-2</c:v>
                </c:pt>
                <c:pt idx="9">
                  <c:v>3.4282610447113462E-2</c:v>
                </c:pt>
                <c:pt idx="10">
                  <c:v>7.1772303807021418E-2</c:v>
                </c:pt>
                <c:pt idx="11">
                  <c:v>5.7159621881522384E-2</c:v>
                </c:pt>
                <c:pt idx="12">
                  <c:v>1.7597449544291054E-2</c:v>
                </c:pt>
                <c:pt idx="13">
                  <c:v>3.0208745763241632E-2</c:v>
                </c:pt>
                <c:pt idx="14">
                  <c:v>6.9677465535947516E-2</c:v>
                </c:pt>
                <c:pt idx="15">
                  <c:v>5.6318312891016784E-2</c:v>
                </c:pt>
                <c:pt idx="16">
                  <c:v>4.4937089895054051E-2</c:v>
                </c:pt>
                <c:pt idx="17">
                  <c:v>6.108636787774277E-3</c:v>
                </c:pt>
                <c:pt idx="18">
                  <c:v>2.6900844767701677E-2</c:v>
                </c:pt>
                <c:pt idx="19">
                  <c:v>5.0894424308028471E-2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D-47F5-92A5-210CE6D9549F}"/>
            </c:ext>
          </c:extLst>
        </c:ser>
        <c:ser>
          <c:idx val="5"/>
          <c:order val="5"/>
          <c:tx>
            <c:strRef>
              <c:f>'Close sp to CHO'!$H$16</c:f>
              <c:strCache>
                <c:ptCount val="1"/>
                <c:pt idx="0">
                  <c:v>Rattus rattus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CHO'!$H$17:$H$36</c:f>
              <c:numCache>
                <c:formatCode>0.000_ </c:formatCode>
                <c:ptCount val="20"/>
                <c:pt idx="0">
                  <c:v>9.1653609738861094E-2</c:v>
                </c:pt>
                <c:pt idx="1">
                  <c:v>4.73423440003891E-2</c:v>
                </c:pt>
                <c:pt idx="2">
                  <c:v>3.4704944161960391E-2</c:v>
                </c:pt>
                <c:pt idx="3">
                  <c:v>3.4711249613793446E-2</c:v>
                </c:pt>
                <c:pt idx="4">
                  <c:v>1.5991226569748308E-2</c:v>
                </c:pt>
                <c:pt idx="5">
                  <c:v>6.6774054124732446E-2</c:v>
                </c:pt>
                <c:pt idx="6">
                  <c:v>6.6785021517041562E-2</c:v>
                </c:pt>
                <c:pt idx="7">
                  <c:v>0.14204485873376779</c:v>
                </c:pt>
                <c:pt idx="8">
                  <c:v>1.923878877652517E-2</c:v>
                </c:pt>
                <c:pt idx="9">
                  <c:v>3.8182127142966725E-2</c:v>
                </c:pt>
                <c:pt idx="10">
                  <c:v>7.4176166770577187E-2</c:v>
                </c:pt>
                <c:pt idx="11">
                  <c:v>6.0447110522103401E-2</c:v>
                </c:pt>
                <c:pt idx="12">
                  <c:v>1.8755483642377474E-2</c:v>
                </c:pt>
                <c:pt idx="13">
                  <c:v>3.2317644103706883E-2</c:v>
                </c:pt>
                <c:pt idx="14">
                  <c:v>6.294787800635919E-2</c:v>
                </c:pt>
                <c:pt idx="15">
                  <c:v>5.8173015237095331E-2</c:v>
                </c:pt>
                <c:pt idx="16">
                  <c:v>4.7106174660972631E-2</c:v>
                </c:pt>
                <c:pt idx="17">
                  <c:v>6.2540069736889241E-3</c:v>
                </c:pt>
                <c:pt idx="18">
                  <c:v>2.7879938214109362E-2</c:v>
                </c:pt>
                <c:pt idx="19">
                  <c:v>5.4514357489223668E-2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3D-47F5-92A5-210CE6D9549F}"/>
            </c:ext>
          </c:extLst>
        </c:ser>
        <c:ser>
          <c:idx val="6"/>
          <c:order val="6"/>
          <c:tx>
            <c:strRef>
              <c:f>'Close sp to CHO'!$I$16</c:f>
              <c:strCache>
                <c:ptCount val="1"/>
                <c:pt idx="0">
                  <c:v>Mouse Hybridoma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CHO'!$I$17:$I$36</c:f>
              <c:numCache>
                <c:formatCode>0.000_ </c:formatCode>
                <c:ptCount val="20"/>
                <c:pt idx="0">
                  <c:v>8.2500000000000004E-2</c:v>
                </c:pt>
                <c:pt idx="1">
                  <c:v>5.9299999999999999E-2</c:v>
                </c:pt>
                <c:pt idx="2">
                  <c:v>4.4000000000000004E-2</c:v>
                </c:pt>
                <c:pt idx="3">
                  <c:v>4.6900000000000004E-2</c:v>
                </c:pt>
                <c:pt idx="4">
                  <c:v>2.7999999999999997E-2</c:v>
                </c:pt>
                <c:pt idx="5">
                  <c:v>6.2E-2</c:v>
                </c:pt>
                <c:pt idx="6">
                  <c:v>4.9599999999999998E-2</c:v>
                </c:pt>
                <c:pt idx="7">
                  <c:v>8.539999999999999E-2</c:v>
                </c:pt>
                <c:pt idx="8" formatCode="General">
                  <c:v>2.1600000000000001E-2</c:v>
                </c:pt>
                <c:pt idx="9">
                  <c:v>4.2199999999999994E-2</c:v>
                </c:pt>
                <c:pt idx="10">
                  <c:v>8.1099999999999992E-2</c:v>
                </c:pt>
                <c:pt idx="11">
                  <c:v>6.7900000000000002E-2</c:v>
                </c:pt>
                <c:pt idx="12">
                  <c:v>2.1700000000000001E-2</c:v>
                </c:pt>
                <c:pt idx="13">
                  <c:v>3.1899999999999998E-2</c:v>
                </c:pt>
                <c:pt idx="14">
                  <c:v>5.2600000000000001E-2</c:v>
                </c:pt>
                <c:pt idx="15">
                  <c:v>6.8900000000000003E-2</c:v>
                </c:pt>
                <c:pt idx="16">
                  <c:v>5.7300000000000004E-2</c:v>
                </c:pt>
                <c:pt idx="17">
                  <c:v>1.1000000000000001E-2</c:v>
                </c:pt>
                <c:pt idx="18">
                  <c:v>2.5899999999999999E-2</c:v>
                </c:pt>
                <c:pt idx="19">
                  <c:v>6.0199999999999997E-2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D-47F5-92A5-210CE6D95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18144"/>
        <c:axId val="786224384"/>
      </c:radarChart>
      <c:catAx>
        <c:axId val="7862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24384"/>
        <c:crosses val="autoZero"/>
        <c:auto val="1"/>
        <c:lblAlgn val="ctr"/>
        <c:lblOffset val="100"/>
        <c:noMultiLvlLbl val="0"/>
      </c:catAx>
      <c:valAx>
        <c:axId val="7862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119742</xdr:colOff>
      <xdr:row>56</xdr:row>
      <xdr:rowOff>10886</xdr:rowOff>
    </xdr:from>
    <xdr:to>
      <xdr:col>5</xdr:col>
      <xdr:colOff>511628</xdr:colOff>
      <xdr:row>77</xdr:row>
      <xdr:rowOff>119742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E4F71A-4E72-461B-B132-E2202FCD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54427</xdr:colOff>
      <xdr:row>50</xdr:row>
      <xdr:rowOff>174171</xdr:rowOff>
    </xdr:from>
    <xdr:to>
      <xdr:col>5</xdr:col>
      <xdr:colOff>1632857</xdr:colOff>
      <xdr:row>76</xdr:row>
      <xdr:rowOff>65313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3AF977-43BF-4946-8C2C-54693BCB2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43542</xdr:colOff>
      <xdr:row>76</xdr:row>
      <xdr:rowOff>141513</xdr:rowOff>
    </xdr:from>
    <xdr:to>
      <xdr:col>5</xdr:col>
      <xdr:colOff>1643743</xdr:colOff>
      <xdr:row>101</xdr:row>
      <xdr:rowOff>54427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3DEF46-9CAD-409B-B79B-35856F34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97970</xdr:colOff>
      <xdr:row>50</xdr:row>
      <xdr:rowOff>174170</xdr:rowOff>
    </xdr:from>
    <xdr:to>
      <xdr:col>13</xdr:col>
      <xdr:colOff>620485</xdr:colOff>
      <xdr:row>76</xdr:row>
      <xdr:rowOff>65314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23A281-81C3-4302-9E97-922391F24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32656</xdr:colOff>
      <xdr:row>39</xdr:row>
      <xdr:rowOff>141515</xdr:rowOff>
    </xdr:from>
    <xdr:to>
      <xdr:col>6</xdr:col>
      <xdr:colOff>43542</xdr:colOff>
      <xdr:row>61</xdr:row>
      <xdr:rowOff>54428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660093-E886-4F42-A34D-6DE58215B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21771</xdr:colOff>
      <xdr:row>62</xdr:row>
      <xdr:rowOff>10885</xdr:rowOff>
    </xdr:from>
    <xdr:to>
      <xdr:col>5</xdr:col>
      <xdr:colOff>1346082</xdr:colOff>
      <xdr:row>84</xdr:row>
      <xdr:rowOff>141514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81AFFD-4F6F-4CF3-BD37-7AA6C6FE4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32AC-DBDB-4EB0-9CA4-3ED153AEC324}">
  <dimension ref="A1:V51"/>
  <sheetViews>
    <sheetView tabSelected="1" zoomScale="70" zoomScaleNormal="70" workbookViewId="0"/>
  </sheetViews>
  <sheetFormatPr defaultRowHeight="14.4"/>
  <cols>
    <col min="2" max="2" width="12.5546875" customWidth="1"/>
    <col min="3" max="3" width="21.44140625" customWidth="1"/>
    <col min="4" max="4" width="22.88671875" customWidth="1"/>
    <col min="5" max="5" width="21.44140625" customWidth="1"/>
    <col min="6" max="6" width="17.6640625" customWidth="1"/>
    <col min="7" max="7" width="24.5546875" customWidth="1"/>
  </cols>
  <sheetData>
    <row r="1" spans="1:22">
      <c r="A1" s="4"/>
      <c r="B1" s="4"/>
      <c r="C1" s="4"/>
      <c r="D1" s="4"/>
      <c r="E1" s="4"/>
      <c r="F1" s="4"/>
    </row>
    <row r="2" spans="1:22" ht="23.4">
      <c r="A2" s="4"/>
      <c r="B2" s="113" t="s">
        <v>12</v>
      </c>
      <c r="C2" s="113"/>
      <c r="D2" s="113"/>
      <c r="E2" s="113"/>
      <c r="F2" s="113"/>
      <c r="G2" s="113"/>
    </row>
    <row r="3" spans="1:22">
      <c r="A3" s="4"/>
      <c r="B3" s="7" t="s">
        <v>0</v>
      </c>
      <c r="C3" s="47" t="s">
        <v>86</v>
      </c>
      <c r="D3" s="49" t="s">
        <v>3</v>
      </c>
      <c r="E3" s="109" t="s">
        <v>2</v>
      </c>
      <c r="F3" s="109"/>
      <c r="G3" s="46" t="s">
        <v>113</v>
      </c>
    </row>
    <row r="4" spans="1:22">
      <c r="A4" s="4"/>
      <c r="B4" s="11" t="s">
        <v>4</v>
      </c>
      <c r="C4" s="40">
        <v>0.52100000000000002</v>
      </c>
      <c r="D4" s="41">
        <v>0.64480000000000004</v>
      </c>
      <c r="E4" s="42">
        <v>0.54949999999999999</v>
      </c>
      <c r="F4" s="39"/>
      <c r="G4" s="43">
        <v>0.46</v>
      </c>
    </row>
    <row r="5" spans="1:22">
      <c r="A5" s="4"/>
      <c r="B5" s="11" t="s">
        <v>5</v>
      </c>
      <c r="C5" s="40">
        <v>2.3E-2</v>
      </c>
      <c r="D5" s="41">
        <v>2.2099999999999998E-2</v>
      </c>
      <c r="E5" s="42">
        <v>1.3405316489657501E-2</v>
      </c>
      <c r="F5" s="39" t="s">
        <v>11</v>
      </c>
      <c r="G5" s="43">
        <v>0.04</v>
      </c>
      <c r="H5" s="2"/>
    </row>
    <row r="6" spans="1:22">
      <c r="A6" s="4"/>
      <c r="B6" s="11" t="s">
        <v>6</v>
      </c>
      <c r="C6" s="40">
        <v>0.13100000000000001</v>
      </c>
      <c r="D6" s="41">
        <v>0.1283</v>
      </c>
      <c r="E6" s="42">
        <v>0.14663605851169501</v>
      </c>
      <c r="F6" s="39" t="s">
        <v>11</v>
      </c>
      <c r="G6" s="43">
        <v>0.1</v>
      </c>
    </row>
    <row r="7" spans="1:22">
      <c r="A7" s="4"/>
      <c r="B7" s="11" t="s">
        <v>7</v>
      </c>
      <c r="C7" s="40">
        <v>8.1000000000000003E-2</v>
      </c>
      <c r="D7" s="41">
        <v>9.5263780079051369E-2</v>
      </c>
      <c r="E7" s="42">
        <v>7.46E-2</v>
      </c>
      <c r="F7" s="39"/>
      <c r="G7" s="43">
        <v>0.15</v>
      </c>
    </row>
    <row r="8" spans="1:22">
      <c r="A8" s="4"/>
      <c r="B8" s="11" t="s">
        <v>8</v>
      </c>
      <c r="C8" s="40">
        <v>0.187</v>
      </c>
      <c r="D8" s="44">
        <v>0.09</v>
      </c>
      <c r="E8" s="40">
        <v>4.0000000000000001E-3</v>
      </c>
      <c r="F8" s="39"/>
      <c r="G8" s="43">
        <v>0.15</v>
      </c>
    </row>
    <row r="9" spans="1:22">
      <c r="A9" s="4"/>
      <c r="B9" s="4"/>
      <c r="C9" s="4"/>
      <c r="D9" s="4"/>
      <c r="E9" s="4"/>
      <c r="F9" s="4"/>
    </row>
    <row r="10" spans="1:22">
      <c r="A10" s="4"/>
      <c r="B10" s="5" t="s">
        <v>9</v>
      </c>
      <c r="C10" s="4" t="s">
        <v>10</v>
      </c>
      <c r="D10" s="4" t="s">
        <v>87</v>
      </c>
      <c r="E10" s="4" t="s">
        <v>43</v>
      </c>
      <c r="F10" s="4"/>
      <c r="G10" s="4" t="s">
        <v>114</v>
      </c>
    </row>
    <row r="11" spans="1:22">
      <c r="A11" s="4"/>
      <c r="B11" s="4"/>
      <c r="C11" s="4"/>
      <c r="D11" s="4"/>
      <c r="F11" s="4"/>
    </row>
    <row r="12" spans="1:22">
      <c r="D12" s="1"/>
    </row>
    <row r="13" spans="1:22">
      <c r="D13" s="1"/>
    </row>
    <row r="14" spans="1:22">
      <c r="D14" s="1"/>
    </row>
    <row r="15" spans="1:22" ht="23.4">
      <c r="B15" s="110" t="s">
        <v>20</v>
      </c>
      <c r="C15" s="111"/>
      <c r="D15" s="111"/>
      <c r="E15" s="112"/>
      <c r="I15" s="108" t="s">
        <v>57</v>
      </c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</row>
    <row r="16" spans="1:22">
      <c r="B16" s="11" t="s">
        <v>21</v>
      </c>
      <c r="C16" s="45" t="s">
        <v>1</v>
      </c>
      <c r="D16" s="45" t="s">
        <v>3</v>
      </c>
      <c r="E16" s="48" t="s">
        <v>100</v>
      </c>
      <c r="I16" s="23" t="s">
        <v>77</v>
      </c>
      <c r="J16" s="23"/>
      <c r="K16" s="23"/>
      <c r="L16" s="23"/>
      <c r="N16" s="23" t="s">
        <v>76</v>
      </c>
      <c r="O16" s="22"/>
      <c r="P16" s="22"/>
      <c r="Q16" s="22"/>
      <c r="S16" s="23" t="s">
        <v>82</v>
      </c>
      <c r="T16" s="22"/>
      <c r="U16" s="22"/>
      <c r="V16" s="22"/>
    </row>
    <row r="17" spans="2:21">
      <c r="B17" s="17" t="s">
        <v>22</v>
      </c>
      <c r="C17" s="50">
        <v>0.11994814644872114</v>
      </c>
      <c r="D17" s="51">
        <v>0.13587537112387865</v>
      </c>
      <c r="E17" s="53">
        <v>0.12019944833439422</v>
      </c>
      <c r="N17" s="9" t="s">
        <v>67</v>
      </c>
      <c r="O17" s="9" t="s">
        <v>66</v>
      </c>
      <c r="P17" s="9" t="s">
        <v>65</v>
      </c>
      <c r="Q17" s="9" t="s">
        <v>64</v>
      </c>
      <c r="U17" t="s">
        <v>83</v>
      </c>
    </row>
    <row r="18" spans="2:21">
      <c r="B18" s="17" t="s">
        <v>23</v>
      </c>
      <c r="C18" s="50">
        <v>5.9135501787233542E-2</v>
      </c>
      <c r="D18" s="51">
        <v>5.3964400080145837E-2</v>
      </c>
      <c r="E18" s="53">
        <v>5.2302143008699342E-2</v>
      </c>
      <c r="N18" s="9" t="s">
        <v>63</v>
      </c>
      <c r="O18" s="9">
        <v>6.19</v>
      </c>
      <c r="P18" s="9">
        <v>6.55</v>
      </c>
      <c r="Q18" s="9">
        <v>6.8</v>
      </c>
      <c r="S18" s="26" t="s">
        <v>62</v>
      </c>
      <c r="T18" s="26"/>
      <c r="U18" s="26">
        <v>0.13</v>
      </c>
    </row>
    <row r="19" spans="2:21">
      <c r="B19" s="17" t="s">
        <v>24</v>
      </c>
      <c r="C19" s="50">
        <v>3.941749053633524E-2</v>
      </c>
      <c r="D19" s="51">
        <v>4.1090535005295907E-2</v>
      </c>
      <c r="E19" s="53">
        <v>4.3496711224273281E-2</v>
      </c>
      <c r="N19" s="9" t="s">
        <v>75</v>
      </c>
      <c r="O19" s="9">
        <v>7.66</v>
      </c>
      <c r="P19" s="9">
        <v>7.39</v>
      </c>
      <c r="Q19" s="9">
        <v>7.54</v>
      </c>
      <c r="S19" s="26" t="s">
        <v>61</v>
      </c>
      <c r="T19" s="26"/>
      <c r="U19" s="26">
        <v>0.69</v>
      </c>
    </row>
    <row r="20" spans="2:21">
      <c r="B20" s="17" t="s">
        <v>25</v>
      </c>
      <c r="C20" s="50">
        <v>5.9811918526573568E-2</v>
      </c>
      <c r="D20" s="51">
        <v>5.3646042032905912E-2</v>
      </c>
      <c r="E20" s="53">
        <v>4.3496711224273281E-2</v>
      </c>
      <c r="N20" s="9" t="s">
        <v>74</v>
      </c>
      <c r="O20" s="9">
        <v>8.65</v>
      </c>
      <c r="P20" s="9">
        <v>8.35</v>
      </c>
      <c r="Q20" s="9">
        <v>8.52</v>
      </c>
      <c r="S20" s="26" t="s">
        <v>60</v>
      </c>
      <c r="T20" s="26"/>
      <c r="U20" s="26">
        <v>0.04</v>
      </c>
    </row>
    <row r="21" spans="2:21">
      <c r="B21" s="17" t="s">
        <v>26</v>
      </c>
      <c r="C21" s="50">
        <v>1.5100568204577749E-2</v>
      </c>
      <c r="D21" s="50">
        <v>1.0087769374104419E-2</v>
      </c>
      <c r="E21" s="53">
        <v>1.0184595798854232E-2</v>
      </c>
      <c r="N21" s="9" t="s">
        <v>62</v>
      </c>
      <c r="O21" s="9">
        <v>2.82</v>
      </c>
      <c r="P21" s="9">
        <v>2.99</v>
      </c>
      <c r="Q21" s="9">
        <v>3.13</v>
      </c>
      <c r="S21" s="26" t="s">
        <v>58</v>
      </c>
      <c r="T21" s="26"/>
      <c r="U21" s="26">
        <v>0.02</v>
      </c>
    </row>
    <row r="22" spans="2:21">
      <c r="B22" s="17" t="s">
        <v>27</v>
      </c>
      <c r="C22" s="52">
        <v>4.8380784497818144E-2</v>
      </c>
      <c r="D22" s="52">
        <v>4.5509213357641368E-2</v>
      </c>
      <c r="E22" s="53">
        <v>5.2938680246127731E-2</v>
      </c>
      <c r="N22" s="81" t="s">
        <v>73</v>
      </c>
      <c r="O22" s="81">
        <v>24.33</v>
      </c>
      <c r="P22" s="81">
        <v>24.33</v>
      </c>
      <c r="Q22" s="81">
        <v>22.3</v>
      </c>
      <c r="S22" s="26" t="s">
        <v>59</v>
      </c>
      <c r="T22" s="26"/>
      <c r="U22" s="26">
        <v>0.03</v>
      </c>
    </row>
    <row r="23" spans="2:21">
      <c r="B23" s="17" t="s">
        <v>28</v>
      </c>
      <c r="C23" s="52">
        <v>5.8715443903442473E-2</v>
      </c>
      <c r="D23" s="52">
        <v>7.3158982575007567E-2</v>
      </c>
      <c r="E23" s="53">
        <v>5.2938680246127731E-2</v>
      </c>
      <c r="N23" s="81" t="s">
        <v>72</v>
      </c>
      <c r="O23" s="81">
        <v>0.52</v>
      </c>
      <c r="P23" s="81">
        <v>0.55000000000000004</v>
      </c>
      <c r="Q23" s="81">
        <v>0.56000000000000005</v>
      </c>
      <c r="S23" s="26" t="s">
        <v>84</v>
      </c>
      <c r="T23" s="26"/>
      <c r="U23" s="26">
        <v>0.03</v>
      </c>
    </row>
    <row r="24" spans="2:21">
      <c r="B24" s="17" t="s">
        <v>29</v>
      </c>
      <c r="C24" s="52">
        <v>0.10406007472650608</v>
      </c>
      <c r="D24" s="52">
        <v>9.2903166110579569E-2</v>
      </c>
      <c r="E24" s="53">
        <v>0.11043921069382558</v>
      </c>
      <c r="N24" s="81" t="s">
        <v>61</v>
      </c>
      <c r="O24" s="81">
        <v>37.96</v>
      </c>
      <c r="P24" s="81">
        <v>37.479999999999997</v>
      </c>
      <c r="Q24" s="81">
        <v>38.450000000000003</v>
      </c>
      <c r="S24" s="26" t="s">
        <v>85</v>
      </c>
      <c r="T24" s="26"/>
      <c r="U24" s="26">
        <v>0.06</v>
      </c>
    </row>
    <row r="25" spans="2:21" ht="15.6">
      <c r="B25" s="17" t="s">
        <v>30</v>
      </c>
      <c r="C25" s="52">
        <v>1.7089560816293908E-2</v>
      </c>
      <c r="D25" s="52">
        <v>1.7319024633954763E-2</v>
      </c>
      <c r="E25" s="53">
        <v>2.0157012518565668E-2</v>
      </c>
      <c r="N25" s="82" t="s">
        <v>69</v>
      </c>
      <c r="O25" s="81">
        <v>10.71</v>
      </c>
      <c r="P25" s="81">
        <v>11.32</v>
      </c>
      <c r="Q25" s="9">
        <v>11.6</v>
      </c>
    </row>
    <row r="26" spans="2:21" ht="15.6">
      <c r="B26" s="17" t="s">
        <v>31</v>
      </c>
      <c r="C26" s="52">
        <v>3.8429119045062139E-2</v>
      </c>
      <c r="D26" s="52">
        <v>4.8087215734222997E-2</v>
      </c>
      <c r="E26" s="53">
        <v>4.625503925312964E-2</v>
      </c>
      <c r="N26" s="82" t="s">
        <v>58</v>
      </c>
      <c r="O26" s="81">
        <v>1.17</v>
      </c>
      <c r="P26" s="81">
        <v>1.04</v>
      </c>
      <c r="Q26" s="9">
        <v>1.1100000000000001</v>
      </c>
    </row>
    <row r="27" spans="2:21">
      <c r="B27" s="17" t="s">
        <v>32</v>
      </c>
      <c r="C27" s="52">
        <v>7.3914744242676592E-2</v>
      </c>
      <c r="D27" s="52">
        <v>7.7443711072965632E-2</v>
      </c>
      <c r="E27" s="53">
        <v>8.1476766390833857E-2</v>
      </c>
      <c r="S27" s="21"/>
    </row>
    <row r="28" spans="2:21" ht="15" thickBot="1">
      <c r="B28" s="17" t="s">
        <v>33</v>
      </c>
      <c r="C28" s="52">
        <v>4.6116796050620704E-2</v>
      </c>
      <c r="D28" s="52">
        <v>5.9856626575826369E-2</v>
      </c>
      <c r="E28" s="53">
        <v>4.7528113727986418E-2</v>
      </c>
      <c r="N28" s="54" t="s">
        <v>67</v>
      </c>
      <c r="O28" s="54" t="s">
        <v>66</v>
      </c>
      <c r="P28" s="54" t="s">
        <v>65</v>
      </c>
      <c r="Q28" s="54" t="s">
        <v>64</v>
      </c>
      <c r="S28" s="21"/>
    </row>
    <row r="29" spans="2:21">
      <c r="B29" s="17" t="s">
        <v>34</v>
      </c>
      <c r="C29" s="52">
        <v>1.8275606605821629E-2</v>
      </c>
      <c r="D29" s="52">
        <v>2.0028576664908378E-2</v>
      </c>
      <c r="E29" s="53">
        <v>2.5249310417992783E-2</v>
      </c>
      <c r="N29" s="83" t="s">
        <v>63</v>
      </c>
      <c r="O29" s="84">
        <f>SUM(O18:O19)</f>
        <v>13.850000000000001</v>
      </c>
      <c r="P29" s="84">
        <f>SUM(P18:P19)</f>
        <v>13.94</v>
      </c>
      <c r="Q29" s="85">
        <f>SUM(Q18:Q19)</f>
        <v>14.34</v>
      </c>
      <c r="S29" s="21"/>
    </row>
    <row r="30" spans="2:21">
      <c r="B30" s="17" t="s">
        <v>35</v>
      </c>
      <c r="C30" s="52">
        <v>4.0733260084092546E-2</v>
      </c>
      <c r="D30" s="52">
        <v>3.3192465253377906E-2</v>
      </c>
      <c r="E30" s="53">
        <v>3.0659876936134093E-2</v>
      </c>
      <c r="N30" s="86" t="s">
        <v>62</v>
      </c>
      <c r="O30" s="54">
        <f>SUM(O20:O21)</f>
        <v>11.47</v>
      </c>
      <c r="P30" s="54">
        <f>SUM(P20:P21)</f>
        <v>11.34</v>
      </c>
      <c r="Q30" s="87">
        <f>SUM(Q20:Q21)</f>
        <v>11.649999999999999</v>
      </c>
      <c r="T30" s="8"/>
    </row>
    <row r="31" spans="2:21">
      <c r="B31" s="17" t="s">
        <v>36</v>
      </c>
      <c r="C31" s="52">
        <v>3.6850813319935415E-2</v>
      </c>
      <c r="D31" s="52">
        <v>3.8210352180348725E-2</v>
      </c>
      <c r="E31" s="53">
        <v>4.4557606619987269E-2</v>
      </c>
      <c r="N31" s="86" t="s">
        <v>61</v>
      </c>
      <c r="O31" s="54">
        <v>37.96</v>
      </c>
      <c r="P31" s="54">
        <v>37.479999999999997</v>
      </c>
      <c r="Q31" s="87">
        <v>38.450000000000003</v>
      </c>
      <c r="S31" s="21"/>
    </row>
    <row r="32" spans="2:21">
      <c r="B32" s="17" t="s">
        <v>37</v>
      </c>
      <c r="C32" s="52">
        <v>8.5738138207031009E-2</v>
      </c>
      <c r="D32" s="52">
        <v>4.5684555904826986E-2</v>
      </c>
      <c r="E32" s="53">
        <v>5.6651814131126674E-2</v>
      </c>
      <c r="N32" s="86" t="s">
        <v>60</v>
      </c>
      <c r="O32" s="54">
        <f>SUM(O22:O23)</f>
        <v>24.849999999999998</v>
      </c>
      <c r="P32" s="54">
        <f>SUM(P22:P23)</f>
        <v>24.88</v>
      </c>
      <c r="Q32" s="87">
        <f>SUM(Q22:Q23)</f>
        <v>22.86</v>
      </c>
      <c r="S32" s="21"/>
    </row>
    <row r="33" spans="2:19" ht="15.6">
      <c r="B33" s="17" t="s">
        <v>38</v>
      </c>
      <c r="C33" s="52">
        <v>5.1209997891587394E-2</v>
      </c>
      <c r="D33" s="52">
        <v>4.7859141265501545E-2</v>
      </c>
      <c r="E33" s="53">
        <v>6.1850201570125184E-2</v>
      </c>
      <c r="N33" s="88" t="s">
        <v>59</v>
      </c>
      <c r="O33" s="54">
        <v>10.71</v>
      </c>
      <c r="P33" s="54">
        <v>11.32</v>
      </c>
      <c r="Q33" s="87">
        <v>11.6</v>
      </c>
      <c r="S33" s="21"/>
    </row>
    <row r="34" spans="2:19" ht="16.2" thickBot="1">
      <c r="B34" s="17" t="s">
        <v>39</v>
      </c>
      <c r="C34" s="52">
        <v>1.2690903065549384E-2</v>
      </c>
      <c r="D34" s="52">
        <v>1.1804694685639782E-2</v>
      </c>
      <c r="E34" s="53">
        <v>1.4852535539995756E-3</v>
      </c>
      <c r="N34" s="89" t="s">
        <v>58</v>
      </c>
      <c r="O34" s="90">
        <v>1.17</v>
      </c>
      <c r="P34" s="90">
        <v>1.04</v>
      </c>
      <c r="Q34" s="91">
        <v>1.1100000000000001</v>
      </c>
      <c r="S34" s="21"/>
    </row>
    <row r="35" spans="2:19">
      <c r="B35" s="17" t="s">
        <v>40</v>
      </c>
      <c r="C35" s="52">
        <v>1.2830297421088903E-2</v>
      </c>
      <c r="D35" s="52">
        <v>2.2245563317666323E-2</v>
      </c>
      <c r="E35" s="53">
        <v>2.7477190748992148E-2</v>
      </c>
    </row>
    <row r="36" spans="2:19">
      <c r="B36" s="17" t="s">
        <v>41</v>
      </c>
      <c r="C36" s="52">
        <v>6.1550834619032178E-2</v>
      </c>
      <c r="D36" s="52">
        <v>7.2032593051201174E-2</v>
      </c>
      <c r="E36" s="53">
        <v>7.0655633354551245E-2</v>
      </c>
    </row>
    <row r="37" spans="2:19">
      <c r="C37" s="54"/>
      <c r="D37" s="54"/>
      <c r="E37" s="54"/>
    </row>
    <row r="38" spans="2:19">
      <c r="B38" s="5" t="s">
        <v>9</v>
      </c>
      <c r="C38" s="54" t="s">
        <v>10</v>
      </c>
      <c r="D38" s="54" t="s">
        <v>42</v>
      </c>
      <c r="E38" s="54" t="s">
        <v>101</v>
      </c>
    </row>
    <row r="39" spans="2:19">
      <c r="C39" s="19"/>
      <c r="E39" s="25"/>
    </row>
    <row r="43" spans="2:19" ht="23.4">
      <c r="B43" s="105" t="s">
        <v>158</v>
      </c>
      <c r="C43" s="106"/>
      <c r="D43" s="106"/>
      <c r="E43" s="106"/>
      <c r="F43" s="107"/>
      <c r="I43" s="21"/>
    </row>
    <row r="44" spans="2:19">
      <c r="B44" s="59"/>
      <c r="C44" s="59" t="s">
        <v>160</v>
      </c>
      <c r="D44" s="59" t="s">
        <v>161</v>
      </c>
      <c r="E44" s="59" t="s">
        <v>162</v>
      </c>
      <c r="F44" s="59" t="s">
        <v>163</v>
      </c>
    </row>
    <row r="45" spans="2:19">
      <c r="B45" s="65" t="s">
        <v>109</v>
      </c>
      <c r="C45" s="104">
        <v>0.22832980972515857</v>
      </c>
      <c r="D45" s="65">
        <v>0.25700000000000001</v>
      </c>
      <c r="E45" s="65">
        <v>0.25</v>
      </c>
      <c r="F45" s="65">
        <v>0.246</v>
      </c>
    </row>
    <row r="46" spans="2:19">
      <c r="B46" s="65" t="s">
        <v>110</v>
      </c>
      <c r="C46" s="104">
        <v>0.23467230443974632</v>
      </c>
      <c r="D46" s="65">
        <v>0.20799999999999999</v>
      </c>
      <c r="E46" s="65">
        <v>0.20699999999999999</v>
      </c>
      <c r="F46" s="65">
        <v>0.20799999999999999</v>
      </c>
    </row>
    <row r="47" spans="2:19">
      <c r="B47" s="65" t="s">
        <v>108</v>
      </c>
      <c r="C47" s="104">
        <v>0.2536997885835095</v>
      </c>
      <c r="D47" s="65">
        <v>0.222</v>
      </c>
      <c r="E47" s="65">
        <v>0.22600000000000001</v>
      </c>
      <c r="F47" s="65">
        <v>0.22600000000000001</v>
      </c>
    </row>
    <row r="48" spans="2:19">
      <c r="B48" s="65" t="s">
        <v>111</v>
      </c>
      <c r="C48" s="104">
        <v>0.28329809725158567</v>
      </c>
      <c r="D48" s="65">
        <v>0.313</v>
      </c>
      <c r="E48" s="65">
        <v>0.317</v>
      </c>
      <c r="F48" s="65">
        <v>0.32</v>
      </c>
    </row>
    <row r="50" spans="2:6">
      <c r="B50" s="5" t="s">
        <v>9</v>
      </c>
      <c r="C50" t="s">
        <v>164</v>
      </c>
      <c r="D50" s="4" t="s">
        <v>167</v>
      </c>
      <c r="E50" s="4" t="s">
        <v>167</v>
      </c>
      <c r="F50" s="4" t="s">
        <v>167</v>
      </c>
    </row>
    <row r="51" spans="2:6">
      <c r="C51" s="27"/>
      <c r="D51" s="27"/>
      <c r="E51" s="27"/>
      <c r="F51" s="27"/>
    </row>
  </sheetData>
  <mergeCells count="5">
    <mergeCell ref="B43:F43"/>
    <mergeCell ref="I15:V15"/>
    <mergeCell ref="E3:F3"/>
    <mergeCell ref="B15:E15"/>
    <mergeCell ref="B2:G2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FCF3-1B12-4018-BA20-119270ED9ACD}">
  <dimension ref="B2:Y50"/>
  <sheetViews>
    <sheetView topLeftCell="A22" zoomScale="70" zoomScaleNormal="70" workbookViewId="0">
      <selection activeCell="C50" sqref="C50:H50"/>
    </sheetView>
  </sheetViews>
  <sheetFormatPr defaultRowHeight="14.4"/>
  <cols>
    <col min="2" max="2" width="13" customWidth="1"/>
    <col min="3" max="3" width="26.77734375" customWidth="1"/>
    <col min="4" max="4" width="28.44140625" customWidth="1"/>
    <col min="5" max="5" width="22.109375" customWidth="1"/>
    <col min="6" max="6" width="24.33203125" customWidth="1"/>
    <col min="7" max="7" width="22.109375" customWidth="1"/>
    <col min="8" max="8" width="29.6640625" customWidth="1"/>
    <col min="9" max="9" width="10.44140625" customWidth="1"/>
    <col min="14" max="14" width="10.6640625" customWidth="1"/>
    <col min="19" max="19" width="9.88671875" customWidth="1"/>
    <col min="20" max="20" width="10.109375" customWidth="1"/>
    <col min="24" max="24" width="11.77734375" customWidth="1"/>
    <col min="25" max="25" width="16.109375" customWidth="1"/>
    <col min="33" max="33" width="16.21875" customWidth="1"/>
  </cols>
  <sheetData>
    <row r="2" spans="2:25" ht="23.4">
      <c r="B2" s="113" t="s">
        <v>12</v>
      </c>
      <c r="C2" s="113"/>
      <c r="D2" s="113"/>
      <c r="E2" s="113"/>
      <c r="F2" s="113"/>
      <c r="H2" s="10"/>
      <c r="I2" s="10"/>
      <c r="J2" s="10"/>
      <c r="K2" s="10"/>
      <c r="L2" s="10"/>
      <c r="M2" s="10"/>
      <c r="N2" s="10"/>
      <c r="O2" s="10"/>
    </row>
    <row r="3" spans="2:25">
      <c r="B3" s="7" t="s">
        <v>0</v>
      </c>
      <c r="C3" s="59" t="s">
        <v>13</v>
      </c>
      <c r="D3" s="59" t="s">
        <v>88</v>
      </c>
      <c r="E3" s="59" t="s">
        <v>14</v>
      </c>
      <c r="F3" s="59" t="s">
        <v>15</v>
      </c>
      <c r="G3" s="33"/>
      <c r="H3" s="10"/>
      <c r="I3" s="10"/>
      <c r="J3" s="10"/>
      <c r="K3" s="10"/>
      <c r="L3" s="10"/>
      <c r="M3" s="10"/>
      <c r="N3" s="10"/>
      <c r="O3" s="10"/>
    </row>
    <row r="4" spans="2:25">
      <c r="B4" s="11" t="s">
        <v>4</v>
      </c>
      <c r="C4" s="52">
        <v>0.53100000000000003</v>
      </c>
      <c r="D4" s="52">
        <v>0.44</v>
      </c>
      <c r="E4" s="52">
        <v>0.379</v>
      </c>
      <c r="F4" s="52">
        <v>0.38</v>
      </c>
      <c r="H4" s="10"/>
      <c r="I4" s="34"/>
      <c r="J4" s="34"/>
      <c r="K4" s="34"/>
      <c r="L4" s="34"/>
      <c r="M4" s="34"/>
      <c r="N4" s="10"/>
      <c r="O4" s="10"/>
    </row>
    <row r="5" spans="2:25">
      <c r="B5" s="11" t="s">
        <v>5</v>
      </c>
      <c r="C5" s="52">
        <v>9.0000000000000011E-3</v>
      </c>
      <c r="D5" s="52">
        <v>3.5999999999999997E-2</v>
      </c>
      <c r="E5" s="52">
        <v>1.2999999999999999E-3</v>
      </c>
      <c r="F5" s="52">
        <v>5.7999999999999996E-2</v>
      </c>
      <c r="H5" s="10"/>
      <c r="I5" s="35"/>
      <c r="J5" s="36"/>
      <c r="K5" s="35"/>
      <c r="L5" s="35"/>
      <c r="M5" s="35"/>
      <c r="N5" s="10"/>
      <c r="O5" s="10"/>
    </row>
    <row r="6" spans="2:25">
      <c r="B6" s="11" t="s">
        <v>6</v>
      </c>
      <c r="C6" s="52">
        <v>5.7000000000000002E-2</v>
      </c>
      <c r="D6" s="52">
        <v>7.0000000000000007E-2</v>
      </c>
      <c r="E6" s="52">
        <v>5.8333333333333327E-2</v>
      </c>
      <c r="F6" s="52">
        <v>1.2500000000000001E-2</v>
      </c>
      <c r="H6" s="10"/>
      <c r="I6" s="35"/>
      <c r="J6" s="36"/>
      <c r="K6" s="35"/>
      <c r="L6" s="35"/>
      <c r="M6" s="35"/>
      <c r="N6" s="10"/>
      <c r="O6" s="10"/>
    </row>
    <row r="7" spans="2:25">
      <c r="B7" s="11" t="s">
        <v>7</v>
      </c>
      <c r="C7" s="52">
        <v>7.2000000000000008E-2</v>
      </c>
      <c r="D7" s="52">
        <v>7.0000000000000007E-2</v>
      </c>
      <c r="E7" s="52">
        <v>7.566666666666666E-2</v>
      </c>
      <c r="F7" s="52">
        <v>0.115</v>
      </c>
      <c r="H7" s="10"/>
      <c r="I7" s="35"/>
      <c r="J7" s="36"/>
      <c r="K7" s="35"/>
      <c r="L7" s="35"/>
      <c r="M7" s="35"/>
      <c r="N7" s="10"/>
      <c r="O7" s="10"/>
    </row>
    <row r="8" spans="2:25">
      <c r="B8" s="11" t="s">
        <v>8</v>
      </c>
      <c r="C8" s="52">
        <v>0.26800000000000002</v>
      </c>
      <c r="D8" s="52">
        <v>0.28000000000000003</v>
      </c>
      <c r="E8" s="52">
        <v>0.374</v>
      </c>
      <c r="F8" s="52">
        <v>0.32049999999999995</v>
      </c>
      <c r="H8" s="10"/>
      <c r="I8" s="35"/>
      <c r="J8" s="36"/>
      <c r="K8" s="35"/>
      <c r="L8" s="35"/>
      <c r="M8" s="35"/>
      <c r="N8" s="10"/>
      <c r="O8" s="10"/>
    </row>
    <row r="9" spans="2:25">
      <c r="B9" s="3"/>
      <c r="C9" s="55"/>
      <c r="D9" s="55"/>
      <c r="E9" s="55"/>
      <c r="F9" s="54"/>
      <c r="H9" s="10"/>
      <c r="I9" s="35"/>
      <c r="J9" s="36"/>
      <c r="K9" s="35"/>
      <c r="L9" s="35"/>
      <c r="M9" s="35"/>
      <c r="N9" s="10"/>
      <c r="O9" s="10"/>
    </row>
    <row r="10" spans="2:25">
      <c r="B10" s="5" t="s">
        <v>9</v>
      </c>
      <c r="C10" s="60" t="s">
        <v>16</v>
      </c>
      <c r="D10" s="60" t="s">
        <v>89</v>
      </c>
      <c r="E10" s="60" t="s">
        <v>17</v>
      </c>
      <c r="F10" s="60" t="s">
        <v>46</v>
      </c>
      <c r="G10" s="33"/>
      <c r="H10" s="10"/>
      <c r="I10" s="35"/>
      <c r="J10" s="36"/>
      <c r="K10" s="35"/>
      <c r="L10" s="35"/>
      <c r="M10" s="35"/>
      <c r="N10" s="10"/>
      <c r="O10" s="10"/>
    </row>
    <row r="11" spans="2:25">
      <c r="C11" s="54"/>
      <c r="D11" s="54"/>
      <c r="E11" s="54"/>
      <c r="F11" s="54"/>
      <c r="H11" s="10"/>
      <c r="I11" s="35"/>
      <c r="J11" s="36"/>
      <c r="K11" s="35"/>
      <c r="L11" s="35"/>
      <c r="M11" s="35"/>
      <c r="N11" s="10"/>
      <c r="O11" s="10"/>
    </row>
    <row r="12" spans="2:25">
      <c r="I12" s="14"/>
      <c r="J12" s="15"/>
      <c r="K12" s="14"/>
      <c r="L12" s="14"/>
      <c r="M12" s="14"/>
    </row>
    <row r="13" spans="2:25">
      <c r="I13" s="14"/>
      <c r="J13" s="15"/>
      <c r="K13" s="14"/>
      <c r="L13" s="14"/>
      <c r="M13" s="14"/>
    </row>
    <row r="14" spans="2:25">
      <c r="I14" s="14"/>
      <c r="J14" s="15"/>
      <c r="K14" s="14"/>
      <c r="L14" s="14"/>
      <c r="M14" s="14"/>
    </row>
    <row r="15" spans="2:25" ht="23.4">
      <c r="B15" s="113" t="s">
        <v>20</v>
      </c>
      <c r="C15" s="114"/>
      <c r="D15" s="114"/>
      <c r="E15" s="114"/>
      <c r="F15" s="114"/>
      <c r="H15" s="115" t="s">
        <v>57</v>
      </c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</row>
    <row r="16" spans="2:25">
      <c r="B16" s="7" t="s">
        <v>21</v>
      </c>
      <c r="C16" s="59" t="s">
        <v>88</v>
      </c>
      <c r="D16" s="59" t="s">
        <v>14</v>
      </c>
      <c r="E16" s="59" t="s">
        <v>15</v>
      </c>
      <c r="F16" s="45" t="s">
        <v>81</v>
      </c>
      <c r="I16" s="117" t="s">
        <v>88</v>
      </c>
      <c r="J16" s="118"/>
      <c r="K16" s="118"/>
      <c r="L16" s="118"/>
      <c r="M16" s="8"/>
      <c r="N16" s="97"/>
      <c r="O16" s="119" t="s">
        <v>44</v>
      </c>
      <c r="P16" s="119"/>
      <c r="Q16" s="119"/>
      <c r="R16" s="4"/>
      <c r="S16" s="4"/>
      <c r="T16" s="116" t="s">
        <v>45</v>
      </c>
      <c r="U16" s="116"/>
      <c r="X16" s="119" t="s">
        <v>145</v>
      </c>
      <c r="Y16" s="119"/>
    </row>
    <row r="17" spans="2:25">
      <c r="B17" s="16" t="s">
        <v>22</v>
      </c>
      <c r="C17" s="56">
        <v>9.8228003687391166E-2</v>
      </c>
      <c r="D17" s="57">
        <v>0.10100000000000002</v>
      </c>
      <c r="E17" s="57">
        <v>0.16650856698156585</v>
      </c>
      <c r="F17" s="58">
        <v>0.12455281986531988</v>
      </c>
      <c r="I17" s="99" t="s">
        <v>67</v>
      </c>
      <c r="J17" s="99" t="s">
        <v>130</v>
      </c>
      <c r="K17" s="99" t="s">
        <v>131</v>
      </c>
      <c r="L17" s="99" t="s">
        <v>132</v>
      </c>
      <c r="M17" s="100"/>
      <c r="N17" s="101"/>
      <c r="O17" s="94" t="s">
        <v>67</v>
      </c>
      <c r="P17" s="99" t="s">
        <v>133</v>
      </c>
      <c r="Q17" s="99" t="s">
        <v>134</v>
      </c>
      <c r="R17" s="101"/>
      <c r="S17" s="101"/>
      <c r="T17" s="99" t="s">
        <v>67</v>
      </c>
      <c r="U17" s="99" t="s">
        <v>46</v>
      </c>
      <c r="V17" s="100"/>
      <c r="W17" s="100"/>
      <c r="X17" s="99"/>
      <c r="Y17" s="99" t="s">
        <v>146</v>
      </c>
    </row>
    <row r="18" spans="2:25">
      <c r="B18" s="16" t="s">
        <v>23</v>
      </c>
      <c r="C18" s="56">
        <v>3.0318549626139505E-2</v>
      </c>
      <c r="D18" s="57">
        <v>5.9566666666666671E-2</v>
      </c>
      <c r="E18" s="57">
        <v>3.2182180150016941E-2</v>
      </c>
      <c r="F18" s="58">
        <v>4.7900883838383854E-2</v>
      </c>
      <c r="I18" s="99" t="s">
        <v>63</v>
      </c>
      <c r="J18" s="99">
        <v>0.4</v>
      </c>
      <c r="K18" s="99">
        <v>0.3</v>
      </c>
      <c r="L18" s="99">
        <v>0.2</v>
      </c>
      <c r="M18" s="100"/>
      <c r="N18" s="101"/>
      <c r="O18" s="95" t="s">
        <v>62</v>
      </c>
      <c r="P18" s="95">
        <v>0.3</v>
      </c>
      <c r="Q18" s="96">
        <v>0.303951367781155</v>
      </c>
      <c r="R18" s="100"/>
      <c r="S18" s="100"/>
      <c r="T18" s="92" t="s">
        <v>61</v>
      </c>
      <c r="U18" s="93">
        <v>10.32515551</v>
      </c>
      <c r="V18" s="100"/>
      <c r="W18" s="100"/>
      <c r="X18" s="92" t="s">
        <v>61</v>
      </c>
      <c r="Y18" s="99">
        <v>13</v>
      </c>
    </row>
    <row r="19" spans="2:25">
      <c r="B19" s="16" t="s">
        <v>24</v>
      </c>
      <c r="C19" s="56">
        <v>2.9294274300932087E-2</v>
      </c>
      <c r="D19" s="57">
        <v>4.6783333333333336E-2</v>
      </c>
      <c r="E19" s="57">
        <v>4.8193787749778394E-2</v>
      </c>
      <c r="F19" s="58">
        <v>3.9746422558922571E-2</v>
      </c>
      <c r="I19" s="95" t="s">
        <v>62</v>
      </c>
      <c r="J19" s="99">
        <v>0.3</v>
      </c>
      <c r="K19" s="99">
        <v>0.2</v>
      </c>
      <c r="L19" s="99">
        <v>0.1</v>
      </c>
      <c r="M19" s="100"/>
      <c r="N19" s="100"/>
      <c r="O19" s="16" t="s">
        <v>61</v>
      </c>
      <c r="P19" s="16">
        <v>12.4</v>
      </c>
      <c r="Q19" s="96">
        <v>12.563323201621074</v>
      </c>
      <c r="R19" s="100"/>
      <c r="S19" s="100"/>
      <c r="T19" s="92" t="s">
        <v>60</v>
      </c>
      <c r="U19" s="93">
        <v>8.3547651480000003</v>
      </c>
      <c r="V19" s="100"/>
      <c r="W19" s="100"/>
      <c r="X19" s="92" t="s">
        <v>60</v>
      </c>
      <c r="Y19" s="99">
        <v>3</v>
      </c>
    </row>
    <row r="20" spans="2:25">
      <c r="B20" s="16" t="s">
        <v>25</v>
      </c>
      <c r="C20" s="56">
        <v>2.9294274300932087E-2</v>
      </c>
      <c r="D20" s="57">
        <v>4.6783333333333336E-2</v>
      </c>
      <c r="E20" s="57">
        <v>4.8193787749778394E-2</v>
      </c>
      <c r="F20" s="58">
        <v>4.1193181818181823E-2</v>
      </c>
      <c r="I20" s="95" t="s">
        <v>147</v>
      </c>
      <c r="J20" s="99"/>
      <c r="K20" s="99"/>
      <c r="L20" s="99"/>
      <c r="M20" s="100"/>
      <c r="N20" s="100"/>
      <c r="O20" s="16" t="s">
        <v>60</v>
      </c>
      <c r="P20" s="16">
        <v>3</v>
      </c>
      <c r="Q20" s="96">
        <v>3.0395136778115504</v>
      </c>
      <c r="R20" s="100"/>
      <c r="S20" s="100"/>
      <c r="T20" s="92" t="s">
        <v>58</v>
      </c>
      <c r="U20" s="93">
        <v>2.7443644219999999</v>
      </c>
      <c r="V20" s="100"/>
      <c r="W20" s="100"/>
      <c r="X20" s="92" t="s">
        <v>58</v>
      </c>
      <c r="Y20" s="99">
        <v>7</v>
      </c>
    </row>
    <row r="21" spans="2:25">
      <c r="B21" s="16" t="s">
        <v>26</v>
      </c>
      <c r="C21" s="56">
        <v>3.4825361057052137E-3</v>
      </c>
      <c r="D21" s="57">
        <v>1.7499999999999998E-3</v>
      </c>
      <c r="E21" s="57">
        <v>9.5251244859132053E-4</v>
      </c>
      <c r="F21" s="58">
        <v>1.3441708754208756E-2</v>
      </c>
      <c r="I21" s="16" t="s">
        <v>61</v>
      </c>
      <c r="J21" s="99">
        <v>10.4</v>
      </c>
      <c r="K21" s="99">
        <v>12.2</v>
      </c>
      <c r="L21" s="99">
        <v>13.8</v>
      </c>
      <c r="M21" s="100"/>
      <c r="N21" s="100"/>
      <c r="O21" s="16" t="s">
        <v>58</v>
      </c>
      <c r="P21" s="16">
        <v>3.6</v>
      </c>
      <c r="Q21" s="96">
        <v>3.6474164133738598</v>
      </c>
      <c r="R21" s="100"/>
      <c r="S21" s="100"/>
      <c r="T21" s="92" t="s">
        <v>59</v>
      </c>
      <c r="U21" s="93">
        <v>56.580249940000002</v>
      </c>
      <c r="V21" s="100"/>
      <c r="W21" s="100"/>
      <c r="X21" s="92" t="s">
        <v>59</v>
      </c>
      <c r="Y21" s="99">
        <v>66</v>
      </c>
    </row>
    <row r="22" spans="2:25">
      <c r="B22" s="16" t="s">
        <v>27</v>
      </c>
      <c r="C22" s="56">
        <v>3.7488476902591418E-2</v>
      </c>
      <c r="D22" s="57">
        <v>8.1783333333333333E-2</v>
      </c>
      <c r="E22" s="57">
        <v>6.0551514017090434E-2</v>
      </c>
      <c r="F22" s="58">
        <v>4.7795664983164995E-2</v>
      </c>
      <c r="I22" s="16" t="s">
        <v>60</v>
      </c>
      <c r="J22" s="99">
        <v>1.1000000000000001</v>
      </c>
      <c r="K22" s="99">
        <v>1</v>
      </c>
      <c r="L22" s="99">
        <v>0.7</v>
      </c>
      <c r="M22" s="100"/>
      <c r="N22" s="100"/>
      <c r="O22" s="16" t="s">
        <v>59</v>
      </c>
      <c r="P22" s="16">
        <v>30.5</v>
      </c>
      <c r="Q22" s="96">
        <v>30.901722391084093</v>
      </c>
      <c r="R22" s="100"/>
      <c r="S22" s="100"/>
      <c r="T22" s="92" t="s">
        <v>71</v>
      </c>
      <c r="U22" s="93">
        <v>21.995464980000001</v>
      </c>
      <c r="V22" s="100"/>
      <c r="W22" s="100"/>
      <c r="X22" s="92" t="s">
        <v>71</v>
      </c>
      <c r="Y22" s="93">
        <v>11</v>
      </c>
    </row>
    <row r="23" spans="2:25">
      <c r="B23" s="16" t="s">
        <v>28</v>
      </c>
      <c r="C23" s="56">
        <v>3.7488476902591418E-2</v>
      </c>
      <c r="D23" s="57">
        <v>8.1783333333333333E-2</v>
      </c>
      <c r="E23" s="57">
        <v>6.0551514017090434E-2</v>
      </c>
      <c r="F23" s="58">
        <v>8.3912037037037063E-2</v>
      </c>
      <c r="I23" s="16" t="s">
        <v>58</v>
      </c>
      <c r="J23" s="99">
        <v>5.5</v>
      </c>
      <c r="K23" s="99">
        <v>8.3000000000000007</v>
      </c>
      <c r="L23" s="99">
        <v>12.9</v>
      </c>
      <c r="M23" s="100"/>
      <c r="N23" s="100"/>
      <c r="O23" s="16" t="s">
        <v>71</v>
      </c>
      <c r="P23" s="16">
        <v>27.1</v>
      </c>
      <c r="Q23" s="96">
        <v>27.456940222897668</v>
      </c>
      <c r="R23" s="100"/>
      <c r="S23" s="100"/>
      <c r="T23" s="100"/>
      <c r="U23" s="100"/>
      <c r="V23" s="100"/>
      <c r="W23" s="100"/>
      <c r="X23" s="93" t="s">
        <v>70</v>
      </c>
      <c r="Y23" s="99"/>
    </row>
    <row r="24" spans="2:25">
      <c r="B24" s="16" t="s">
        <v>29</v>
      </c>
      <c r="C24" s="56">
        <v>0.12178633616716174</v>
      </c>
      <c r="D24" s="57">
        <v>7.3099999999999998E-2</v>
      </c>
      <c r="E24" s="57">
        <v>0.15060558671805749</v>
      </c>
      <c r="F24" s="58">
        <v>0.12426346801346803</v>
      </c>
      <c r="I24" s="16" t="s">
        <v>59</v>
      </c>
      <c r="J24" s="99">
        <v>81.8</v>
      </c>
      <c r="K24" s="99">
        <v>78.099999999999994</v>
      </c>
      <c r="L24" s="99">
        <v>72.2</v>
      </c>
      <c r="M24" s="100"/>
      <c r="N24" s="100"/>
      <c r="O24" s="95" t="s">
        <v>70</v>
      </c>
      <c r="P24" s="95">
        <v>21.2</v>
      </c>
      <c r="Q24" s="96">
        <v>21.479229989868287</v>
      </c>
      <c r="R24" s="100"/>
      <c r="S24" s="100"/>
      <c r="T24" s="100"/>
      <c r="U24" s="100"/>
      <c r="V24" s="100"/>
      <c r="W24" s="100"/>
      <c r="X24" s="100"/>
      <c r="Y24" s="100"/>
    </row>
    <row r="25" spans="2:25">
      <c r="B25" s="16" t="s">
        <v>30</v>
      </c>
      <c r="C25" s="56">
        <v>2.5709310662706136E-2</v>
      </c>
      <c r="D25" s="57">
        <v>1.7499999999999998E-3</v>
      </c>
      <c r="E25" s="57">
        <v>1.3248266210151542E-2</v>
      </c>
      <c r="F25" s="58">
        <v>1.3441708754208756E-2</v>
      </c>
      <c r="I25" s="100"/>
      <c r="J25" s="100"/>
      <c r="K25" s="100"/>
      <c r="L25" s="100"/>
      <c r="M25" s="100"/>
      <c r="N25" s="100"/>
      <c r="O25" s="95" t="s">
        <v>68</v>
      </c>
      <c r="P25" s="95">
        <v>0.6</v>
      </c>
      <c r="Q25" s="96">
        <v>0.60790273556231</v>
      </c>
      <c r="R25" s="100"/>
      <c r="S25" s="100"/>
      <c r="T25" s="100"/>
      <c r="U25" s="100"/>
      <c r="V25" s="100"/>
      <c r="W25" s="100"/>
      <c r="X25" s="100"/>
      <c r="Y25" s="100"/>
    </row>
    <row r="26" spans="2:25">
      <c r="B26" s="16" t="s">
        <v>31</v>
      </c>
      <c r="C26" s="56">
        <v>6.0739526784799755E-2</v>
      </c>
      <c r="D26" s="57">
        <v>4.4233333333333326E-2</v>
      </c>
      <c r="E26" s="57">
        <v>2.4310140723339542E-2</v>
      </c>
      <c r="F26" s="58">
        <v>3.8247053872053884E-2</v>
      </c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</row>
    <row r="27" spans="2:25">
      <c r="B27" s="16" t="s">
        <v>32</v>
      </c>
      <c r="C27" s="56">
        <v>7.7844924715763597E-2</v>
      </c>
      <c r="D27" s="57">
        <v>7.3866666666666664E-2</v>
      </c>
      <c r="E27" s="57">
        <v>5.1659049037096526E-2</v>
      </c>
      <c r="F27" s="58">
        <v>6.447285353535355E-2</v>
      </c>
      <c r="I27" s="116" t="s">
        <v>135</v>
      </c>
      <c r="J27" s="116"/>
      <c r="K27" s="116"/>
      <c r="L27" s="100"/>
      <c r="M27" s="100"/>
      <c r="N27" s="116" t="s">
        <v>138</v>
      </c>
      <c r="O27" s="116"/>
      <c r="P27" s="116"/>
      <c r="Q27" s="100"/>
      <c r="R27" s="100"/>
      <c r="S27" s="116" t="s">
        <v>104</v>
      </c>
      <c r="T27" s="116"/>
      <c r="U27" s="116"/>
      <c r="V27" s="100"/>
      <c r="W27" s="100"/>
      <c r="X27" s="119" t="s">
        <v>143</v>
      </c>
      <c r="Y27" s="119"/>
    </row>
    <row r="28" spans="2:25">
      <c r="B28" s="16" t="s">
        <v>33</v>
      </c>
      <c r="C28" s="56">
        <v>2.2534057154563147E-2</v>
      </c>
      <c r="D28" s="57">
        <v>6.7633333333333323E-2</v>
      </c>
      <c r="E28" s="57">
        <v>6.3884788412496923E-2</v>
      </c>
      <c r="F28" s="58">
        <v>6.9023569023569042E-2</v>
      </c>
      <c r="I28" s="102"/>
      <c r="J28" s="99" t="s">
        <v>137</v>
      </c>
      <c r="K28" s="99" t="s">
        <v>136</v>
      </c>
      <c r="L28" s="100"/>
      <c r="M28" s="100"/>
      <c r="N28" s="99"/>
      <c r="O28" s="99" t="s">
        <v>139</v>
      </c>
      <c r="P28" s="98" t="s">
        <v>140</v>
      </c>
      <c r="Q28" s="100"/>
      <c r="R28" s="100"/>
      <c r="S28" s="99"/>
      <c r="T28" s="99" t="s">
        <v>141</v>
      </c>
      <c r="U28" s="99" t="s">
        <v>142</v>
      </c>
      <c r="V28" s="100"/>
      <c r="W28" s="100"/>
      <c r="X28" s="99"/>
      <c r="Y28" s="99" t="s">
        <v>144</v>
      </c>
    </row>
    <row r="29" spans="2:25">
      <c r="B29" s="16" t="s">
        <v>34</v>
      </c>
      <c r="C29" s="56">
        <v>1.5159274813069753E-2</v>
      </c>
      <c r="D29" s="57">
        <v>7.5666666666666669E-3</v>
      </c>
      <c r="E29" s="57">
        <v>8.2381420172058482E-3</v>
      </c>
      <c r="F29" s="58">
        <v>1.470433501683502E-2</v>
      </c>
      <c r="I29" s="92" t="s">
        <v>61</v>
      </c>
      <c r="J29" s="99">
        <v>36</v>
      </c>
      <c r="K29" s="99">
        <v>37</v>
      </c>
      <c r="L29" s="100"/>
      <c r="M29" s="100"/>
      <c r="N29" s="92" t="s">
        <v>61</v>
      </c>
      <c r="O29" s="99">
        <v>20</v>
      </c>
      <c r="P29" s="99">
        <v>26</v>
      </c>
      <c r="Q29" s="100"/>
      <c r="R29" s="100"/>
      <c r="S29" s="92" t="s">
        <v>61</v>
      </c>
      <c r="T29" s="99">
        <v>56</v>
      </c>
      <c r="U29" s="99">
        <v>37</v>
      </c>
      <c r="V29" s="100"/>
      <c r="W29" s="100"/>
      <c r="X29" s="92" t="s">
        <v>61</v>
      </c>
      <c r="Y29" s="99">
        <v>22</v>
      </c>
    </row>
    <row r="30" spans="2:25">
      <c r="B30" s="16" t="s">
        <v>35</v>
      </c>
      <c r="C30" s="56">
        <v>4.8857933012393731E-2</v>
      </c>
      <c r="D30" s="57">
        <v>3.203333333333333E-2</v>
      </c>
      <c r="E30" s="57">
        <v>2.1357013813312876E-2</v>
      </c>
      <c r="F30" s="58">
        <v>2.9645412457912464E-2</v>
      </c>
      <c r="I30" s="92" t="s">
        <v>60</v>
      </c>
      <c r="J30" s="99"/>
      <c r="K30" s="99"/>
      <c r="L30" s="100"/>
      <c r="M30" s="100"/>
      <c r="N30" s="92" t="s">
        <v>60</v>
      </c>
      <c r="O30" s="99">
        <v>1</v>
      </c>
      <c r="P30" s="103">
        <v>2</v>
      </c>
      <c r="Q30" s="100"/>
      <c r="R30" s="100"/>
      <c r="S30" s="92" t="s">
        <v>60</v>
      </c>
      <c r="T30" s="99">
        <v>2</v>
      </c>
      <c r="U30" s="99">
        <v>4</v>
      </c>
      <c r="V30" s="100"/>
      <c r="W30" s="100"/>
      <c r="X30" s="92" t="s">
        <v>60</v>
      </c>
      <c r="Y30" s="99">
        <v>2</v>
      </c>
    </row>
    <row r="31" spans="2:25">
      <c r="B31" s="16" t="s">
        <v>36</v>
      </c>
      <c r="C31" s="56">
        <v>0.12270818395984841</v>
      </c>
      <c r="D31" s="57">
        <v>4.1433333333333336E-2</v>
      </c>
      <c r="E31" s="57">
        <v>5.3605829452165146E-2</v>
      </c>
      <c r="F31" s="58">
        <v>4.1877104377104388E-2</v>
      </c>
      <c r="I31" s="92" t="s">
        <v>58</v>
      </c>
      <c r="J31" s="99">
        <v>14</v>
      </c>
      <c r="K31" s="99">
        <v>10</v>
      </c>
      <c r="L31" s="100"/>
      <c r="M31" s="100"/>
      <c r="N31" s="92" t="s">
        <v>58</v>
      </c>
      <c r="O31" s="99">
        <v>15</v>
      </c>
      <c r="P31" s="99">
        <v>5</v>
      </c>
      <c r="Q31" s="100"/>
      <c r="R31" s="100"/>
      <c r="S31" s="92" t="s">
        <v>58</v>
      </c>
      <c r="T31" s="99">
        <v>4</v>
      </c>
      <c r="U31" s="99">
        <v>6</v>
      </c>
      <c r="V31" s="100"/>
      <c r="W31" s="100"/>
      <c r="X31" s="92" t="s">
        <v>58</v>
      </c>
      <c r="Y31" s="99">
        <v>9</v>
      </c>
    </row>
    <row r="32" spans="2:25">
      <c r="B32" s="16" t="s">
        <v>37</v>
      </c>
      <c r="C32" s="56">
        <v>6.6373041073440539E-2</v>
      </c>
      <c r="D32" s="57">
        <v>6.696666666666666E-2</v>
      </c>
      <c r="E32" s="57">
        <v>8.1193474928198062E-2</v>
      </c>
      <c r="F32" s="58">
        <v>6.1289983164983179E-2</v>
      </c>
      <c r="I32" s="92" t="s">
        <v>59</v>
      </c>
      <c r="J32" s="99">
        <v>40</v>
      </c>
      <c r="K32" s="99">
        <v>44</v>
      </c>
      <c r="L32" s="100"/>
      <c r="M32" s="100"/>
      <c r="N32" s="92" t="s">
        <v>59</v>
      </c>
      <c r="O32" s="99">
        <v>47</v>
      </c>
      <c r="P32" s="99">
        <v>62</v>
      </c>
      <c r="Q32" s="100"/>
      <c r="R32" s="100"/>
      <c r="S32" s="92" t="s">
        <v>59</v>
      </c>
      <c r="T32" s="99">
        <v>26</v>
      </c>
      <c r="U32" s="99">
        <v>49</v>
      </c>
      <c r="V32" s="100"/>
      <c r="W32" s="100"/>
      <c r="X32" s="92" t="s">
        <v>59</v>
      </c>
      <c r="Y32" s="99">
        <v>55</v>
      </c>
    </row>
    <row r="33" spans="2:25">
      <c r="B33" s="16" t="s">
        <v>38</v>
      </c>
      <c r="C33" s="56">
        <v>7.8664344975929529E-2</v>
      </c>
      <c r="D33" s="57">
        <v>5.9433333333333324E-2</v>
      </c>
      <c r="E33" s="57">
        <v>5.6825383752346546E-2</v>
      </c>
      <c r="F33" s="58">
        <v>4.7585227272727286E-2</v>
      </c>
      <c r="I33" s="92" t="s">
        <v>71</v>
      </c>
      <c r="J33" s="93">
        <v>7</v>
      </c>
      <c r="K33" s="93">
        <v>6</v>
      </c>
      <c r="L33" s="100"/>
      <c r="M33" s="100"/>
      <c r="N33" s="92" t="s">
        <v>71</v>
      </c>
      <c r="O33" s="99">
        <v>13</v>
      </c>
      <c r="P33" s="99">
        <v>3</v>
      </c>
      <c r="Q33" s="100"/>
      <c r="R33" s="100"/>
      <c r="S33" s="92" t="s">
        <v>71</v>
      </c>
      <c r="T33" s="99">
        <v>3</v>
      </c>
      <c r="U33" s="99">
        <v>1</v>
      </c>
      <c r="V33" s="100"/>
      <c r="W33" s="100"/>
      <c r="X33" s="92" t="s">
        <v>71</v>
      </c>
      <c r="Y33" s="99">
        <v>11</v>
      </c>
    </row>
    <row r="34" spans="2:25">
      <c r="B34" s="16" t="s">
        <v>39</v>
      </c>
      <c r="C34" s="56">
        <v>4.097101300829663E-4</v>
      </c>
      <c r="D34" s="57">
        <v>1.3999999999999997E-2</v>
      </c>
      <c r="E34" s="57">
        <v>5.274665709941184E-4</v>
      </c>
      <c r="F34" s="58">
        <v>6.5235690235690251E-3</v>
      </c>
      <c r="I34" s="93" t="s">
        <v>70</v>
      </c>
      <c r="J34" s="99"/>
      <c r="K34" s="99"/>
      <c r="L34" s="100"/>
      <c r="M34" s="100"/>
      <c r="N34" s="93" t="s">
        <v>70</v>
      </c>
      <c r="O34" s="99">
        <v>3</v>
      </c>
      <c r="P34" s="99"/>
      <c r="Q34" s="100"/>
      <c r="R34" s="100"/>
      <c r="S34" s="93" t="s">
        <v>70</v>
      </c>
      <c r="T34" s="99"/>
      <c r="U34" s="99"/>
      <c r="V34" s="100"/>
      <c r="W34" s="100"/>
      <c r="X34" s="93" t="s">
        <v>70</v>
      </c>
      <c r="Y34" s="99"/>
    </row>
    <row r="35" spans="2:25">
      <c r="B35" s="16" t="s">
        <v>40</v>
      </c>
      <c r="C35" s="56">
        <v>1.1574311174843798E-2</v>
      </c>
      <c r="D35" s="57">
        <v>2.2700000000000001E-2</v>
      </c>
      <c r="E35" s="57">
        <v>1.0834098648394528E-2</v>
      </c>
      <c r="F35" s="58">
        <v>1.9491792929292932E-2</v>
      </c>
    </row>
    <row r="36" spans="2:25">
      <c r="B36" s="16" t="s">
        <v>41</v>
      </c>
      <c r="C36" s="56">
        <v>8.2044453549114008E-2</v>
      </c>
      <c r="D36" s="57">
        <v>6.1733333333333328E-2</v>
      </c>
      <c r="E36" s="57">
        <v>4.657689660232911E-2</v>
      </c>
      <c r="F36" s="58">
        <v>5.7896675084175092E-2</v>
      </c>
    </row>
    <row r="37" spans="2:25">
      <c r="C37" s="54"/>
      <c r="D37" s="54"/>
      <c r="E37" s="54"/>
      <c r="F37" s="54"/>
    </row>
    <row r="38" spans="2:25">
      <c r="B38" s="5" t="s">
        <v>9</v>
      </c>
      <c r="C38" s="61" t="s">
        <v>89</v>
      </c>
      <c r="D38" s="62" t="s">
        <v>17</v>
      </c>
      <c r="E38" s="62" t="s">
        <v>46</v>
      </c>
      <c r="F38" s="63" t="s">
        <v>80</v>
      </c>
    </row>
    <row r="39" spans="2:25">
      <c r="C39" s="54"/>
      <c r="D39" s="54" t="s">
        <v>78</v>
      </c>
      <c r="E39" s="54"/>
      <c r="F39" s="54"/>
    </row>
    <row r="40" spans="2:25">
      <c r="C40" s="54"/>
      <c r="D40" s="54" t="s">
        <v>79</v>
      </c>
      <c r="E40" s="54"/>
      <c r="F40" s="54"/>
    </row>
    <row r="41" spans="2:25">
      <c r="C41" s="54"/>
      <c r="D41" s="54"/>
      <c r="E41" s="54"/>
      <c r="F41" s="54"/>
    </row>
    <row r="43" spans="2:25" ht="23.4">
      <c r="B43" s="113" t="s">
        <v>158</v>
      </c>
      <c r="C43" s="113"/>
      <c r="D43" s="113"/>
      <c r="E43" s="113"/>
      <c r="F43" s="113"/>
      <c r="G43" s="113"/>
      <c r="H43" s="113"/>
    </row>
    <row r="44" spans="2:25">
      <c r="B44" s="59"/>
      <c r="C44" s="59" t="s">
        <v>102</v>
      </c>
      <c r="D44" s="59" t="s">
        <v>103</v>
      </c>
      <c r="E44" s="59" t="s">
        <v>104</v>
      </c>
      <c r="F44" s="59" t="s">
        <v>105</v>
      </c>
      <c r="G44" s="59" t="s">
        <v>106</v>
      </c>
      <c r="H44" s="59" t="s">
        <v>107</v>
      </c>
    </row>
    <row r="45" spans="2:25">
      <c r="B45" s="65" t="s">
        <v>109</v>
      </c>
      <c r="C45" s="65">
        <v>0.26800000000000002</v>
      </c>
      <c r="D45" s="65">
        <v>0.27200000000000002</v>
      </c>
      <c r="E45" s="65">
        <v>0.23</v>
      </c>
      <c r="F45" s="65">
        <v>0.248</v>
      </c>
      <c r="G45" s="65">
        <v>0.27100000000000002</v>
      </c>
      <c r="H45" s="65">
        <v>0.24</v>
      </c>
    </row>
    <row r="46" spans="2:25">
      <c r="B46" s="65" t="s">
        <v>110</v>
      </c>
      <c r="C46" s="65">
        <v>0.254</v>
      </c>
      <c r="D46" s="65">
        <v>0.254</v>
      </c>
      <c r="E46" s="65">
        <v>0.22600000000000001</v>
      </c>
      <c r="F46" s="65">
        <v>0.22600000000000001</v>
      </c>
      <c r="G46" s="65">
        <v>0.254</v>
      </c>
      <c r="H46" s="65">
        <v>0.24399999999999999</v>
      </c>
    </row>
    <row r="47" spans="2:25">
      <c r="B47" s="65" t="s">
        <v>108</v>
      </c>
      <c r="C47" s="65">
        <v>0.19600000000000001</v>
      </c>
      <c r="D47" s="65">
        <v>0.20199999999999999</v>
      </c>
      <c r="E47" s="65">
        <v>0.23199999999999998</v>
      </c>
      <c r="F47" s="65">
        <v>0.24</v>
      </c>
      <c r="G47" s="65">
        <v>0.21899999999999997</v>
      </c>
      <c r="H47" s="65">
        <v>0.23100000000000001</v>
      </c>
    </row>
    <row r="48" spans="2:25">
      <c r="B48" s="65" t="s">
        <v>111</v>
      </c>
      <c r="C48" s="65">
        <v>0.28199999999999997</v>
      </c>
      <c r="D48" s="65">
        <v>0.27200000000000002</v>
      </c>
      <c r="E48" s="65">
        <v>0.313</v>
      </c>
      <c r="F48" s="65">
        <v>0.28600000000000003</v>
      </c>
      <c r="G48" s="65">
        <v>0.25600000000000001</v>
      </c>
      <c r="H48" s="65">
        <v>0.28399999999999997</v>
      </c>
    </row>
    <row r="49" spans="2:8">
      <c r="B49" s="66"/>
      <c r="C49" s="66"/>
      <c r="D49" s="66"/>
      <c r="E49" s="66"/>
      <c r="F49" s="66"/>
      <c r="G49" s="66"/>
      <c r="H49" s="66"/>
    </row>
    <row r="50" spans="2:8">
      <c r="B50" s="5" t="s">
        <v>9</v>
      </c>
      <c r="C50" s="76" t="s">
        <v>159</v>
      </c>
      <c r="D50" s="76" t="s">
        <v>159</v>
      </c>
      <c r="E50" s="76" t="s">
        <v>159</v>
      </c>
      <c r="F50" s="76" t="s">
        <v>159</v>
      </c>
      <c r="G50" s="76" t="s">
        <v>159</v>
      </c>
      <c r="H50" s="76" t="s">
        <v>159</v>
      </c>
    </row>
  </sheetData>
  <mergeCells count="12">
    <mergeCell ref="B43:H43"/>
    <mergeCell ref="B2:F2"/>
    <mergeCell ref="B15:F15"/>
    <mergeCell ref="H15:Y15"/>
    <mergeCell ref="T16:U16"/>
    <mergeCell ref="I16:L16"/>
    <mergeCell ref="I27:K27"/>
    <mergeCell ref="N27:P27"/>
    <mergeCell ref="S27:U27"/>
    <mergeCell ref="X16:Y16"/>
    <mergeCell ref="X27:Y27"/>
    <mergeCell ref="O16:Q16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D316-A9FA-49AD-BBB9-1CC551841430}">
  <dimension ref="B2:T39"/>
  <sheetViews>
    <sheetView topLeftCell="A16" zoomScale="70" zoomScaleNormal="70" workbookViewId="0">
      <selection activeCell="AM36" sqref="T34:AM36"/>
    </sheetView>
  </sheetViews>
  <sheetFormatPr defaultRowHeight="14.4"/>
  <cols>
    <col min="2" max="2" width="12.5546875" customWidth="1"/>
    <col min="3" max="3" width="21.44140625" customWidth="1"/>
    <col min="4" max="4" width="18.5546875" customWidth="1"/>
    <col min="5" max="5" width="22" customWidth="1"/>
    <col min="6" max="6" width="20.6640625" customWidth="1"/>
    <col min="7" max="7" width="19.33203125" customWidth="1"/>
    <col min="8" max="8" width="17.33203125" customWidth="1"/>
    <col min="9" max="9" width="21" customWidth="1"/>
    <col min="10" max="10" width="18.88671875" customWidth="1"/>
    <col min="11" max="11" width="12.44140625" customWidth="1"/>
    <col min="16" max="16" width="14.109375" customWidth="1"/>
    <col min="17" max="17" width="15.6640625" customWidth="1"/>
    <col min="18" max="18" width="11.88671875" customWidth="1"/>
    <col min="19" max="19" width="14.6640625" customWidth="1"/>
  </cols>
  <sheetData>
    <row r="2" spans="2:12" ht="23.4">
      <c r="B2" s="113" t="s">
        <v>12</v>
      </c>
      <c r="C2" s="113"/>
      <c r="D2" s="113"/>
      <c r="E2" s="113"/>
      <c r="F2" s="77"/>
    </row>
    <row r="3" spans="2:12">
      <c r="B3" s="7" t="s">
        <v>0</v>
      </c>
      <c r="C3" s="11" t="s">
        <v>18</v>
      </c>
      <c r="D3" s="37" t="s">
        <v>19</v>
      </c>
      <c r="E3" s="38" t="s">
        <v>90</v>
      </c>
      <c r="G3" s="122" t="s">
        <v>90</v>
      </c>
      <c r="H3" s="123"/>
      <c r="I3" s="123"/>
      <c r="J3" s="123"/>
      <c r="K3" s="124"/>
    </row>
    <row r="4" spans="2:12">
      <c r="B4" s="11" t="s">
        <v>4</v>
      </c>
      <c r="C4" s="12">
        <v>0.6885</v>
      </c>
      <c r="D4" s="13">
        <v>0.72900000000000009</v>
      </c>
      <c r="E4" s="31">
        <v>0.52777777777777768</v>
      </c>
      <c r="G4" s="9"/>
      <c r="H4" s="32" t="s">
        <v>98</v>
      </c>
      <c r="I4" s="32"/>
      <c r="J4" s="32" t="s">
        <v>99</v>
      </c>
      <c r="K4" s="32"/>
      <c r="L4" s="79"/>
    </row>
    <row r="5" spans="2:12">
      <c r="B5" s="11" t="s">
        <v>5</v>
      </c>
      <c r="C5" s="12">
        <v>1.4499999999999999E-2</v>
      </c>
      <c r="D5" s="13">
        <v>1.3999999999999999E-2</v>
      </c>
      <c r="E5" s="31">
        <v>4.1666666666666664E-2</v>
      </c>
      <c r="F5" s="8"/>
      <c r="G5" s="9"/>
      <c r="H5" s="32" t="s">
        <v>97</v>
      </c>
      <c r="I5" s="32" t="s">
        <v>95</v>
      </c>
      <c r="J5" s="32" t="s">
        <v>95</v>
      </c>
      <c r="K5" s="80" t="s">
        <v>96</v>
      </c>
      <c r="L5" s="79"/>
    </row>
    <row r="6" spans="2:12">
      <c r="B6" s="11" t="s">
        <v>6</v>
      </c>
      <c r="C6" s="12">
        <v>5.5500000000000001E-2</v>
      </c>
      <c r="D6" s="13">
        <v>3.7999999999999999E-2</v>
      </c>
      <c r="E6" s="31">
        <v>7.7777777777777765E-2</v>
      </c>
      <c r="F6" s="8"/>
      <c r="G6" s="9" t="s">
        <v>91</v>
      </c>
      <c r="H6" s="78">
        <v>190</v>
      </c>
      <c r="I6" s="69">
        <f>H6/10^4</f>
        <v>1.9E-2</v>
      </c>
      <c r="J6" s="69">
        <f>36*10^(-3)</f>
        <v>3.6000000000000004E-2</v>
      </c>
      <c r="K6" s="69">
        <f>I6/$J$6</f>
        <v>0.52777777777777768</v>
      </c>
      <c r="L6" s="79"/>
    </row>
    <row r="7" spans="2:12">
      <c r="B7" s="11" t="s">
        <v>7</v>
      </c>
      <c r="C7" s="12">
        <v>9.8500000000000004E-2</v>
      </c>
      <c r="D7" s="13">
        <v>0.13500000000000001</v>
      </c>
      <c r="E7" s="13"/>
      <c r="G7" s="9" t="s">
        <v>92</v>
      </c>
      <c r="H7" s="78">
        <v>15</v>
      </c>
      <c r="I7" s="69">
        <f t="shared" ref="I7:I8" si="0">H7/10^4</f>
        <v>1.5E-3</v>
      </c>
      <c r="J7" s="69"/>
      <c r="K7" s="69">
        <f>I7/$J$6</f>
        <v>4.1666666666666664E-2</v>
      </c>
      <c r="L7" s="79"/>
    </row>
    <row r="8" spans="2:12">
      <c r="B8" s="11" t="s">
        <v>8</v>
      </c>
      <c r="C8" s="12">
        <v>7.0500000000000007E-2</v>
      </c>
      <c r="D8" s="13">
        <v>3.5000000000000003E-2</v>
      </c>
      <c r="E8" s="13"/>
      <c r="G8" s="9" t="s">
        <v>93</v>
      </c>
      <c r="H8" s="78">
        <v>28</v>
      </c>
      <c r="I8" s="69">
        <f t="shared" si="0"/>
        <v>2.8E-3</v>
      </c>
      <c r="J8" s="69"/>
      <c r="K8" s="69">
        <f>I8/$J$6</f>
        <v>7.7777777777777765E-2</v>
      </c>
      <c r="L8" s="79"/>
    </row>
    <row r="9" spans="2:12">
      <c r="B9" s="4"/>
      <c r="C9" s="4"/>
      <c r="D9" s="4"/>
      <c r="E9">
        <f>SUM(D4:D8)</f>
        <v>0.95100000000000018</v>
      </c>
      <c r="G9" s="6" t="s">
        <v>9</v>
      </c>
      <c r="H9" s="121" t="s">
        <v>94</v>
      </c>
      <c r="I9" s="121"/>
      <c r="J9" s="32" t="s">
        <v>47</v>
      </c>
      <c r="K9" s="32"/>
      <c r="L9" s="79"/>
    </row>
    <row r="10" spans="2:12">
      <c r="B10" s="5" t="s">
        <v>9</v>
      </c>
      <c r="C10" s="8" t="s">
        <v>48</v>
      </c>
      <c r="D10" s="8" t="s">
        <v>47</v>
      </c>
      <c r="E10" s="8" t="s">
        <v>112</v>
      </c>
    </row>
    <row r="11" spans="2:12">
      <c r="E11" s="19"/>
      <c r="F11" s="18"/>
    </row>
    <row r="12" spans="2:12">
      <c r="E12" s="20"/>
      <c r="F12" s="18"/>
    </row>
    <row r="15" spans="2:12" ht="23.4">
      <c r="B15" s="125" t="s">
        <v>20</v>
      </c>
      <c r="C15" s="126"/>
      <c r="D15" s="126"/>
      <c r="E15" s="126"/>
      <c r="F15" s="126"/>
      <c r="G15" s="126"/>
      <c r="H15" s="126"/>
      <c r="I15" s="126"/>
    </row>
    <row r="16" spans="2:12">
      <c r="B16" s="11" t="s">
        <v>21</v>
      </c>
      <c r="C16" s="64" t="s">
        <v>49</v>
      </c>
      <c r="D16" s="64" t="s">
        <v>51</v>
      </c>
      <c r="E16" s="67" t="s">
        <v>52</v>
      </c>
      <c r="F16" s="64" t="s">
        <v>50</v>
      </c>
      <c r="G16" s="64" t="s">
        <v>53</v>
      </c>
      <c r="H16" s="64" t="s">
        <v>54</v>
      </c>
      <c r="I16" s="11" t="s">
        <v>19</v>
      </c>
    </row>
    <row r="17" spans="2:20">
      <c r="B17" s="68" t="s">
        <v>22</v>
      </c>
      <c r="C17" s="69">
        <v>7.6499999999999999E-2</v>
      </c>
      <c r="D17" s="69">
        <v>6.3492063492063475E-2</v>
      </c>
      <c r="E17" s="70">
        <v>7.6742081447963795E-2</v>
      </c>
      <c r="F17" s="71">
        <v>8.9426153783565596E-2</v>
      </c>
      <c r="G17" s="71">
        <v>9.6228183151664537E-2</v>
      </c>
      <c r="H17" s="71">
        <v>9.1653609738861094E-2</v>
      </c>
      <c r="I17" s="72">
        <v>8.2500000000000004E-2</v>
      </c>
      <c r="J17" s="27"/>
      <c r="K17" s="24"/>
    </row>
    <row r="18" spans="2:20">
      <c r="B18" s="68" t="s">
        <v>23</v>
      </c>
      <c r="C18" s="69">
        <v>5.45E-2</v>
      </c>
      <c r="D18" s="69">
        <v>3.3910533910533905E-2</v>
      </c>
      <c r="E18" s="70">
        <v>3.8733031674208142E-2</v>
      </c>
      <c r="F18" s="71">
        <v>4.6518805382683305E-2</v>
      </c>
      <c r="G18" s="71">
        <v>4.5453963650756352E-2</v>
      </c>
      <c r="H18" s="71">
        <v>4.73423440003891E-2</v>
      </c>
      <c r="I18" s="72">
        <v>5.9299999999999999E-2</v>
      </c>
      <c r="J18" s="27"/>
    </row>
    <row r="19" spans="2:20" ht="15" customHeight="1">
      <c r="B19" s="68" t="s">
        <v>24</v>
      </c>
      <c r="C19" s="69">
        <v>4.2000000000000003E-2</v>
      </c>
      <c r="D19" s="69">
        <v>5.5796055796055788E-2</v>
      </c>
      <c r="E19" s="70">
        <v>4.1719457013574664E-2</v>
      </c>
      <c r="F19" s="71">
        <v>3.67161999817728E-2</v>
      </c>
      <c r="G19" s="71">
        <v>3.3653362520570614E-2</v>
      </c>
      <c r="H19" s="71">
        <v>3.4704944161960391E-2</v>
      </c>
      <c r="I19" s="72">
        <v>4.4000000000000004E-2</v>
      </c>
      <c r="J19" s="27"/>
      <c r="Q19" s="28"/>
    </row>
    <row r="20" spans="2:20">
      <c r="B20" s="68" t="s">
        <v>25</v>
      </c>
      <c r="C20" s="69">
        <v>5.2999999999999999E-2</v>
      </c>
      <c r="D20" s="69">
        <v>5.5796055796055788E-2</v>
      </c>
      <c r="E20" s="70">
        <v>4.1719457013574664E-2</v>
      </c>
      <c r="F20" s="71">
        <v>3.6722870853490595E-2</v>
      </c>
      <c r="G20" s="71">
        <v>3.3659476913246292E-2</v>
      </c>
      <c r="H20" s="71">
        <v>3.4711249613793446E-2</v>
      </c>
      <c r="I20" s="72">
        <v>4.6900000000000004E-2</v>
      </c>
      <c r="J20" s="27"/>
    </row>
    <row r="21" spans="2:20">
      <c r="B21" s="68" t="s">
        <v>26</v>
      </c>
      <c r="C21" s="69">
        <v>6.5000000000000006E-3</v>
      </c>
      <c r="D21" s="69">
        <v>6.7580567580567574E-2</v>
      </c>
      <c r="E21" s="70">
        <v>4.5972850678733031E-2</v>
      </c>
      <c r="F21" s="71">
        <v>2.0717951257302053E-2</v>
      </c>
      <c r="G21" s="71">
        <v>1.6403860703008619E-2</v>
      </c>
      <c r="H21" s="71">
        <v>1.5991226569748308E-2</v>
      </c>
      <c r="I21" s="72">
        <v>2.7999999999999997E-2</v>
      </c>
      <c r="J21" s="27"/>
    </row>
    <row r="22" spans="2:20">
      <c r="B22" s="68" t="s">
        <v>27</v>
      </c>
      <c r="C22" s="69">
        <v>4.9500000000000002E-2</v>
      </c>
      <c r="D22" s="69">
        <v>5.5194805194805185E-2</v>
      </c>
      <c r="E22" s="70">
        <v>5.4570135746606331E-2</v>
      </c>
      <c r="F22" s="71">
        <v>6.2283624152815027E-2</v>
      </c>
      <c r="G22" s="71">
        <v>6.6355624553969511E-2</v>
      </c>
      <c r="H22" s="71">
        <v>6.6774054124732446E-2</v>
      </c>
      <c r="I22" s="72">
        <v>6.2E-2</v>
      </c>
      <c r="J22" s="27"/>
    </row>
    <row r="23" spans="2:20">
      <c r="B23" s="68" t="s">
        <v>28</v>
      </c>
      <c r="C23" s="69">
        <v>5.8499999999999996E-2</v>
      </c>
      <c r="D23" s="69">
        <v>5.5194805194805185E-2</v>
      </c>
      <c r="E23" s="70">
        <v>5.4570135746606331E-2</v>
      </c>
      <c r="F23" s="71">
        <v>6.2293854008549726E-2</v>
      </c>
      <c r="G23" s="71">
        <v>6.6366523220763654E-2</v>
      </c>
      <c r="H23" s="71">
        <v>6.6785021517041562E-2</v>
      </c>
      <c r="I23" s="72">
        <v>4.9599999999999998E-2</v>
      </c>
      <c r="J23" s="27"/>
    </row>
    <row r="24" spans="2:20">
      <c r="B24" s="68" t="s">
        <v>29</v>
      </c>
      <c r="C24" s="69">
        <v>8.1000000000000003E-2</v>
      </c>
      <c r="D24" s="69">
        <v>0.10533910533910532</v>
      </c>
      <c r="E24" s="70">
        <v>9.3574660633484172E-2</v>
      </c>
      <c r="F24" s="71">
        <v>0.13731971044477145</v>
      </c>
      <c r="G24" s="71">
        <v>0.15788332335165053</v>
      </c>
      <c r="H24" s="71">
        <v>0.14204485873376779</v>
      </c>
      <c r="I24" s="72">
        <v>8.539999999999999E-2</v>
      </c>
      <c r="J24" s="27"/>
      <c r="T24" s="29"/>
    </row>
    <row r="25" spans="2:20">
      <c r="B25" s="68" t="s">
        <v>30</v>
      </c>
      <c r="C25" s="69">
        <v>1.8000000000000002E-2</v>
      </c>
      <c r="D25" s="69">
        <v>2.02020202020202E-2</v>
      </c>
      <c r="E25" s="70">
        <v>3.0588235294117645E-2</v>
      </c>
      <c r="F25" s="71">
        <v>1.9449433736245809E-2</v>
      </c>
      <c r="G25" s="71">
        <v>1.8138176305657124E-2</v>
      </c>
      <c r="H25" s="71">
        <v>1.923878877652517E-2</v>
      </c>
      <c r="I25" s="73">
        <v>2.1600000000000001E-2</v>
      </c>
      <c r="J25" s="27"/>
      <c r="O25" s="30"/>
      <c r="T25" s="29"/>
    </row>
    <row r="26" spans="2:20">
      <c r="B26" s="68" t="s">
        <v>31</v>
      </c>
      <c r="C26" s="69">
        <v>4.3499999999999997E-2</v>
      </c>
      <c r="D26" s="69">
        <v>2.9341029341029334E-2</v>
      </c>
      <c r="E26" s="70">
        <v>3.2579185520361993E-2</v>
      </c>
      <c r="F26" s="71">
        <v>3.8485445279700881E-2</v>
      </c>
      <c r="G26" s="71">
        <v>3.4282610447113462E-2</v>
      </c>
      <c r="H26" s="71">
        <v>3.8182127142966725E-2</v>
      </c>
      <c r="I26" s="72">
        <v>4.2199999999999994E-2</v>
      </c>
      <c r="J26" s="27"/>
    </row>
    <row r="27" spans="2:20">
      <c r="B27" s="68" t="s">
        <v>32</v>
      </c>
      <c r="C27" s="69">
        <v>8.3000000000000004E-2</v>
      </c>
      <c r="D27" s="69">
        <v>6.782106782106781E-2</v>
      </c>
      <c r="E27" s="70">
        <v>8.253393665158372E-2</v>
      </c>
      <c r="F27" s="71">
        <v>7.7185893046997855E-2</v>
      </c>
      <c r="G27" s="71">
        <v>7.1772303807021418E-2</v>
      </c>
      <c r="H27" s="71">
        <v>7.4176166770577187E-2</v>
      </c>
      <c r="I27" s="72">
        <v>8.1099999999999992E-2</v>
      </c>
      <c r="J27" s="27"/>
      <c r="T27" s="120"/>
    </row>
    <row r="28" spans="2:20">
      <c r="B28" s="68" t="s">
        <v>33</v>
      </c>
      <c r="C28" s="69">
        <v>8.5499999999999993E-2</v>
      </c>
      <c r="D28" s="69">
        <v>2.6936026936026931E-2</v>
      </c>
      <c r="E28" s="70">
        <v>5.7918552036199097E-2</v>
      </c>
      <c r="F28" s="71">
        <v>6.0257803687049812E-2</v>
      </c>
      <c r="G28" s="71">
        <v>5.7159621881522384E-2</v>
      </c>
      <c r="H28" s="71">
        <v>6.0447110522103401E-2</v>
      </c>
      <c r="I28" s="72">
        <v>6.7900000000000002E-2</v>
      </c>
      <c r="J28" s="27"/>
      <c r="T28" s="120"/>
    </row>
    <row r="29" spans="2:20">
      <c r="B29" s="68" t="s">
        <v>34</v>
      </c>
      <c r="C29" s="69">
        <v>2.4500000000000001E-2</v>
      </c>
      <c r="D29" s="69">
        <v>1.1303511303511302E-2</v>
      </c>
      <c r="E29" s="70">
        <v>1.1583710407239819E-2</v>
      </c>
      <c r="F29" s="71">
        <v>1.7956680435966429E-2</v>
      </c>
      <c r="G29" s="71">
        <v>1.7597449544291054E-2</v>
      </c>
      <c r="H29" s="71">
        <v>1.8755483642377474E-2</v>
      </c>
      <c r="I29" s="72">
        <v>2.1700000000000001E-2</v>
      </c>
      <c r="J29" s="27"/>
    </row>
    <row r="30" spans="2:20">
      <c r="B30" s="68" t="s">
        <v>35</v>
      </c>
      <c r="C30" s="69">
        <v>3.9E-2</v>
      </c>
      <c r="D30" s="69">
        <v>3.0303030303030297E-2</v>
      </c>
      <c r="E30" s="70">
        <v>2.9683257918552034E-2</v>
      </c>
      <c r="F30" s="71">
        <v>3.388956992540746E-2</v>
      </c>
      <c r="G30" s="71">
        <v>3.0208745763241632E-2</v>
      </c>
      <c r="H30" s="71">
        <v>3.2317644103706883E-2</v>
      </c>
      <c r="I30" s="72">
        <v>3.1899999999999998E-2</v>
      </c>
      <c r="J30" s="27"/>
    </row>
    <row r="31" spans="2:20">
      <c r="B31" s="68" t="s">
        <v>36</v>
      </c>
      <c r="C31" s="69">
        <v>6.5000000000000002E-2</v>
      </c>
      <c r="D31" s="69">
        <v>4.2328042328042326E-2</v>
      </c>
      <c r="E31" s="70">
        <v>4.995475113122172E-2</v>
      </c>
      <c r="F31" s="71">
        <v>5.8423408674691792E-2</v>
      </c>
      <c r="G31" s="71">
        <v>6.9677465535947516E-2</v>
      </c>
      <c r="H31" s="71">
        <v>6.294787800635919E-2</v>
      </c>
      <c r="I31" s="72">
        <v>5.2600000000000001E-2</v>
      </c>
      <c r="J31" s="27"/>
    </row>
    <row r="32" spans="2:20">
      <c r="B32" s="68" t="s">
        <v>37</v>
      </c>
      <c r="C32" s="69">
        <v>5.8999999999999997E-2</v>
      </c>
      <c r="D32" s="69">
        <v>9.1630591630591618E-2</v>
      </c>
      <c r="E32" s="70">
        <v>9.0859728506787335E-2</v>
      </c>
      <c r="F32" s="71">
        <v>6.2259947893931085E-2</v>
      </c>
      <c r="G32" s="71">
        <v>5.6318312891016784E-2</v>
      </c>
      <c r="H32" s="71">
        <v>5.8173015237095331E-2</v>
      </c>
      <c r="I32" s="72">
        <v>6.8900000000000003E-2</v>
      </c>
      <c r="J32" s="27"/>
    </row>
    <row r="33" spans="2:10">
      <c r="B33" s="68" t="s">
        <v>38</v>
      </c>
      <c r="C33" s="69">
        <v>4.7E-2</v>
      </c>
      <c r="D33" s="69">
        <v>7.864357864357864E-2</v>
      </c>
      <c r="E33" s="70">
        <v>5.7194570135746609E-2</v>
      </c>
      <c r="F33" s="71">
        <v>4.8772733125806253E-2</v>
      </c>
      <c r="G33" s="71">
        <v>4.4937089895054051E-2</v>
      </c>
      <c r="H33" s="71">
        <v>4.7106174660972631E-2</v>
      </c>
      <c r="I33" s="72">
        <v>5.7300000000000004E-2</v>
      </c>
      <c r="J33" s="27"/>
    </row>
    <row r="34" spans="2:10">
      <c r="B34" s="68" t="s">
        <v>39</v>
      </c>
      <c r="C34" s="69">
        <v>2.5000000000000001E-3</v>
      </c>
      <c r="D34" s="69">
        <v>7.6960076960076954E-3</v>
      </c>
      <c r="E34" s="70">
        <v>1.5203619909502263E-2</v>
      </c>
      <c r="F34" s="71">
        <v>6.3523581875209352E-3</v>
      </c>
      <c r="G34" s="71">
        <v>6.108636787774277E-3</v>
      </c>
      <c r="H34" s="71">
        <v>6.2540069736889241E-3</v>
      </c>
      <c r="I34" s="72">
        <v>1.1000000000000001E-2</v>
      </c>
      <c r="J34" s="27"/>
    </row>
    <row r="35" spans="2:10">
      <c r="B35" s="68" t="s">
        <v>40</v>
      </c>
      <c r="C35" s="69">
        <v>2.35E-2</v>
      </c>
      <c r="D35" s="69">
        <v>3.1505531505531502E-2</v>
      </c>
      <c r="E35" s="70">
        <v>2.6063348416289593E-2</v>
      </c>
      <c r="F35" s="71">
        <v>2.8873660767270333E-2</v>
      </c>
      <c r="G35" s="71">
        <v>2.6900844767701677E-2</v>
      </c>
      <c r="H35" s="71">
        <v>2.7879938214109362E-2</v>
      </c>
      <c r="I35" s="72">
        <v>2.5899999999999999E-2</v>
      </c>
      <c r="J35" s="27"/>
    </row>
    <row r="36" spans="2:10">
      <c r="B36" s="68" t="s">
        <v>41</v>
      </c>
      <c r="C36" s="69">
        <v>5.3999999999999999E-2</v>
      </c>
      <c r="D36" s="69">
        <v>6.9985569985569984E-2</v>
      </c>
      <c r="E36" s="70">
        <v>6.8235294117647061E-2</v>
      </c>
      <c r="F36" s="71">
        <v>5.6093895374460669E-2</v>
      </c>
      <c r="G36" s="71">
        <v>5.0894424308028471E-2</v>
      </c>
      <c r="H36" s="71">
        <v>5.4514357489223668E-2</v>
      </c>
      <c r="I36" s="72">
        <v>6.0199999999999997E-2</v>
      </c>
      <c r="J36" s="27"/>
    </row>
    <row r="37" spans="2:10">
      <c r="B37" s="74"/>
      <c r="C37" s="10"/>
      <c r="D37" s="10"/>
      <c r="E37" s="10"/>
      <c r="F37" s="10"/>
      <c r="G37" s="10"/>
      <c r="H37" s="10"/>
      <c r="I37" s="75"/>
    </row>
    <row r="38" spans="2:10">
      <c r="B38" s="5" t="s">
        <v>9</v>
      </c>
      <c r="C38" s="76" t="s">
        <v>48</v>
      </c>
      <c r="D38" s="76" t="s">
        <v>55</v>
      </c>
      <c r="E38" s="76" t="s">
        <v>55</v>
      </c>
      <c r="F38" s="76" t="s">
        <v>56</v>
      </c>
      <c r="G38" s="76" t="s">
        <v>56</v>
      </c>
      <c r="H38" s="76" t="s">
        <v>56</v>
      </c>
      <c r="I38" s="76" t="s">
        <v>47</v>
      </c>
    </row>
    <row r="39" spans="2:10">
      <c r="B39" s="74"/>
      <c r="C39" s="10"/>
      <c r="D39" s="10"/>
      <c r="E39" s="10"/>
      <c r="F39" s="10"/>
      <c r="G39" s="10"/>
      <c r="H39" s="10"/>
      <c r="I39" s="10"/>
    </row>
  </sheetData>
  <mergeCells count="5">
    <mergeCell ref="T27:T28"/>
    <mergeCell ref="H9:I9"/>
    <mergeCell ref="G3:K3"/>
    <mergeCell ref="B15:I15"/>
    <mergeCell ref="B2:E2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292D-A666-490C-9A08-2EFCA0F04D1E}">
  <dimension ref="B2:B28"/>
  <sheetViews>
    <sheetView zoomScale="70" zoomScaleNormal="70" workbookViewId="0">
      <selection activeCell="B17" sqref="B17"/>
    </sheetView>
  </sheetViews>
  <sheetFormatPr defaultRowHeight="14.4"/>
  <cols>
    <col min="1" max="1" width="6.33203125" customWidth="1"/>
  </cols>
  <sheetData>
    <row r="2" spans="2:2">
      <c r="B2" t="s">
        <v>148</v>
      </c>
    </row>
    <row r="3" spans="2:2">
      <c r="B3" t="s">
        <v>127</v>
      </c>
    </row>
    <row r="4" spans="2:2">
      <c r="B4" t="s">
        <v>119</v>
      </c>
    </row>
    <row r="5" spans="2:2">
      <c r="B5" t="s">
        <v>121</v>
      </c>
    </row>
    <row r="6" spans="2:2">
      <c r="B6" t="s">
        <v>129</v>
      </c>
    </row>
    <row r="7" spans="2:2">
      <c r="B7" t="s">
        <v>149</v>
      </c>
    </row>
    <row r="8" spans="2:2">
      <c r="B8" t="s">
        <v>123</v>
      </c>
    </row>
    <row r="9" spans="2:2">
      <c r="B9" t="s">
        <v>150</v>
      </c>
    </row>
    <row r="10" spans="2:2">
      <c r="B10" t="s">
        <v>151</v>
      </c>
    </row>
    <row r="11" spans="2:2">
      <c r="B11" t="s">
        <v>166</v>
      </c>
    </row>
    <row r="12" spans="2:2">
      <c r="B12" t="s">
        <v>152</v>
      </c>
    </row>
    <row r="13" spans="2:2">
      <c r="B13" t="s">
        <v>124</v>
      </c>
    </row>
    <row r="14" spans="2:2">
      <c r="B14" t="s">
        <v>153</v>
      </c>
    </row>
    <row r="15" spans="2:2">
      <c r="B15" t="s">
        <v>125</v>
      </c>
    </row>
    <row r="16" spans="2:2">
      <c r="B16" t="s">
        <v>115</v>
      </c>
    </row>
    <row r="17" spans="2:2">
      <c r="B17" t="s">
        <v>165</v>
      </c>
    </row>
    <row r="18" spans="2:2">
      <c r="B18" t="s">
        <v>116</v>
      </c>
    </row>
    <row r="19" spans="2:2">
      <c r="B19" t="s">
        <v>128</v>
      </c>
    </row>
    <row r="20" spans="2:2">
      <c r="B20" t="s">
        <v>126</v>
      </c>
    </row>
    <row r="21" spans="2:2">
      <c r="B21" t="s">
        <v>118</v>
      </c>
    </row>
    <row r="22" spans="2:2">
      <c r="B22" t="s">
        <v>120</v>
      </c>
    </row>
    <row r="23" spans="2:2">
      <c r="B23" t="s">
        <v>122</v>
      </c>
    </row>
    <row r="24" spans="2:2">
      <c r="B24" t="s">
        <v>154</v>
      </c>
    </row>
    <row r="25" spans="2:2">
      <c r="B25" t="s">
        <v>155</v>
      </c>
    </row>
    <row r="26" spans="2:2">
      <c r="B26" t="s">
        <v>117</v>
      </c>
    </row>
    <row r="27" spans="2:2">
      <c r="B27" t="s">
        <v>156</v>
      </c>
    </row>
    <row r="28" spans="2:2">
      <c r="B28" t="s">
        <v>157</v>
      </c>
    </row>
  </sheetData>
  <sortState xmlns:xlrd2="http://schemas.microsoft.com/office/spreadsheetml/2017/richdata2" ref="B2:B31">
    <sortCondition ref="B1:B31"/>
  </sortState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Close sp to E.coli</vt:lpstr>
      <vt:lpstr>Close sp to S.cerevisiae</vt:lpstr>
      <vt:lpstr>Close sp to CHO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Yoonmi Choi</dc:creator>
  <cp:lastModifiedBy>Yoonmi Choi</cp:lastModifiedBy>
  <dcterms:created xsi:type="dcterms:W3CDTF">2021-12-13T01:51:01Z</dcterms:created>
  <dcterms:modified xsi:type="dcterms:W3CDTF">2022-02-11T07:05:25Z</dcterms:modified>
</cp:coreProperties>
</file>